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SOW31\eis-cart-tests_new\eis-cart-tests\tests\test-data\dmp-interfaces\PeerRanking\EISDEV-6963\testdata\"/>
    </mc:Choice>
  </mc:AlternateContent>
  <xr:revisionPtr revIDLastSave="0" documentId="13_ncr:1_{C0D9AE73-3D9F-4E5A-A9A9-71CE3E6D32F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Report" sheetId="1" r:id="rId1"/>
    <sheet name="GOF" sheetId="15" r:id="rId2"/>
    <sheet name="NOF" sheetId="13" r:id="rId3"/>
    <sheet name="Clients" sheetId="11" state="hidden" r:id="rId4"/>
    <sheet name="Peer" sheetId="7" r:id="rId5"/>
    <sheet name="90131" sheetId="12" r:id="rId6"/>
    <sheet name="90121" sheetId="19" r:id="rId7"/>
    <sheet name="KRcode" sheetId="17" r:id="rId8"/>
    <sheet name="FM" sheetId="14" r:id="rId9"/>
  </sheets>
  <definedNames>
    <definedName name="_xlnm._FilterDatabase" localSheetId="3" hidden="1">Clients!$A$1:$B$629</definedName>
    <definedName name="_xlnm._FilterDatabase" localSheetId="1" hidden="1">GOF!$A$2:$AJ$624</definedName>
    <definedName name="_xlnm._FilterDatabase" localSheetId="7" hidden="1">KRcode!$A$1:$B$688</definedName>
    <definedName name="_xlnm._FilterDatabase" localSheetId="2" hidden="1">NOF!$A$2:$AJ$624</definedName>
    <definedName name="_xlnm._FilterDatabase" localSheetId="4" hidden="1">Peer!$A$110:$P$319</definedName>
    <definedName name="_xlnm._FilterDatabase" localSheetId="0" hidden="1">Report!$A$1:$BL$2</definedName>
    <definedName name="Fund_5Y" localSheetId="6">#REF!</definedName>
    <definedName name="Fund_5Y" localSheetId="1">#REF!</definedName>
    <definedName name="Fund_5Y" localSheetId="4">#REF!</definedName>
    <definedName name="Fund_5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3" i="19" l="1"/>
  <c r="AC13" i="19" l="1"/>
  <c r="AA13" i="19"/>
  <c r="Y13" i="19"/>
  <c r="W13" i="19"/>
  <c r="AD13" i="19" l="1"/>
  <c r="AB13" i="19"/>
  <c r="Z13" i="19"/>
  <c r="V13" i="19"/>
  <c r="U13" i="19"/>
  <c r="X13" i="19"/>
  <c r="T13" i="19"/>
  <c r="O13" i="19"/>
  <c r="N13" i="19"/>
  <c r="M13" i="19"/>
  <c r="S13" i="19"/>
  <c r="L13" i="19"/>
  <c r="K13" i="19"/>
  <c r="R13" i="19"/>
  <c r="Q13" i="19"/>
  <c r="P13" i="19"/>
  <c r="T226" i="7" l="1"/>
  <c r="R300" i="7"/>
  <c r="S300" i="7"/>
  <c r="T300" i="7"/>
  <c r="U300" i="7"/>
  <c r="V300" i="7"/>
  <c r="W300" i="7"/>
  <c r="X300" i="7"/>
  <c r="Y300" i="7"/>
  <c r="R301" i="7"/>
  <c r="S301" i="7"/>
  <c r="T301" i="7"/>
  <c r="U301" i="7"/>
  <c r="V301" i="7"/>
  <c r="W301" i="7"/>
  <c r="X301" i="7"/>
  <c r="Y301" i="7"/>
  <c r="R302" i="7"/>
  <c r="S302" i="7"/>
  <c r="T302" i="7"/>
  <c r="U302" i="7"/>
  <c r="V302" i="7"/>
  <c r="W302" i="7"/>
  <c r="X302" i="7"/>
  <c r="Y302" i="7"/>
  <c r="Y299" i="7"/>
  <c r="X299" i="7"/>
  <c r="W299" i="7"/>
  <c r="V299" i="7"/>
  <c r="U299" i="7"/>
  <c r="T299" i="7"/>
  <c r="S299" i="7"/>
  <c r="R299" i="7"/>
  <c r="P29" i="7" l="1"/>
  <c r="O29" i="7"/>
  <c r="N29" i="7"/>
  <c r="M29" i="7"/>
  <c r="L29" i="7"/>
  <c r="K29" i="7"/>
  <c r="J29" i="7"/>
  <c r="I29" i="7"/>
  <c r="R29" i="7" s="1"/>
  <c r="I43" i="7"/>
  <c r="R43" i="7" s="1"/>
  <c r="R35" i="7"/>
  <c r="S35" i="7"/>
  <c r="T35" i="7"/>
  <c r="U35" i="7"/>
  <c r="V35" i="7"/>
  <c r="W35" i="7"/>
  <c r="X35" i="7"/>
  <c r="Y35" i="7"/>
  <c r="R36" i="7"/>
  <c r="S36" i="7"/>
  <c r="T36" i="7"/>
  <c r="U36" i="7"/>
  <c r="V36" i="7"/>
  <c r="W36" i="7"/>
  <c r="X36" i="7"/>
  <c r="Y36" i="7"/>
  <c r="R37" i="7"/>
  <c r="S37" i="7"/>
  <c r="T37" i="7"/>
  <c r="U37" i="7"/>
  <c r="V37" i="7"/>
  <c r="W37" i="7"/>
  <c r="X37" i="7"/>
  <c r="Y37" i="7"/>
  <c r="R38" i="7"/>
  <c r="S38" i="7"/>
  <c r="T38" i="7"/>
  <c r="U38" i="7"/>
  <c r="V38" i="7"/>
  <c r="W38" i="7"/>
  <c r="X38" i="7"/>
  <c r="Y38" i="7"/>
  <c r="R39" i="7"/>
  <c r="S39" i="7"/>
  <c r="T39" i="7"/>
  <c r="U39" i="7"/>
  <c r="V39" i="7"/>
  <c r="W39" i="7"/>
  <c r="X39" i="7"/>
  <c r="Y39" i="7"/>
  <c r="AA36" i="7" l="1"/>
  <c r="D3" i="7" s="1"/>
  <c r="AA39" i="7"/>
  <c r="AA38" i="7"/>
  <c r="AA35" i="7"/>
  <c r="AA37" i="7"/>
  <c r="T31" i="7"/>
  <c r="X47" i="7" l="1"/>
  <c r="U50" i="7"/>
  <c r="R306" i="7" l="1"/>
  <c r="S306" i="7"/>
  <c r="T306" i="7"/>
  <c r="U306" i="7"/>
  <c r="V306" i="7"/>
  <c r="W306" i="7"/>
  <c r="X306" i="7"/>
  <c r="Y306" i="7"/>
  <c r="R310" i="7" l="1"/>
  <c r="S310" i="7"/>
  <c r="T310" i="7"/>
  <c r="U310" i="7"/>
  <c r="V310" i="7"/>
  <c r="W310" i="7"/>
  <c r="X310" i="7"/>
  <c r="Y310" i="7"/>
  <c r="R311" i="7"/>
  <c r="S311" i="7"/>
  <c r="T311" i="7"/>
  <c r="U311" i="7"/>
  <c r="V311" i="7"/>
  <c r="W311" i="7"/>
  <c r="X311" i="7"/>
  <c r="Y311" i="7"/>
  <c r="E13" i="19" l="1"/>
  <c r="C4" i="7"/>
  <c r="C3" i="7"/>
  <c r="K13" i="12"/>
  <c r="O43" i="7" l="1"/>
  <c r="S32" i="7"/>
  <c r="R31" i="7"/>
  <c r="AA31" i="7" s="1"/>
  <c r="Z13" i="12" l="1"/>
  <c r="O13" i="12"/>
  <c r="M13" i="12"/>
  <c r="L13" i="12"/>
  <c r="Y319" i="7" l="1"/>
  <c r="X319" i="7"/>
  <c r="W319" i="7"/>
  <c r="V319" i="7"/>
  <c r="U319" i="7"/>
  <c r="T319" i="7"/>
  <c r="S319" i="7"/>
  <c r="R319" i="7"/>
  <c r="Y318" i="7"/>
  <c r="X318" i="7"/>
  <c r="W318" i="7"/>
  <c r="V318" i="7"/>
  <c r="U318" i="7"/>
  <c r="T318" i="7"/>
  <c r="S318" i="7"/>
  <c r="R318" i="7"/>
  <c r="Y317" i="7"/>
  <c r="X317" i="7"/>
  <c r="W317" i="7"/>
  <c r="V317" i="7"/>
  <c r="U317" i="7"/>
  <c r="T317" i="7"/>
  <c r="S317" i="7"/>
  <c r="R317" i="7"/>
  <c r="Y316" i="7"/>
  <c r="X316" i="7"/>
  <c r="W316" i="7"/>
  <c r="V316" i="7"/>
  <c r="U316" i="7"/>
  <c r="T316" i="7"/>
  <c r="S316" i="7"/>
  <c r="R316" i="7"/>
  <c r="Y315" i="7"/>
  <c r="X315" i="7"/>
  <c r="W315" i="7"/>
  <c r="V315" i="7"/>
  <c r="U315" i="7"/>
  <c r="T315" i="7"/>
  <c r="S315" i="7"/>
  <c r="R315" i="7"/>
  <c r="N13" i="12"/>
  <c r="P13" i="12"/>
  <c r="Q13" i="12"/>
  <c r="R13" i="12"/>
  <c r="S13" i="12"/>
  <c r="T13" i="12"/>
  <c r="U13" i="12"/>
  <c r="V13" i="12"/>
  <c r="W13" i="12"/>
  <c r="X13" i="12"/>
  <c r="Y13" i="12"/>
  <c r="AC13" i="12"/>
  <c r="AD13" i="12"/>
  <c r="AG13" i="12" l="1"/>
  <c r="AF13" i="12"/>
  <c r="AE13" i="12"/>
  <c r="AH13" i="19"/>
  <c r="B13" i="19"/>
  <c r="AI13" i="19"/>
  <c r="C8" i="7"/>
  <c r="U4" i="19" l="1"/>
  <c r="T4" i="19"/>
  <c r="C5" i="7"/>
  <c r="C6" i="7"/>
  <c r="C7" i="7"/>
  <c r="AF13" i="19" l="1"/>
  <c r="AG13" i="19"/>
  <c r="S29" i="7" l="1"/>
  <c r="AB36" i="7" s="1"/>
  <c r="T29" i="7"/>
  <c r="U29" i="7"/>
  <c r="V29" i="7"/>
  <c r="W29" i="7"/>
  <c r="X29" i="7"/>
  <c r="Y29" i="7"/>
  <c r="S31" i="7"/>
  <c r="U31" i="7"/>
  <c r="V31" i="7"/>
  <c r="W31" i="7"/>
  <c r="X31" i="7"/>
  <c r="Y31" i="7"/>
  <c r="R32" i="7"/>
  <c r="T32" i="7"/>
  <c r="U32" i="7"/>
  <c r="V32" i="7"/>
  <c r="W32" i="7"/>
  <c r="X32" i="7"/>
  <c r="Y32" i="7"/>
  <c r="R33" i="7"/>
  <c r="S33" i="7"/>
  <c r="T33" i="7"/>
  <c r="U33" i="7"/>
  <c r="V33" i="7"/>
  <c r="W33" i="7"/>
  <c r="X33" i="7"/>
  <c r="Y33" i="7"/>
  <c r="R34" i="7"/>
  <c r="S34" i="7"/>
  <c r="T34" i="7"/>
  <c r="U34" i="7"/>
  <c r="V34" i="7"/>
  <c r="W34" i="7"/>
  <c r="X34" i="7"/>
  <c r="Y34" i="7"/>
  <c r="R41" i="7"/>
  <c r="S41" i="7"/>
  <c r="T41" i="7"/>
  <c r="U41" i="7"/>
  <c r="V41" i="7"/>
  <c r="W41" i="7"/>
  <c r="X41" i="7"/>
  <c r="Y41" i="7"/>
  <c r="J43" i="7"/>
  <c r="S43" i="7" s="1"/>
  <c r="K43" i="7"/>
  <c r="T43" i="7" s="1"/>
  <c r="L43" i="7"/>
  <c r="U43" i="7" s="1"/>
  <c r="M43" i="7"/>
  <c r="V43" i="7" s="1"/>
  <c r="N43" i="7"/>
  <c r="W43" i="7" s="1"/>
  <c r="X43" i="7"/>
  <c r="P43" i="7"/>
  <c r="Y43" i="7" s="1"/>
  <c r="R45" i="7"/>
  <c r="S45" i="7"/>
  <c r="T45" i="7"/>
  <c r="U45" i="7"/>
  <c r="V45" i="7"/>
  <c r="W45" i="7"/>
  <c r="X45" i="7"/>
  <c r="Y45" i="7"/>
  <c r="R46" i="7"/>
  <c r="S46" i="7"/>
  <c r="T46" i="7"/>
  <c r="U46" i="7"/>
  <c r="V46" i="7"/>
  <c r="W46" i="7"/>
  <c r="X46" i="7"/>
  <c r="Y46" i="7"/>
  <c r="R47" i="7"/>
  <c r="S47" i="7"/>
  <c r="T47" i="7"/>
  <c r="U47" i="7"/>
  <c r="V47" i="7"/>
  <c r="W47" i="7"/>
  <c r="Y47" i="7"/>
  <c r="R48" i="7"/>
  <c r="S48" i="7"/>
  <c r="T48" i="7"/>
  <c r="U48" i="7"/>
  <c r="V48" i="7"/>
  <c r="W48" i="7"/>
  <c r="X48" i="7"/>
  <c r="Y48" i="7"/>
  <c r="R49" i="7"/>
  <c r="S49" i="7"/>
  <c r="T49" i="7"/>
  <c r="U49" i="7"/>
  <c r="V49" i="7"/>
  <c r="W49" i="7"/>
  <c r="X49" i="7"/>
  <c r="Y49" i="7"/>
  <c r="R50" i="7"/>
  <c r="S50" i="7"/>
  <c r="T50" i="7"/>
  <c r="V50" i="7"/>
  <c r="W50" i="7"/>
  <c r="X50" i="7"/>
  <c r="Y50" i="7"/>
  <c r="R51" i="7"/>
  <c r="S51" i="7"/>
  <c r="T51" i="7"/>
  <c r="U51" i="7"/>
  <c r="V51" i="7"/>
  <c r="W51" i="7"/>
  <c r="X51" i="7"/>
  <c r="Y51" i="7"/>
  <c r="R52" i="7"/>
  <c r="S52" i="7"/>
  <c r="T52" i="7"/>
  <c r="U52" i="7"/>
  <c r="V52" i="7"/>
  <c r="W52" i="7"/>
  <c r="X52" i="7"/>
  <c r="Y52" i="7"/>
  <c r="R53" i="7"/>
  <c r="S53" i="7"/>
  <c r="T53" i="7"/>
  <c r="U53" i="7"/>
  <c r="V53" i="7"/>
  <c r="W53" i="7"/>
  <c r="X53" i="7"/>
  <c r="Y53" i="7"/>
  <c r="R54" i="7"/>
  <c r="S54" i="7"/>
  <c r="T54" i="7"/>
  <c r="U54" i="7"/>
  <c r="V54" i="7"/>
  <c r="W54" i="7"/>
  <c r="X54" i="7"/>
  <c r="Y54" i="7"/>
  <c r="R55" i="7"/>
  <c r="S55" i="7"/>
  <c r="T55" i="7"/>
  <c r="U55" i="7"/>
  <c r="V55" i="7"/>
  <c r="W55" i="7"/>
  <c r="X55" i="7"/>
  <c r="Y55" i="7"/>
  <c r="R56" i="7"/>
  <c r="S56" i="7"/>
  <c r="T56" i="7"/>
  <c r="U56" i="7"/>
  <c r="V56" i="7"/>
  <c r="W56" i="7"/>
  <c r="X56" i="7"/>
  <c r="Y56" i="7"/>
  <c r="R57" i="7"/>
  <c r="S57" i="7"/>
  <c r="T57" i="7"/>
  <c r="U57" i="7"/>
  <c r="V57" i="7"/>
  <c r="W57" i="7"/>
  <c r="X57" i="7"/>
  <c r="Y57" i="7"/>
  <c r="R58" i="7"/>
  <c r="S58" i="7"/>
  <c r="T58" i="7"/>
  <c r="U58" i="7"/>
  <c r="V58" i="7"/>
  <c r="W58" i="7"/>
  <c r="X58" i="7"/>
  <c r="Y58" i="7"/>
  <c r="R59" i="7"/>
  <c r="S59" i="7"/>
  <c r="T59" i="7"/>
  <c r="U59" i="7"/>
  <c r="V59" i="7"/>
  <c r="W59" i="7"/>
  <c r="X59" i="7"/>
  <c r="Y59" i="7"/>
  <c r="R60" i="7"/>
  <c r="S60" i="7"/>
  <c r="T60" i="7"/>
  <c r="U60" i="7"/>
  <c r="V60" i="7"/>
  <c r="W60" i="7"/>
  <c r="X60" i="7"/>
  <c r="Y60" i="7"/>
  <c r="R61" i="7"/>
  <c r="S61" i="7"/>
  <c r="T61" i="7"/>
  <c r="U61" i="7"/>
  <c r="V61" i="7"/>
  <c r="W61" i="7"/>
  <c r="X61" i="7"/>
  <c r="Y61" i="7"/>
  <c r="R62" i="7"/>
  <c r="S62" i="7"/>
  <c r="T62" i="7"/>
  <c r="U62" i="7"/>
  <c r="V62" i="7"/>
  <c r="W62" i="7"/>
  <c r="X62" i="7"/>
  <c r="Y62" i="7"/>
  <c r="R63" i="7"/>
  <c r="S63" i="7"/>
  <c r="T63" i="7"/>
  <c r="U63" i="7"/>
  <c r="V63" i="7"/>
  <c r="W63" i="7"/>
  <c r="X63" i="7"/>
  <c r="Y63" i="7"/>
  <c r="R64" i="7"/>
  <c r="S64" i="7"/>
  <c r="T64" i="7"/>
  <c r="U64" i="7"/>
  <c r="V64" i="7"/>
  <c r="W64" i="7"/>
  <c r="X64" i="7"/>
  <c r="Y64" i="7"/>
  <c r="R65" i="7"/>
  <c r="S65" i="7"/>
  <c r="T65" i="7"/>
  <c r="U65" i="7"/>
  <c r="V65" i="7"/>
  <c r="W65" i="7"/>
  <c r="X65" i="7"/>
  <c r="Y65" i="7"/>
  <c r="R66" i="7"/>
  <c r="S66" i="7"/>
  <c r="T66" i="7"/>
  <c r="U66" i="7"/>
  <c r="V66" i="7"/>
  <c r="W66" i="7"/>
  <c r="X66" i="7"/>
  <c r="Y66" i="7"/>
  <c r="R67" i="7"/>
  <c r="S67" i="7"/>
  <c r="T67" i="7"/>
  <c r="U67" i="7"/>
  <c r="V67" i="7"/>
  <c r="W67" i="7"/>
  <c r="X67" i="7"/>
  <c r="Y67" i="7"/>
  <c r="R68" i="7"/>
  <c r="S68" i="7"/>
  <c r="T68" i="7"/>
  <c r="U68" i="7"/>
  <c r="V68" i="7"/>
  <c r="W68" i="7"/>
  <c r="X68" i="7"/>
  <c r="Y68" i="7"/>
  <c r="R69" i="7"/>
  <c r="S69" i="7"/>
  <c r="T69" i="7"/>
  <c r="U69" i="7"/>
  <c r="V69" i="7"/>
  <c r="W69" i="7"/>
  <c r="X69" i="7"/>
  <c r="Y69" i="7"/>
  <c r="R70" i="7"/>
  <c r="S70" i="7"/>
  <c r="T70" i="7"/>
  <c r="U70" i="7"/>
  <c r="V70" i="7"/>
  <c r="W70" i="7"/>
  <c r="X70" i="7"/>
  <c r="Y70" i="7"/>
  <c r="R71" i="7"/>
  <c r="S71" i="7"/>
  <c r="T71" i="7"/>
  <c r="U71" i="7"/>
  <c r="V71" i="7"/>
  <c r="W71" i="7"/>
  <c r="X71" i="7"/>
  <c r="Y71" i="7"/>
  <c r="R72" i="7"/>
  <c r="S72" i="7"/>
  <c r="T72" i="7"/>
  <c r="U72" i="7"/>
  <c r="V72" i="7"/>
  <c r="W72" i="7"/>
  <c r="X72" i="7"/>
  <c r="Y72" i="7"/>
  <c r="R73" i="7"/>
  <c r="S73" i="7"/>
  <c r="T73" i="7"/>
  <c r="U73" i="7"/>
  <c r="V73" i="7"/>
  <c r="W73" i="7"/>
  <c r="X73" i="7"/>
  <c r="Y73" i="7"/>
  <c r="R74" i="7"/>
  <c r="S74" i="7"/>
  <c r="T74" i="7"/>
  <c r="U74" i="7"/>
  <c r="V74" i="7"/>
  <c r="W74" i="7"/>
  <c r="X74" i="7"/>
  <c r="Y74" i="7"/>
  <c r="R75" i="7"/>
  <c r="S75" i="7"/>
  <c r="T75" i="7"/>
  <c r="U75" i="7"/>
  <c r="V75" i="7"/>
  <c r="W75" i="7"/>
  <c r="X75" i="7"/>
  <c r="Y75" i="7"/>
  <c r="R76" i="7"/>
  <c r="S76" i="7"/>
  <c r="T76" i="7"/>
  <c r="U76" i="7"/>
  <c r="V76" i="7"/>
  <c r="W76" i="7"/>
  <c r="X76" i="7"/>
  <c r="Y76" i="7"/>
  <c r="R77" i="7"/>
  <c r="S77" i="7"/>
  <c r="T77" i="7"/>
  <c r="U77" i="7"/>
  <c r="V77" i="7"/>
  <c r="W77" i="7"/>
  <c r="X77" i="7"/>
  <c r="Y77" i="7"/>
  <c r="R78" i="7"/>
  <c r="S78" i="7"/>
  <c r="T78" i="7"/>
  <c r="U78" i="7"/>
  <c r="V78" i="7"/>
  <c r="W78" i="7"/>
  <c r="X78" i="7"/>
  <c r="Y78" i="7"/>
  <c r="R79" i="7"/>
  <c r="S79" i="7"/>
  <c r="T79" i="7"/>
  <c r="U79" i="7"/>
  <c r="V79" i="7"/>
  <c r="W79" i="7"/>
  <c r="X79" i="7"/>
  <c r="Y79" i="7"/>
  <c r="R80" i="7"/>
  <c r="S80" i="7"/>
  <c r="T80" i="7"/>
  <c r="U80" i="7"/>
  <c r="V80" i="7"/>
  <c r="W80" i="7"/>
  <c r="X80" i="7"/>
  <c r="Y80" i="7"/>
  <c r="R81" i="7"/>
  <c r="S81" i="7"/>
  <c r="T81" i="7"/>
  <c r="U81" i="7"/>
  <c r="V81" i="7"/>
  <c r="W81" i="7"/>
  <c r="X81" i="7"/>
  <c r="Y81" i="7"/>
  <c r="R82" i="7"/>
  <c r="S82" i="7"/>
  <c r="T82" i="7"/>
  <c r="U82" i="7"/>
  <c r="V82" i="7"/>
  <c r="W82" i="7"/>
  <c r="X82" i="7"/>
  <c r="Y82" i="7"/>
  <c r="R83" i="7"/>
  <c r="S83" i="7"/>
  <c r="T83" i="7"/>
  <c r="U83" i="7"/>
  <c r="V83" i="7"/>
  <c r="W83" i="7"/>
  <c r="X83" i="7"/>
  <c r="Y83" i="7"/>
  <c r="R84" i="7"/>
  <c r="S84" i="7"/>
  <c r="T84" i="7"/>
  <c r="U84" i="7"/>
  <c r="V84" i="7"/>
  <c r="W84" i="7"/>
  <c r="X84" i="7"/>
  <c r="Y84" i="7"/>
  <c r="R85" i="7"/>
  <c r="S85" i="7"/>
  <c r="T85" i="7"/>
  <c r="U85" i="7"/>
  <c r="V85" i="7"/>
  <c r="W85" i="7"/>
  <c r="X85" i="7"/>
  <c r="Y85" i="7"/>
  <c r="R86" i="7"/>
  <c r="S86" i="7"/>
  <c r="T86" i="7"/>
  <c r="U86" i="7"/>
  <c r="V86" i="7"/>
  <c r="W86" i="7"/>
  <c r="X86" i="7"/>
  <c r="Y86" i="7"/>
  <c r="R87" i="7"/>
  <c r="S87" i="7"/>
  <c r="T87" i="7"/>
  <c r="U87" i="7"/>
  <c r="V87" i="7"/>
  <c r="W87" i="7"/>
  <c r="X87" i="7"/>
  <c r="Y87" i="7"/>
  <c r="R88" i="7"/>
  <c r="S88" i="7"/>
  <c r="T88" i="7"/>
  <c r="U88" i="7"/>
  <c r="V88" i="7"/>
  <c r="W88" i="7"/>
  <c r="X88" i="7"/>
  <c r="Y88" i="7"/>
  <c r="R89" i="7"/>
  <c r="S89" i="7"/>
  <c r="T89" i="7"/>
  <c r="U89" i="7"/>
  <c r="V89" i="7"/>
  <c r="W89" i="7"/>
  <c r="X89" i="7"/>
  <c r="Y89" i="7"/>
  <c r="R90" i="7"/>
  <c r="S90" i="7"/>
  <c r="T90" i="7"/>
  <c r="U90" i="7"/>
  <c r="V90" i="7"/>
  <c r="W90" i="7"/>
  <c r="X90" i="7"/>
  <c r="Y90" i="7"/>
  <c r="R91" i="7"/>
  <c r="S91" i="7"/>
  <c r="T91" i="7"/>
  <c r="U91" i="7"/>
  <c r="V91" i="7"/>
  <c r="W91" i="7"/>
  <c r="X91" i="7"/>
  <c r="Y91" i="7"/>
  <c r="R92" i="7"/>
  <c r="S92" i="7"/>
  <c r="T92" i="7"/>
  <c r="U92" i="7"/>
  <c r="V92" i="7"/>
  <c r="W92" i="7"/>
  <c r="X92" i="7"/>
  <c r="Y92" i="7"/>
  <c r="R93" i="7"/>
  <c r="S93" i="7"/>
  <c r="T93" i="7"/>
  <c r="U93" i="7"/>
  <c r="V93" i="7"/>
  <c r="W93" i="7"/>
  <c r="X93" i="7"/>
  <c r="Y93" i="7"/>
  <c r="R94" i="7"/>
  <c r="S94" i="7"/>
  <c r="T94" i="7"/>
  <c r="U94" i="7"/>
  <c r="V94" i="7"/>
  <c r="W94" i="7"/>
  <c r="X94" i="7"/>
  <c r="Y94" i="7"/>
  <c r="R95" i="7"/>
  <c r="S95" i="7"/>
  <c r="T95" i="7"/>
  <c r="U95" i="7"/>
  <c r="V95" i="7"/>
  <c r="W95" i="7"/>
  <c r="X95" i="7"/>
  <c r="Y95" i="7"/>
  <c r="R96" i="7"/>
  <c r="S96" i="7"/>
  <c r="T96" i="7"/>
  <c r="U96" i="7"/>
  <c r="V96" i="7"/>
  <c r="W96" i="7"/>
  <c r="X96" i="7"/>
  <c r="Y96" i="7"/>
  <c r="R97" i="7"/>
  <c r="S97" i="7"/>
  <c r="T97" i="7"/>
  <c r="U97" i="7"/>
  <c r="V97" i="7"/>
  <c r="W97" i="7"/>
  <c r="X97" i="7"/>
  <c r="Y97" i="7"/>
  <c r="R98" i="7"/>
  <c r="S98" i="7"/>
  <c r="T98" i="7"/>
  <c r="U98" i="7"/>
  <c r="V98" i="7"/>
  <c r="W98" i="7"/>
  <c r="X98" i="7"/>
  <c r="Y98" i="7"/>
  <c r="R99" i="7"/>
  <c r="S99" i="7"/>
  <c r="T99" i="7"/>
  <c r="U99" i="7"/>
  <c r="V99" i="7"/>
  <c r="W99" i="7"/>
  <c r="X99" i="7"/>
  <c r="Y99" i="7"/>
  <c r="R100" i="7"/>
  <c r="S100" i="7"/>
  <c r="T100" i="7"/>
  <c r="U100" i="7"/>
  <c r="V100" i="7"/>
  <c r="W100" i="7"/>
  <c r="X100" i="7"/>
  <c r="Y100" i="7"/>
  <c r="R101" i="7"/>
  <c r="S101" i="7"/>
  <c r="T101" i="7"/>
  <c r="U101" i="7"/>
  <c r="V101" i="7"/>
  <c r="W101" i="7"/>
  <c r="X101" i="7"/>
  <c r="Y101" i="7"/>
  <c r="R102" i="7"/>
  <c r="S102" i="7"/>
  <c r="T102" i="7"/>
  <c r="U102" i="7"/>
  <c r="V102" i="7"/>
  <c r="W102" i="7"/>
  <c r="X102" i="7"/>
  <c r="Y102" i="7"/>
  <c r="R103" i="7"/>
  <c r="S103" i="7"/>
  <c r="T103" i="7"/>
  <c r="U103" i="7"/>
  <c r="V103" i="7"/>
  <c r="W103" i="7"/>
  <c r="X103" i="7"/>
  <c r="Y103" i="7"/>
  <c r="V108" i="7"/>
  <c r="W108" i="7"/>
  <c r="X108" i="7"/>
  <c r="Y108" i="7"/>
  <c r="I109" i="7"/>
  <c r="J109" i="7"/>
  <c r="K109" i="7"/>
  <c r="L109" i="7"/>
  <c r="M109" i="7"/>
  <c r="N109" i="7"/>
  <c r="O109" i="7"/>
  <c r="P109" i="7"/>
  <c r="R111" i="7"/>
  <c r="S111" i="7"/>
  <c r="T111" i="7"/>
  <c r="U111" i="7"/>
  <c r="V111" i="7"/>
  <c r="W111" i="7"/>
  <c r="X111" i="7"/>
  <c r="Y111" i="7"/>
  <c r="R112" i="7"/>
  <c r="S112" i="7"/>
  <c r="T112" i="7"/>
  <c r="U112" i="7"/>
  <c r="V112" i="7"/>
  <c r="W112" i="7"/>
  <c r="X112" i="7"/>
  <c r="Y112" i="7"/>
  <c r="R113" i="7"/>
  <c r="S113" i="7"/>
  <c r="T113" i="7"/>
  <c r="U113" i="7"/>
  <c r="V113" i="7"/>
  <c r="W113" i="7"/>
  <c r="X113" i="7"/>
  <c r="Y113" i="7"/>
  <c r="R114" i="7"/>
  <c r="S114" i="7"/>
  <c r="T114" i="7"/>
  <c r="U114" i="7"/>
  <c r="V114" i="7"/>
  <c r="W114" i="7"/>
  <c r="X114" i="7"/>
  <c r="Y114" i="7"/>
  <c r="R115" i="7"/>
  <c r="S115" i="7"/>
  <c r="T115" i="7"/>
  <c r="U115" i="7"/>
  <c r="V115" i="7"/>
  <c r="W115" i="7"/>
  <c r="X115" i="7"/>
  <c r="Y115" i="7"/>
  <c r="R116" i="7"/>
  <c r="S116" i="7"/>
  <c r="T116" i="7"/>
  <c r="U116" i="7"/>
  <c r="V116" i="7"/>
  <c r="W116" i="7"/>
  <c r="X116" i="7"/>
  <c r="Y116" i="7"/>
  <c r="R117" i="7"/>
  <c r="S117" i="7"/>
  <c r="T117" i="7"/>
  <c r="U117" i="7"/>
  <c r="V117" i="7"/>
  <c r="W117" i="7"/>
  <c r="X117" i="7"/>
  <c r="Y117" i="7"/>
  <c r="R118" i="7"/>
  <c r="S118" i="7"/>
  <c r="T118" i="7"/>
  <c r="U118" i="7"/>
  <c r="V118" i="7"/>
  <c r="W118" i="7"/>
  <c r="X118" i="7"/>
  <c r="Y118" i="7"/>
  <c r="R119" i="7"/>
  <c r="S119" i="7"/>
  <c r="T119" i="7"/>
  <c r="U119" i="7"/>
  <c r="V119" i="7"/>
  <c r="W119" i="7"/>
  <c r="X119" i="7"/>
  <c r="Y119" i="7"/>
  <c r="R120" i="7"/>
  <c r="S120" i="7"/>
  <c r="T120" i="7"/>
  <c r="U120" i="7"/>
  <c r="V120" i="7"/>
  <c r="W120" i="7"/>
  <c r="X120" i="7"/>
  <c r="Y120" i="7"/>
  <c r="R121" i="7"/>
  <c r="S121" i="7"/>
  <c r="T121" i="7"/>
  <c r="U121" i="7"/>
  <c r="V121" i="7"/>
  <c r="W121" i="7"/>
  <c r="X121" i="7"/>
  <c r="Y121" i="7"/>
  <c r="R122" i="7"/>
  <c r="S122" i="7"/>
  <c r="T122" i="7"/>
  <c r="U122" i="7"/>
  <c r="V122" i="7"/>
  <c r="W122" i="7"/>
  <c r="X122" i="7"/>
  <c r="Y122" i="7"/>
  <c r="R123" i="7"/>
  <c r="S123" i="7"/>
  <c r="T123" i="7"/>
  <c r="U123" i="7"/>
  <c r="V123" i="7"/>
  <c r="W123" i="7"/>
  <c r="X123" i="7"/>
  <c r="Y123" i="7"/>
  <c r="R124" i="7"/>
  <c r="S124" i="7"/>
  <c r="T124" i="7"/>
  <c r="U124" i="7"/>
  <c r="V124" i="7"/>
  <c r="W124" i="7"/>
  <c r="X124" i="7"/>
  <c r="Y124" i="7"/>
  <c r="R125" i="7"/>
  <c r="S125" i="7"/>
  <c r="T125" i="7"/>
  <c r="U125" i="7"/>
  <c r="V125" i="7"/>
  <c r="W125" i="7"/>
  <c r="X125" i="7"/>
  <c r="Y125" i="7"/>
  <c r="R126" i="7"/>
  <c r="S126" i="7"/>
  <c r="T126" i="7"/>
  <c r="U126" i="7"/>
  <c r="V126" i="7"/>
  <c r="W126" i="7"/>
  <c r="X126" i="7"/>
  <c r="Y126" i="7"/>
  <c r="R127" i="7"/>
  <c r="S127" i="7"/>
  <c r="T127" i="7"/>
  <c r="U127" i="7"/>
  <c r="V127" i="7"/>
  <c r="W127" i="7"/>
  <c r="X127" i="7"/>
  <c r="Y127" i="7"/>
  <c r="R128" i="7"/>
  <c r="S128" i="7"/>
  <c r="T128" i="7"/>
  <c r="U128" i="7"/>
  <c r="V128" i="7"/>
  <c r="W128" i="7"/>
  <c r="X128" i="7"/>
  <c r="Y128" i="7"/>
  <c r="R129" i="7"/>
  <c r="S129" i="7"/>
  <c r="T129" i="7"/>
  <c r="U129" i="7"/>
  <c r="V129" i="7"/>
  <c r="W129" i="7"/>
  <c r="X129" i="7"/>
  <c r="Y129" i="7"/>
  <c r="R130" i="7"/>
  <c r="S130" i="7"/>
  <c r="T130" i="7"/>
  <c r="U130" i="7"/>
  <c r="V130" i="7"/>
  <c r="W130" i="7"/>
  <c r="X130" i="7"/>
  <c r="Y130" i="7"/>
  <c r="R131" i="7"/>
  <c r="S131" i="7"/>
  <c r="T131" i="7"/>
  <c r="U131" i="7"/>
  <c r="V131" i="7"/>
  <c r="W131" i="7"/>
  <c r="X131" i="7"/>
  <c r="Y131" i="7"/>
  <c r="R132" i="7"/>
  <c r="S132" i="7"/>
  <c r="T132" i="7"/>
  <c r="U132" i="7"/>
  <c r="V132" i="7"/>
  <c r="W132" i="7"/>
  <c r="X132" i="7"/>
  <c r="Y132" i="7"/>
  <c r="R133" i="7"/>
  <c r="S133" i="7"/>
  <c r="T133" i="7"/>
  <c r="U133" i="7"/>
  <c r="V133" i="7"/>
  <c r="W133" i="7"/>
  <c r="X133" i="7"/>
  <c r="Y133" i="7"/>
  <c r="R134" i="7"/>
  <c r="S134" i="7"/>
  <c r="T134" i="7"/>
  <c r="U134" i="7"/>
  <c r="V134" i="7"/>
  <c r="W134" i="7"/>
  <c r="X134" i="7"/>
  <c r="Y134" i="7"/>
  <c r="R135" i="7"/>
  <c r="S135" i="7"/>
  <c r="T135" i="7"/>
  <c r="U135" i="7"/>
  <c r="V135" i="7"/>
  <c r="W135" i="7"/>
  <c r="X135" i="7"/>
  <c r="Y135" i="7"/>
  <c r="R136" i="7"/>
  <c r="S136" i="7"/>
  <c r="T136" i="7"/>
  <c r="U136" i="7"/>
  <c r="V136" i="7"/>
  <c r="W136" i="7"/>
  <c r="X136" i="7"/>
  <c r="Y136" i="7"/>
  <c r="R137" i="7"/>
  <c r="S137" i="7"/>
  <c r="T137" i="7"/>
  <c r="U137" i="7"/>
  <c r="V137" i="7"/>
  <c r="W137" i="7"/>
  <c r="X137" i="7"/>
  <c r="Y137" i="7"/>
  <c r="R138" i="7"/>
  <c r="S138" i="7"/>
  <c r="T138" i="7"/>
  <c r="U138" i="7"/>
  <c r="V138" i="7"/>
  <c r="W138" i="7"/>
  <c r="X138" i="7"/>
  <c r="Y138" i="7"/>
  <c r="R139" i="7"/>
  <c r="S139" i="7"/>
  <c r="T139" i="7"/>
  <c r="U139" i="7"/>
  <c r="V139" i="7"/>
  <c r="W139" i="7"/>
  <c r="X139" i="7"/>
  <c r="Y139" i="7"/>
  <c r="R140" i="7"/>
  <c r="S140" i="7"/>
  <c r="T140" i="7"/>
  <c r="U140" i="7"/>
  <c r="V140" i="7"/>
  <c r="W140" i="7"/>
  <c r="X140" i="7"/>
  <c r="Y140" i="7"/>
  <c r="R141" i="7"/>
  <c r="S141" i="7"/>
  <c r="T141" i="7"/>
  <c r="U141" i="7"/>
  <c r="V141" i="7"/>
  <c r="W141" i="7"/>
  <c r="X141" i="7"/>
  <c r="Y141" i="7"/>
  <c r="R142" i="7"/>
  <c r="S142" i="7"/>
  <c r="T142" i="7"/>
  <c r="U142" i="7"/>
  <c r="V142" i="7"/>
  <c r="W142" i="7"/>
  <c r="X142" i="7"/>
  <c r="Y142" i="7"/>
  <c r="R143" i="7"/>
  <c r="S143" i="7"/>
  <c r="T143" i="7"/>
  <c r="U143" i="7"/>
  <c r="V143" i="7"/>
  <c r="W143" i="7"/>
  <c r="X143" i="7"/>
  <c r="Y143" i="7"/>
  <c r="R144" i="7"/>
  <c r="S144" i="7"/>
  <c r="T144" i="7"/>
  <c r="U144" i="7"/>
  <c r="V144" i="7"/>
  <c r="W144" i="7"/>
  <c r="X144" i="7"/>
  <c r="Y144" i="7"/>
  <c r="R145" i="7"/>
  <c r="S145" i="7"/>
  <c r="T145" i="7"/>
  <c r="U145" i="7"/>
  <c r="V145" i="7"/>
  <c r="W145" i="7"/>
  <c r="X145" i="7"/>
  <c r="Y145" i="7"/>
  <c r="R146" i="7"/>
  <c r="S146" i="7"/>
  <c r="T146" i="7"/>
  <c r="U146" i="7"/>
  <c r="V146" i="7"/>
  <c r="W146" i="7"/>
  <c r="X146" i="7"/>
  <c r="Y146" i="7"/>
  <c r="R147" i="7"/>
  <c r="S147" i="7"/>
  <c r="T147" i="7"/>
  <c r="U147" i="7"/>
  <c r="V147" i="7"/>
  <c r="W147" i="7"/>
  <c r="X147" i="7"/>
  <c r="Y147" i="7"/>
  <c r="R148" i="7"/>
  <c r="S148" i="7"/>
  <c r="T148" i="7"/>
  <c r="U148" i="7"/>
  <c r="V148" i="7"/>
  <c r="W148" i="7"/>
  <c r="X148" i="7"/>
  <c r="Y148" i="7"/>
  <c r="R149" i="7"/>
  <c r="S149" i="7"/>
  <c r="T149" i="7"/>
  <c r="U149" i="7"/>
  <c r="V149" i="7"/>
  <c r="W149" i="7"/>
  <c r="X149" i="7"/>
  <c r="Y149" i="7"/>
  <c r="R150" i="7"/>
  <c r="S150" i="7"/>
  <c r="T150" i="7"/>
  <c r="U150" i="7"/>
  <c r="V150" i="7"/>
  <c r="W150" i="7"/>
  <c r="X150" i="7"/>
  <c r="Y150" i="7"/>
  <c r="R151" i="7"/>
  <c r="S151" i="7"/>
  <c r="T151" i="7"/>
  <c r="U151" i="7"/>
  <c r="V151" i="7"/>
  <c r="W151" i="7"/>
  <c r="X151" i="7"/>
  <c r="Y151" i="7"/>
  <c r="R152" i="7"/>
  <c r="S152" i="7"/>
  <c r="T152" i="7"/>
  <c r="U152" i="7"/>
  <c r="V152" i="7"/>
  <c r="W152" i="7"/>
  <c r="X152" i="7"/>
  <c r="Y152" i="7"/>
  <c r="R153" i="7"/>
  <c r="S153" i="7"/>
  <c r="T153" i="7"/>
  <c r="U153" i="7"/>
  <c r="V153" i="7"/>
  <c r="W153" i="7"/>
  <c r="X153" i="7"/>
  <c r="Y153" i="7"/>
  <c r="R154" i="7"/>
  <c r="S154" i="7"/>
  <c r="T154" i="7"/>
  <c r="U154" i="7"/>
  <c r="V154" i="7"/>
  <c r="W154" i="7"/>
  <c r="X154" i="7"/>
  <c r="Y154" i="7"/>
  <c r="R155" i="7"/>
  <c r="S155" i="7"/>
  <c r="T155" i="7"/>
  <c r="U155" i="7"/>
  <c r="V155" i="7"/>
  <c r="W155" i="7"/>
  <c r="X155" i="7"/>
  <c r="Y155" i="7"/>
  <c r="R156" i="7"/>
  <c r="S156" i="7"/>
  <c r="T156" i="7"/>
  <c r="U156" i="7"/>
  <c r="V156" i="7"/>
  <c r="W156" i="7"/>
  <c r="X156" i="7"/>
  <c r="Y156" i="7"/>
  <c r="R157" i="7"/>
  <c r="S157" i="7"/>
  <c r="T157" i="7"/>
  <c r="U157" i="7"/>
  <c r="V157" i="7"/>
  <c r="W157" i="7"/>
  <c r="X157" i="7"/>
  <c r="Y157" i="7"/>
  <c r="R158" i="7"/>
  <c r="S158" i="7"/>
  <c r="T158" i="7"/>
  <c r="U158" i="7"/>
  <c r="V158" i="7"/>
  <c r="W158" i="7"/>
  <c r="X158" i="7"/>
  <c r="Y158" i="7"/>
  <c r="R159" i="7"/>
  <c r="S159" i="7"/>
  <c r="T159" i="7"/>
  <c r="U159" i="7"/>
  <c r="V159" i="7"/>
  <c r="W159" i="7"/>
  <c r="X159" i="7"/>
  <c r="Y159" i="7"/>
  <c r="R160" i="7"/>
  <c r="S160" i="7"/>
  <c r="T160" i="7"/>
  <c r="U160" i="7"/>
  <c r="V160" i="7"/>
  <c r="W160" i="7"/>
  <c r="X160" i="7"/>
  <c r="Y160" i="7"/>
  <c r="R161" i="7"/>
  <c r="S161" i="7"/>
  <c r="T161" i="7"/>
  <c r="U161" i="7"/>
  <c r="V161" i="7"/>
  <c r="W161" i="7"/>
  <c r="X161" i="7"/>
  <c r="Y161" i="7"/>
  <c r="R162" i="7"/>
  <c r="S162" i="7"/>
  <c r="T162" i="7"/>
  <c r="U162" i="7"/>
  <c r="V162" i="7"/>
  <c r="W162" i="7"/>
  <c r="X162" i="7"/>
  <c r="Y162" i="7"/>
  <c r="R163" i="7"/>
  <c r="S163" i="7"/>
  <c r="T163" i="7"/>
  <c r="U163" i="7"/>
  <c r="V163" i="7"/>
  <c r="W163" i="7"/>
  <c r="X163" i="7"/>
  <c r="Y163" i="7"/>
  <c r="R164" i="7"/>
  <c r="S164" i="7"/>
  <c r="T164" i="7"/>
  <c r="U164" i="7"/>
  <c r="V164" i="7"/>
  <c r="W164" i="7"/>
  <c r="X164" i="7"/>
  <c r="Y164" i="7"/>
  <c r="R165" i="7"/>
  <c r="S165" i="7"/>
  <c r="T165" i="7"/>
  <c r="U165" i="7"/>
  <c r="V165" i="7"/>
  <c r="W165" i="7"/>
  <c r="X165" i="7"/>
  <c r="Y165" i="7"/>
  <c r="R166" i="7"/>
  <c r="S166" i="7"/>
  <c r="T166" i="7"/>
  <c r="U166" i="7"/>
  <c r="V166" i="7"/>
  <c r="W166" i="7"/>
  <c r="X166" i="7"/>
  <c r="Y166" i="7"/>
  <c r="R167" i="7"/>
  <c r="S167" i="7"/>
  <c r="T167" i="7"/>
  <c r="U167" i="7"/>
  <c r="V167" i="7"/>
  <c r="W167" i="7"/>
  <c r="X167" i="7"/>
  <c r="Y167" i="7"/>
  <c r="R168" i="7"/>
  <c r="S168" i="7"/>
  <c r="T168" i="7"/>
  <c r="U168" i="7"/>
  <c r="V168" i="7"/>
  <c r="W168" i="7"/>
  <c r="X168" i="7"/>
  <c r="Y168" i="7"/>
  <c r="R169" i="7"/>
  <c r="S169" i="7"/>
  <c r="T169" i="7"/>
  <c r="U169" i="7"/>
  <c r="V169" i="7"/>
  <c r="W169" i="7"/>
  <c r="X169" i="7"/>
  <c r="Y169" i="7"/>
  <c r="R170" i="7"/>
  <c r="S170" i="7"/>
  <c r="T170" i="7"/>
  <c r="U170" i="7"/>
  <c r="V170" i="7"/>
  <c r="W170" i="7"/>
  <c r="X170" i="7"/>
  <c r="Y170" i="7"/>
  <c r="R171" i="7"/>
  <c r="S171" i="7"/>
  <c r="T171" i="7"/>
  <c r="U171" i="7"/>
  <c r="V171" i="7"/>
  <c r="W171" i="7"/>
  <c r="X171" i="7"/>
  <c r="Y171" i="7"/>
  <c r="R172" i="7"/>
  <c r="S172" i="7"/>
  <c r="T172" i="7"/>
  <c r="U172" i="7"/>
  <c r="V172" i="7"/>
  <c r="W172" i="7"/>
  <c r="X172" i="7"/>
  <c r="Y172" i="7"/>
  <c r="R173" i="7"/>
  <c r="S173" i="7"/>
  <c r="T173" i="7"/>
  <c r="U173" i="7"/>
  <c r="V173" i="7"/>
  <c r="W173" i="7"/>
  <c r="X173" i="7"/>
  <c r="Y173" i="7"/>
  <c r="R174" i="7"/>
  <c r="S174" i="7"/>
  <c r="T174" i="7"/>
  <c r="U174" i="7"/>
  <c r="V174" i="7"/>
  <c r="W174" i="7"/>
  <c r="X174" i="7"/>
  <c r="Y174" i="7"/>
  <c r="R175" i="7"/>
  <c r="S175" i="7"/>
  <c r="T175" i="7"/>
  <c r="U175" i="7"/>
  <c r="V175" i="7"/>
  <c r="W175" i="7"/>
  <c r="X175" i="7"/>
  <c r="Y175" i="7"/>
  <c r="R176" i="7"/>
  <c r="S176" i="7"/>
  <c r="T176" i="7"/>
  <c r="U176" i="7"/>
  <c r="V176" i="7"/>
  <c r="W176" i="7"/>
  <c r="X176" i="7"/>
  <c r="Y176" i="7"/>
  <c r="R177" i="7"/>
  <c r="S177" i="7"/>
  <c r="T177" i="7"/>
  <c r="U177" i="7"/>
  <c r="V177" i="7"/>
  <c r="W177" i="7"/>
  <c r="X177" i="7"/>
  <c r="Y177" i="7"/>
  <c r="R178" i="7"/>
  <c r="S178" i="7"/>
  <c r="T178" i="7"/>
  <c r="U178" i="7"/>
  <c r="V178" i="7"/>
  <c r="W178" i="7"/>
  <c r="X178" i="7"/>
  <c r="Y178" i="7"/>
  <c r="R179" i="7"/>
  <c r="S179" i="7"/>
  <c r="T179" i="7"/>
  <c r="U179" i="7"/>
  <c r="V179" i="7"/>
  <c r="W179" i="7"/>
  <c r="X179" i="7"/>
  <c r="Y179" i="7"/>
  <c r="R180" i="7"/>
  <c r="S180" i="7"/>
  <c r="T180" i="7"/>
  <c r="U180" i="7"/>
  <c r="V180" i="7"/>
  <c r="W180" i="7"/>
  <c r="X180" i="7"/>
  <c r="Y180" i="7"/>
  <c r="R181" i="7"/>
  <c r="S181" i="7"/>
  <c r="T181" i="7"/>
  <c r="U181" i="7"/>
  <c r="V181" i="7"/>
  <c r="W181" i="7"/>
  <c r="X181" i="7"/>
  <c r="Y181" i="7"/>
  <c r="R182" i="7"/>
  <c r="S182" i="7"/>
  <c r="T182" i="7"/>
  <c r="U182" i="7"/>
  <c r="V182" i="7"/>
  <c r="W182" i="7"/>
  <c r="X182" i="7"/>
  <c r="Y182" i="7"/>
  <c r="R183" i="7"/>
  <c r="S183" i="7"/>
  <c r="T183" i="7"/>
  <c r="U183" i="7"/>
  <c r="V183" i="7"/>
  <c r="W183" i="7"/>
  <c r="X183" i="7"/>
  <c r="Y183" i="7"/>
  <c r="R184" i="7"/>
  <c r="S184" i="7"/>
  <c r="T184" i="7"/>
  <c r="U184" i="7"/>
  <c r="V184" i="7"/>
  <c r="W184" i="7"/>
  <c r="X184" i="7"/>
  <c r="Y184" i="7"/>
  <c r="R185" i="7"/>
  <c r="S185" i="7"/>
  <c r="T185" i="7"/>
  <c r="U185" i="7"/>
  <c r="V185" i="7"/>
  <c r="W185" i="7"/>
  <c r="X185" i="7"/>
  <c r="Y185" i="7"/>
  <c r="R186" i="7"/>
  <c r="S186" i="7"/>
  <c r="T186" i="7"/>
  <c r="U186" i="7"/>
  <c r="V186" i="7"/>
  <c r="W186" i="7"/>
  <c r="X186" i="7"/>
  <c r="Y186" i="7"/>
  <c r="R187" i="7"/>
  <c r="S187" i="7"/>
  <c r="T187" i="7"/>
  <c r="U187" i="7"/>
  <c r="V187" i="7"/>
  <c r="W187" i="7"/>
  <c r="X187" i="7"/>
  <c r="Y187" i="7"/>
  <c r="R188" i="7"/>
  <c r="S188" i="7"/>
  <c r="T188" i="7"/>
  <c r="U188" i="7"/>
  <c r="V188" i="7"/>
  <c r="W188" i="7"/>
  <c r="X188" i="7"/>
  <c r="Y188" i="7"/>
  <c r="R189" i="7"/>
  <c r="S189" i="7"/>
  <c r="T189" i="7"/>
  <c r="U189" i="7"/>
  <c r="V189" i="7"/>
  <c r="W189" i="7"/>
  <c r="X189" i="7"/>
  <c r="Y189" i="7"/>
  <c r="R190" i="7"/>
  <c r="S190" i="7"/>
  <c r="T190" i="7"/>
  <c r="U190" i="7"/>
  <c r="V190" i="7"/>
  <c r="W190" i="7"/>
  <c r="X190" i="7"/>
  <c r="Y190" i="7"/>
  <c r="R191" i="7"/>
  <c r="S191" i="7"/>
  <c r="T191" i="7"/>
  <c r="U191" i="7"/>
  <c r="V191" i="7"/>
  <c r="W191" i="7"/>
  <c r="X191" i="7"/>
  <c r="Y191" i="7"/>
  <c r="R192" i="7"/>
  <c r="S192" i="7"/>
  <c r="T192" i="7"/>
  <c r="U192" i="7"/>
  <c r="V192" i="7"/>
  <c r="W192" i="7"/>
  <c r="X192" i="7"/>
  <c r="Y192" i="7"/>
  <c r="R193" i="7"/>
  <c r="S193" i="7"/>
  <c r="T193" i="7"/>
  <c r="U193" i="7"/>
  <c r="V193" i="7"/>
  <c r="W193" i="7"/>
  <c r="X193" i="7"/>
  <c r="Y193" i="7"/>
  <c r="R194" i="7"/>
  <c r="S194" i="7"/>
  <c r="T194" i="7"/>
  <c r="U194" i="7"/>
  <c r="V194" i="7"/>
  <c r="W194" i="7"/>
  <c r="X194" i="7"/>
  <c r="Y194" i="7"/>
  <c r="R195" i="7"/>
  <c r="S195" i="7"/>
  <c r="T195" i="7"/>
  <c r="U195" i="7"/>
  <c r="V195" i="7"/>
  <c r="W195" i="7"/>
  <c r="X195" i="7"/>
  <c r="Y195" i="7"/>
  <c r="R196" i="7"/>
  <c r="S196" i="7"/>
  <c r="T196" i="7"/>
  <c r="U196" i="7"/>
  <c r="V196" i="7"/>
  <c r="W196" i="7"/>
  <c r="X196" i="7"/>
  <c r="Y196" i="7"/>
  <c r="R197" i="7"/>
  <c r="S197" i="7"/>
  <c r="T197" i="7"/>
  <c r="U197" i="7"/>
  <c r="V197" i="7"/>
  <c r="W197" i="7"/>
  <c r="X197" i="7"/>
  <c r="Y197" i="7"/>
  <c r="R198" i="7"/>
  <c r="S198" i="7"/>
  <c r="T198" i="7"/>
  <c r="U198" i="7"/>
  <c r="V198" i="7"/>
  <c r="W198" i="7"/>
  <c r="X198" i="7"/>
  <c r="Y198" i="7"/>
  <c r="R199" i="7"/>
  <c r="S199" i="7"/>
  <c r="T199" i="7"/>
  <c r="U199" i="7"/>
  <c r="V199" i="7"/>
  <c r="W199" i="7"/>
  <c r="X199" i="7"/>
  <c r="Y199" i="7"/>
  <c r="R200" i="7"/>
  <c r="S200" i="7"/>
  <c r="T200" i="7"/>
  <c r="U200" i="7"/>
  <c r="V200" i="7"/>
  <c r="W200" i="7"/>
  <c r="X200" i="7"/>
  <c r="Y200" i="7"/>
  <c r="R201" i="7"/>
  <c r="S201" i="7"/>
  <c r="T201" i="7"/>
  <c r="U201" i="7"/>
  <c r="V201" i="7"/>
  <c r="W201" i="7"/>
  <c r="X201" i="7"/>
  <c r="Y201" i="7"/>
  <c r="R202" i="7"/>
  <c r="S202" i="7"/>
  <c r="T202" i="7"/>
  <c r="U202" i="7"/>
  <c r="V202" i="7"/>
  <c r="W202" i="7"/>
  <c r="X202" i="7"/>
  <c r="Y202" i="7"/>
  <c r="R203" i="7"/>
  <c r="S203" i="7"/>
  <c r="T203" i="7"/>
  <c r="U203" i="7"/>
  <c r="V203" i="7"/>
  <c r="W203" i="7"/>
  <c r="X203" i="7"/>
  <c r="Y203" i="7"/>
  <c r="R204" i="7"/>
  <c r="S204" i="7"/>
  <c r="T204" i="7"/>
  <c r="U204" i="7"/>
  <c r="V204" i="7"/>
  <c r="W204" i="7"/>
  <c r="X204" i="7"/>
  <c r="Y204" i="7"/>
  <c r="R205" i="7"/>
  <c r="S205" i="7"/>
  <c r="T205" i="7"/>
  <c r="U205" i="7"/>
  <c r="V205" i="7"/>
  <c r="W205" i="7"/>
  <c r="X205" i="7"/>
  <c r="Y205" i="7"/>
  <c r="R206" i="7"/>
  <c r="S206" i="7"/>
  <c r="T206" i="7"/>
  <c r="U206" i="7"/>
  <c r="V206" i="7"/>
  <c r="W206" i="7"/>
  <c r="X206" i="7"/>
  <c r="Y206" i="7"/>
  <c r="R207" i="7"/>
  <c r="S207" i="7"/>
  <c r="T207" i="7"/>
  <c r="U207" i="7"/>
  <c r="V207" i="7"/>
  <c r="W207" i="7"/>
  <c r="X207" i="7"/>
  <c r="Y207" i="7"/>
  <c r="R208" i="7"/>
  <c r="S208" i="7"/>
  <c r="T208" i="7"/>
  <c r="U208" i="7"/>
  <c r="V208" i="7"/>
  <c r="W208" i="7"/>
  <c r="X208" i="7"/>
  <c r="Y208" i="7"/>
  <c r="R209" i="7"/>
  <c r="S209" i="7"/>
  <c r="T209" i="7"/>
  <c r="U209" i="7"/>
  <c r="V209" i="7"/>
  <c r="W209" i="7"/>
  <c r="X209" i="7"/>
  <c r="Y209" i="7"/>
  <c r="R210" i="7"/>
  <c r="S210" i="7"/>
  <c r="T210" i="7"/>
  <c r="U210" i="7"/>
  <c r="V210" i="7"/>
  <c r="W210" i="7"/>
  <c r="X210" i="7"/>
  <c r="Y210" i="7"/>
  <c r="R211" i="7"/>
  <c r="S211" i="7"/>
  <c r="T211" i="7"/>
  <c r="U211" i="7"/>
  <c r="V211" i="7"/>
  <c r="W211" i="7"/>
  <c r="X211" i="7"/>
  <c r="Y211" i="7"/>
  <c r="R212" i="7"/>
  <c r="S212" i="7"/>
  <c r="T212" i="7"/>
  <c r="U212" i="7"/>
  <c r="V212" i="7"/>
  <c r="W212" i="7"/>
  <c r="X212" i="7"/>
  <c r="Y212" i="7"/>
  <c r="R213" i="7"/>
  <c r="S213" i="7"/>
  <c r="T213" i="7"/>
  <c r="U213" i="7"/>
  <c r="V213" i="7"/>
  <c r="W213" i="7"/>
  <c r="X213" i="7"/>
  <c r="Y213" i="7"/>
  <c r="R214" i="7"/>
  <c r="S214" i="7"/>
  <c r="T214" i="7"/>
  <c r="U214" i="7"/>
  <c r="V214" i="7"/>
  <c r="W214" i="7"/>
  <c r="X214" i="7"/>
  <c r="Y214" i="7"/>
  <c r="R215" i="7"/>
  <c r="S215" i="7"/>
  <c r="T215" i="7"/>
  <c r="U215" i="7"/>
  <c r="V215" i="7"/>
  <c r="W215" i="7"/>
  <c r="X215" i="7"/>
  <c r="Y215" i="7"/>
  <c r="R216" i="7"/>
  <c r="S216" i="7"/>
  <c r="T216" i="7"/>
  <c r="U216" i="7"/>
  <c r="V216" i="7"/>
  <c r="W216" i="7"/>
  <c r="X216" i="7"/>
  <c r="Y216" i="7"/>
  <c r="R217" i="7"/>
  <c r="S217" i="7"/>
  <c r="T217" i="7"/>
  <c r="U217" i="7"/>
  <c r="V217" i="7"/>
  <c r="W217" i="7"/>
  <c r="X217" i="7"/>
  <c r="Y217" i="7"/>
  <c r="R218" i="7"/>
  <c r="S218" i="7"/>
  <c r="T218" i="7"/>
  <c r="U218" i="7"/>
  <c r="V218" i="7"/>
  <c r="W218" i="7"/>
  <c r="X218" i="7"/>
  <c r="Y218" i="7"/>
  <c r="R219" i="7"/>
  <c r="S219" i="7"/>
  <c r="T219" i="7"/>
  <c r="U219" i="7"/>
  <c r="V219" i="7"/>
  <c r="W219" i="7"/>
  <c r="X219" i="7"/>
  <c r="Y219" i="7"/>
  <c r="R220" i="7"/>
  <c r="S220" i="7"/>
  <c r="T220" i="7"/>
  <c r="U220" i="7"/>
  <c r="V220" i="7"/>
  <c r="W220" i="7"/>
  <c r="X220" i="7"/>
  <c r="Y220" i="7"/>
  <c r="R221" i="7"/>
  <c r="S221" i="7"/>
  <c r="T221" i="7"/>
  <c r="U221" i="7"/>
  <c r="V221" i="7"/>
  <c r="W221" i="7"/>
  <c r="X221" i="7"/>
  <c r="Y221" i="7"/>
  <c r="R222" i="7"/>
  <c r="S222" i="7"/>
  <c r="T222" i="7"/>
  <c r="U222" i="7"/>
  <c r="V222" i="7"/>
  <c r="W222" i="7"/>
  <c r="X222" i="7"/>
  <c r="Y222" i="7"/>
  <c r="R223" i="7"/>
  <c r="S223" i="7"/>
  <c r="T223" i="7"/>
  <c r="U223" i="7"/>
  <c r="V223" i="7"/>
  <c r="W223" i="7"/>
  <c r="X223" i="7"/>
  <c r="Y223" i="7"/>
  <c r="R224" i="7"/>
  <c r="S224" i="7"/>
  <c r="T224" i="7"/>
  <c r="U224" i="7"/>
  <c r="V224" i="7"/>
  <c r="W224" i="7"/>
  <c r="X224" i="7"/>
  <c r="Y224" i="7"/>
  <c r="R225" i="7"/>
  <c r="S225" i="7"/>
  <c r="T225" i="7"/>
  <c r="U225" i="7"/>
  <c r="V225" i="7"/>
  <c r="W225" i="7"/>
  <c r="X225" i="7"/>
  <c r="Y225" i="7"/>
  <c r="R226" i="7"/>
  <c r="S226" i="7"/>
  <c r="U226" i="7"/>
  <c r="V226" i="7"/>
  <c r="W226" i="7"/>
  <c r="X226" i="7"/>
  <c r="Y226" i="7"/>
  <c r="R227" i="7"/>
  <c r="S227" i="7"/>
  <c r="T227" i="7"/>
  <c r="U227" i="7"/>
  <c r="V227" i="7"/>
  <c r="W227" i="7"/>
  <c r="X227" i="7"/>
  <c r="Y227" i="7"/>
  <c r="R228" i="7"/>
  <c r="S228" i="7"/>
  <c r="T228" i="7"/>
  <c r="U228" i="7"/>
  <c r="V228" i="7"/>
  <c r="W228" i="7"/>
  <c r="X228" i="7"/>
  <c r="Y228" i="7"/>
  <c r="R229" i="7"/>
  <c r="S229" i="7"/>
  <c r="T229" i="7"/>
  <c r="U229" i="7"/>
  <c r="V229" i="7"/>
  <c r="W229" i="7"/>
  <c r="X229" i="7"/>
  <c r="Y229" i="7"/>
  <c r="R230" i="7"/>
  <c r="S230" i="7"/>
  <c r="T230" i="7"/>
  <c r="U230" i="7"/>
  <c r="V230" i="7"/>
  <c r="W230" i="7"/>
  <c r="X230" i="7"/>
  <c r="Y230" i="7"/>
  <c r="R231" i="7"/>
  <c r="S231" i="7"/>
  <c r="T231" i="7"/>
  <c r="U231" i="7"/>
  <c r="V231" i="7"/>
  <c r="W231" i="7"/>
  <c r="X231" i="7"/>
  <c r="Y231" i="7"/>
  <c r="R232" i="7"/>
  <c r="S232" i="7"/>
  <c r="T232" i="7"/>
  <c r="U232" i="7"/>
  <c r="V232" i="7"/>
  <c r="W232" i="7"/>
  <c r="X232" i="7"/>
  <c r="Y232" i="7"/>
  <c r="R233" i="7"/>
  <c r="S233" i="7"/>
  <c r="T233" i="7"/>
  <c r="U233" i="7"/>
  <c r="V233" i="7"/>
  <c r="W233" i="7"/>
  <c r="X233" i="7"/>
  <c r="Y233" i="7"/>
  <c r="R234" i="7"/>
  <c r="S234" i="7"/>
  <c r="T234" i="7"/>
  <c r="U234" i="7"/>
  <c r="V234" i="7"/>
  <c r="W234" i="7"/>
  <c r="X234" i="7"/>
  <c r="Y234" i="7"/>
  <c r="R235" i="7"/>
  <c r="S235" i="7"/>
  <c r="T235" i="7"/>
  <c r="U235" i="7"/>
  <c r="V235" i="7"/>
  <c r="W235" i="7"/>
  <c r="X235" i="7"/>
  <c r="Y235" i="7"/>
  <c r="R236" i="7"/>
  <c r="S236" i="7"/>
  <c r="T236" i="7"/>
  <c r="U236" i="7"/>
  <c r="V236" i="7"/>
  <c r="W236" i="7"/>
  <c r="X236" i="7"/>
  <c r="Y236" i="7"/>
  <c r="R237" i="7"/>
  <c r="S237" i="7"/>
  <c r="T237" i="7"/>
  <c r="U237" i="7"/>
  <c r="V237" i="7"/>
  <c r="W237" i="7"/>
  <c r="X237" i="7"/>
  <c r="Y237" i="7"/>
  <c r="R238" i="7"/>
  <c r="S238" i="7"/>
  <c r="T238" i="7"/>
  <c r="U238" i="7"/>
  <c r="V238" i="7"/>
  <c r="W238" i="7"/>
  <c r="X238" i="7"/>
  <c r="Y238" i="7"/>
  <c r="R239" i="7"/>
  <c r="S239" i="7"/>
  <c r="T239" i="7"/>
  <c r="U239" i="7"/>
  <c r="V239" i="7"/>
  <c r="W239" i="7"/>
  <c r="X239" i="7"/>
  <c r="Y239" i="7"/>
  <c r="R240" i="7"/>
  <c r="S240" i="7"/>
  <c r="T240" i="7"/>
  <c r="U240" i="7"/>
  <c r="V240" i="7"/>
  <c r="W240" i="7"/>
  <c r="X240" i="7"/>
  <c r="Y240" i="7"/>
  <c r="R241" i="7"/>
  <c r="S241" i="7"/>
  <c r="T241" i="7"/>
  <c r="U241" i="7"/>
  <c r="V241" i="7"/>
  <c r="W241" i="7"/>
  <c r="X241" i="7"/>
  <c r="Y241" i="7"/>
  <c r="R242" i="7"/>
  <c r="S242" i="7"/>
  <c r="T242" i="7"/>
  <c r="U242" i="7"/>
  <c r="V242" i="7"/>
  <c r="W242" i="7"/>
  <c r="X242" i="7"/>
  <c r="Y242" i="7"/>
  <c r="R243" i="7"/>
  <c r="S243" i="7"/>
  <c r="T243" i="7"/>
  <c r="U243" i="7"/>
  <c r="V243" i="7"/>
  <c r="W243" i="7"/>
  <c r="X243" i="7"/>
  <c r="Y243" i="7"/>
  <c r="R244" i="7"/>
  <c r="S244" i="7"/>
  <c r="T244" i="7"/>
  <c r="U244" i="7"/>
  <c r="V244" i="7"/>
  <c r="W244" i="7"/>
  <c r="X244" i="7"/>
  <c r="Y244" i="7"/>
  <c r="R245" i="7"/>
  <c r="S245" i="7"/>
  <c r="T245" i="7"/>
  <c r="U245" i="7"/>
  <c r="V245" i="7"/>
  <c r="W245" i="7"/>
  <c r="X245" i="7"/>
  <c r="Y245" i="7"/>
  <c r="R246" i="7"/>
  <c r="S246" i="7"/>
  <c r="T246" i="7"/>
  <c r="U246" i="7"/>
  <c r="V246" i="7"/>
  <c r="W246" i="7"/>
  <c r="X246" i="7"/>
  <c r="Y246" i="7"/>
  <c r="R247" i="7"/>
  <c r="S247" i="7"/>
  <c r="T247" i="7"/>
  <c r="U247" i="7"/>
  <c r="V247" i="7"/>
  <c r="W247" i="7"/>
  <c r="X247" i="7"/>
  <c r="Y247" i="7"/>
  <c r="R248" i="7"/>
  <c r="S248" i="7"/>
  <c r="T248" i="7"/>
  <c r="U248" i="7"/>
  <c r="V248" i="7"/>
  <c r="W248" i="7"/>
  <c r="X248" i="7"/>
  <c r="Y248" i="7"/>
  <c r="R249" i="7"/>
  <c r="S249" i="7"/>
  <c r="T249" i="7"/>
  <c r="U249" i="7"/>
  <c r="V249" i="7"/>
  <c r="W249" i="7"/>
  <c r="X249" i="7"/>
  <c r="Y249" i="7"/>
  <c r="R250" i="7"/>
  <c r="S250" i="7"/>
  <c r="T250" i="7"/>
  <c r="U250" i="7"/>
  <c r="V250" i="7"/>
  <c r="W250" i="7"/>
  <c r="X250" i="7"/>
  <c r="Y250" i="7"/>
  <c r="R251" i="7"/>
  <c r="S251" i="7"/>
  <c r="T251" i="7"/>
  <c r="U251" i="7"/>
  <c r="V251" i="7"/>
  <c r="W251" i="7"/>
  <c r="X251" i="7"/>
  <c r="Y251" i="7"/>
  <c r="R252" i="7"/>
  <c r="S252" i="7"/>
  <c r="T252" i="7"/>
  <c r="U252" i="7"/>
  <c r="V252" i="7"/>
  <c r="W252" i="7"/>
  <c r="X252" i="7"/>
  <c r="Y252" i="7"/>
  <c r="R253" i="7"/>
  <c r="S253" i="7"/>
  <c r="T253" i="7"/>
  <c r="U253" i="7"/>
  <c r="V253" i="7"/>
  <c r="W253" i="7"/>
  <c r="X253" i="7"/>
  <c r="Y253" i="7"/>
  <c r="R254" i="7"/>
  <c r="S254" i="7"/>
  <c r="T254" i="7"/>
  <c r="U254" i="7"/>
  <c r="V254" i="7"/>
  <c r="W254" i="7"/>
  <c r="X254" i="7"/>
  <c r="Y254" i="7"/>
  <c r="R255" i="7"/>
  <c r="S255" i="7"/>
  <c r="T255" i="7"/>
  <c r="U255" i="7"/>
  <c r="V255" i="7"/>
  <c r="W255" i="7"/>
  <c r="X255" i="7"/>
  <c r="Y255" i="7"/>
  <c r="R256" i="7"/>
  <c r="S256" i="7"/>
  <c r="T256" i="7"/>
  <c r="U256" i="7"/>
  <c r="V256" i="7"/>
  <c r="W256" i="7"/>
  <c r="X256" i="7"/>
  <c r="Y256" i="7"/>
  <c r="R257" i="7"/>
  <c r="S257" i="7"/>
  <c r="T257" i="7"/>
  <c r="U257" i="7"/>
  <c r="V257" i="7"/>
  <c r="W257" i="7"/>
  <c r="X257" i="7"/>
  <c r="Y257" i="7"/>
  <c r="R258" i="7"/>
  <c r="S258" i="7"/>
  <c r="T258" i="7"/>
  <c r="U258" i="7"/>
  <c r="V258" i="7"/>
  <c r="W258" i="7"/>
  <c r="X258" i="7"/>
  <c r="Y258" i="7"/>
  <c r="R259" i="7"/>
  <c r="S259" i="7"/>
  <c r="T259" i="7"/>
  <c r="U259" i="7"/>
  <c r="V259" i="7"/>
  <c r="W259" i="7"/>
  <c r="X259" i="7"/>
  <c r="Y259" i="7"/>
  <c r="R260" i="7"/>
  <c r="S260" i="7"/>
  <c r="T260" i="7"/>
  <c r="U260" i="7"/>
  <c r="V260" i="7"/>
  <c r="W260" i="7"/>
  <c r="X260" i="7"/>
  <c r="Y260" i="7"/>
  <c r="R261" i="7"/>
  <c r="S261" i="7"/>
  <c r="T261" i="7"/>
  <c r="U261" i="7"/>
  <c r="V261" i="7"/>
  <c r="W261" i="7"/>
  <c r="X261" i="7"/>
  <c r="Y261" i="7"/>
  <c r="R262" i="7"/>
  <c r="S262" i="7"/>
  <c r="T262" i="7"/>
  <c r="U262" i="7"/>
  <c r="V262" i="7"/>
  <c r="W262" i="7"/>
  <c r="X262" i="7"/>
  <c r="Y262" i="7"/>
  <c r="R263" i="7"/>
  <c r="S263" i="7"/>
  <c r="T263" i="7"/>
  <c r="U263" i="7"/>
  <c r="V263" i="7"/>
  <c r="W263" i="7"/>
  <c r="X263" i="7"/>
  <c r="Y263" i="7"/>
  <c r="R264" i="7"/>
  <c r="S264" i="7"/>
  <c r="T264" i="7"/>
  <c r="U264" i="7"/>
  <c r="V264" i="7"/>
  <c r="W264" i="7"/>
  <c r="X264" i="7"/>
  <c r="Y264" i="7"/>
  <c r="R265" i="7"/>
  <c r="S265" i="7"/>
  <c r="T265" i="7"/>
  <c r="U265" i="7"/>
  <c r="V265" i="7"/>
  <c r="W265" i="7"/>
  <c r="X265" i="7"/>
  <c r="Y265" i="7"/>
  <c r="R266" i="7"/>
  <c r="S266" i="7"/>
  <c r="T266" i="7"/>
  <c r="U266" i="7"/>
  <c r="V266" i="7"/>
  <c r="W266" i="7"/>
  <c r="X266" i="7"/>
  <c r="Y266" i="7"/>
  <c r="R267" i="7"/>
  <c r="S267" i="7"/>
  <c r="T267" i="7"/>
  <c r="U267" i="7"/>
  <c r="V267" i="7"/>
  <c r="W267" i="7"/>
  <c r="X267" i="7"/>
  <c r="Y267" i="7"/>
  <c r="R268" i="7"/>
  <c r="S268" i="7"/>
  <c r="T268" i="7"/>
  <c r="U268" i="7"/>
  <c r="V268" i="7"/>
  <c r="W268" i="7"/>
  <c r="X268" i="7"/>
  <c r="Y268" i="7"/>
  <c r="R269" i="7"/>
  <c r="S269" i="7"/>
  <c r="T269" i="7"/>
  <c r="U269" i="7"/>
  <c r="V269" i="7"/>
  <c r="W269" i="7"/>
  <c r="X269" i="7"/>
  <c r="Y269" i="7"/>
  <c r="R270" i="7"/>
  <c r="S270" i="7"/>
  <c r="T270" i="7"/>
  <c r="U270" i="7"/>
  <c r="V270" i="7"/>
  <c r="W270" i="7"/>
  <c r="X270" i="7"/>
  <c r="Y270" i="7"/>
  <c r="R271" i="7"/>
  <c r="S271" i="7"/>
  <c r="T271" i="7"/>
  <c r="U271" i="7"/>
  <c r="V271" i="7"/>
  <c r="W271" i="7"/>
  <c r="X271" i="7"/>
  <c r="Y271" i="7"/>
  <c r="R272" i="7"/>
  <c r="S272" i="7"/>
  <c r="T272" i="7"/>
  <c r="U272" i="7"/>
  <c r="V272" i="7"/>
  <c r="W272" i="7"/>
  <c r="X272" i="7"/>
  <c r="Y272" i="7"/>
  <c r="R273" i="7"/>
  <c r="S273" i="7"/>
  <c r="T273" i="7"/>
  <c r="U273" i="7"/>
  <c r="V273" i="7"/>
  <c r="W273" i="7"/>
  <c r="X273" i="7"/>
  <c r="Y273" i="7"/>
  <c r="R274" i="7"/>
  <c r="S274" i="7"/>
  <c r="T274" i="7"/>
  <c r="U274" i="7"/>
  <c r="V274" i="7"/>
  <c r="W274" i="7"/>
  <c r="X274" i="7"/>
  <c r="Y274" i="7"/>
  <c r="R275" i="7"/>
  <c r="S275" i="7"/>
  <c r="T275" i="7"/>
  <c r="U275" i="7"/>
  <c r="V275" i="7"/>
  <c r="W275" i="7"/>
  <c r="X275" i="7"/>
  <c r="Y275" i="7"/>
  <c r="R276" i="7"/>
  <c r="S276" i="7"/>
  <c r="T276" i="7"/>
  <c r="U276" i="7"/>
  <c r="V276" i="7"/>
  <c r="W276" i="7"/>
  <c r="X276" i="7"/>
  <c r="Y276" i="7"/>
  <c r="R277" i="7"/>
  <c r="S277" i="7"/>
  <c r="T277" i="7"/>
  <c r="U277" i="7"/>
  <c r="V277" i="7"/>
  <c r="W277" i="7"/>
  <c r="X277" i="7"/>
  <c r="Y277" i="7"/>
  <c r="R278" i="7"/>
  <c r="S278" i="7"/>
  <c r="T278" i="7"/>
  <c r="U278" i="7"/>
  <c r="V278" i="7"/>
  <c r="W278" i="7"/>
  <c r="X278" i="7"/>
  <c r="Y278" i="7"/>
  <c r="R279" i="7"/>
  <c r="S279" i="7"/>
  <c r="T279" i="7"/>
  <c r="U279" i="7"/>
  <c r="V279" i="7"/>
  <c r="W279" i="7"/>
  <c r="X279" i="7"/>
  <c r="Y279" i="7"/>
  <c r="R280" i="7"/>
  <c r="S280" i="7"/>
  <c r="T280" i="7"/>
  <c r="U280" i="7"/>
  <c r="V280" i="7"/>
  <c r="W280" i="7"/>
  <c r="X280" i="7"/>
  <c r="Y280" i="7"/>
  <c r="R281" i="7"/>
  <c r="S281" i="7"/>
  <c r="T281" i="7"/>
  <c r="U281" i="7"/>
  <c r="V281" i="7"/>
  <c r="W281" i="7"/>
  <c r="X281" i="7"/>
  <c r="Y281" i="7"/>
  <c r="R282" i="7"/>
  <c r="S282" i="7"/>
  <c r="T282" i="7"/>
  <c r="U282" i="7"/>
  <c r="V282" i="7"/>
  <c r="W282" i="7"/>
  <c r="X282" i="7"/>
  <c r="Y282" i="7"/>
  <c r="R283" i="7"/>
  <c r="S283" i="7"/>
  <c r="T283" i="7"/>
  <c r="U283" i="7"/>
  <c r="V283" i="7"/>
  <c r="W283" i="7"/>
  <c r="X283" i="7"/>
  <c r="Y283" i="7"/>
  <c r="R284" i="7"/>
  <c r="S284" i="7"/>
  <c r="T284" i="7"/>
  <c r="U284" i="7"/>
  <c r="V284" i="7"/>
  <c r="W284" i="7"/>
  <c r="X284" i="7"/>
  <c r="Y284" i="7"/>
  <c r="R285" i="7"/>
  <c r="S285" i="7"/>
  <c r="T285" i="7"/>
  <c r="U285" i="7"/>
  <c r="V285" i="7"/>
  <c r="W285" i="7"/>
  <c r="X285" i="7"/>
  <c r="Y285" i="7"/>
  <c r="R286" i="7"/>
  <c r="S286" i="7"/>
  <c r="T286" i="7"/>
  <c r="U286" i="7"/>
  <c r="V286" i="7"/>
  <c r="W286" i="7"/>
  <c r="X286" i="7"/>
  <c r="Y286" i="7"/>
  <c r="R287" i="7"/>
  <c r="S287" i="7"/>
  <c r="T287" i="7"/>
  <c r="U287" i="7"/>
  <c r="V287" i="7"/>
  <c r="W287" i="7"/>
  <c r="X287" i="7"/>
  <c r="Y287" i="7"/>
  <c r="R288" i="7"/>
  <c r="S288" i="7"/>
  <c r="T288" i="7"/>
  <c r="U288" i="7"/>
  <c r="V288" i="7"/>
  <c r="W288" i="7"/>
  <c r="X288" i="7"/>
  <c r="Y288" i="7"/>
  <c r="R289" i="7"/>
  <c r="S289" i="7"/>
  <c r="T289" i="7"/>
  <c r="U289" i="7"/>
  <c r="V289" i="7"/>
  <c r="W289" i="7"/>
  <c r="X289" i="7"/>
  <c r="Y289" i="7"/>
  <c r="R290" i="7"/>
  <c r="S290" i="7"/>
  <c r="T290" i="7"/>
  <c r="U290" i="7"/>
  <c r="V290" i="7"/>
  <c r="W290" i="7"/>
  <c r="X290" i="7"/>
  <c r="Y290" i="7"/>
  <c r="R291" i="7"/>
  <c r="S291" i="7"/>
  <c r="T291" i="7"/>
  <c r="U291" i="7"/>
  <c r="V291" i="7"/>
  <c r="W291" i="7"/>
  <c r="X291" i="7"/>
  <c r="Y291" i="7"/>
  <c r="R292" i="7"/>
  <c r="S292" i="7"/>
  <c r="T292" i="7"/>
  <c r="U292" i="7"/>
  <c r="V292" i="7"/>
  <c r="W292" i="7"/>
  <c r="X292" i="7"/>
  <c r="Y292" i="7"/>
  <c r="R293" i="7"/>
  <c r="S293" i="7"/>
  <c r="T293" i="7"/>
  <c r="U293" i="7"/>
  <c r="V293" i="7"/>
  <c r="W293" i="7"/>
  <c r="X293" i="7"/>
  <c r="Y293" i="7"/>
  <c r="R294" i="7"/>
  <c r="S294" i="7"/>
  <c r="T294" i="7"/>
  <c r="U294" i="7"/>
  <c r="V294" i="7"/>
  <c r="W294" i="7"/>
  <c r="X294" i="7"/>
  <c r="Y294" i="7"/>
  <c r="R295" i="7"/>
  <c r="S295" i="7"/>
  <c r="T295" i="7"/>
  <c r="U295" i="7"/>
  <c r="V295" i="7"/>
  <c r="W295" i="7"/>
  <c r="X295" i="7"/>
  <c r="Y295" i="7"/>
  <c r="R296" i="7"/>
  <c r="S296" i="7"/>
  <c r="T296" i="7"/>
  <c r="U296" i="7"/>
  <c r="V296" i="7"/>
  <c r="W296" i="7"/>
  <c r="X296" i="7"/>
  <c r="Y296" i="7"/>
  <c r="R297" i="7"/>
  <c r="S297" i="7"/>
  <c r="T297" i="7"/>
  <c r="U297" i="7"/>
  <c r="V297" i="7"/>
  <c r="W297" i="7"/>
  <c r="X297" i="7"/>
  <c r="Y297" i="7"/>
  <c r="R298" i="7"/>
  <c r="S298" i="7"/>
  <c r="T298" i="7"/>
  <c r="U298" i="7"/>
  <c r="V298" i="7"/>
  <c r="W298" i="7"/>
  <c r="X298" i="7"/>
  <c r="Y298" i="7"/>
  <c r="R303" i="7"/>
  <c r="S303" i="7"/>
  <c r="T303" i="7"/>
  <c r="U303" i="7"/>
  <c r="V303" i="7"/>
  <c r="W303" i="7"/>
  <c r="X303" i="7"/>
  <c r="Y303" i="7"/>
  <c r="R304" i="7"/>
  <c r="S304" i="7"/>
  <c r="T304" i="7"/>
  <c r="U304" i="7"/>
  <c r="V304" i="7"/>
  <c r="W304" i="7"/>
  <c r="X304" i="7"/>
  <c r="Y304" i="7"/>
  <c r="R305" i="7"/>
  <c r="S305" i="7"/>
  <c r="T305" i="7"/>
  <c r="U305" i="7"/>
  <c r="V305" i="7"/>
  <c r="W305" i="7"/>
  <c r="X305" i="7"/>
  <c r="Y305" i="7"/>
  <c r="R307" i="7"/>
  <c r="S307" i="7"/>
  <c r="T307" i="7"/>
  <c r="U307" i="7"/>
  <c r="V307" i="7"/>
  <c r="W307" i="7"/>
  <c r="X307" i="7"/>
  <c r="Y307" i="7"/>
  <c r="R308" i="7"/>
  <c r="S308" i="7"/>
  <c r="T308" i="7"/>
  <c r="U308" i="7"/>
  <c r="V308" i="7"/>
  <c r="W308" i="7"/>
  <c r="X308" i="7"/>
  <c r="Y308" i="7"/>
  <c r="R309" i="7"/>
  <c r="S309" i="7"/>
  <c r="T309" i="7"/>
  <c r="U309" i="7"/>
  <c r="V309" i="7"/>
  <c r="W309" i="7"/>
  <c r="X309" i="7"/>
  <c r="Y309" i="7"/>
  <c r="R312" i="7"/>
  <c r="S312" i="7"/>
  <c r="T312" i="7"/>
  <c r="U312" i="7"/>
  <c r="V312" i="7"/>
  <c r="W312" i="7"/>
  <c r="X312" i="7"/>
  <c r="Y312" i="7"/>
  <c r="R313" i="7"/>
  <c r="S313" i="7"/>
  <c r="T313" i="7"/>
  <c r="U313" i="7"/>
  <c r="V313" i="7"/>
  <c r="W313" i="7"/>
  <c r="X313" i="7"/>
  <c r="Y313" i="7"/>
  <c r="R314" i="7"/>
  <c r="S314" i="7"/>
  <c r="T314" i="7"/>
  <c r="U314" i="7"/>
  <c r="V314" i="7"/>
  <c r="W314" i="7"/>
  <c r="X314" i="7"/>
  <c r="Y314" i="7"/>
  <c r="AC103" i="7" l="1"/>
  <c r="AC100" i="7"/>
  <c r="AC87" i="7"/>
  <c r="AC79" i="7"/>
  <c r="AC70" i="7"/>
  <c r="AD55" i="7"/>
  <c r="AE84" i="7"/>
  <c r="AH36" i="7"/>
  <c r="AH38" i="7"/>
  <c r="AH35" i="7"/>
  <c r="AH39" i="7"/>
  <c r="AH37" i="7"/>
  <c r="AG36" i="7"/>
  <c r="AG35" i="7"/>
  <c r="AG39" i="7"/>
  <c r="AG38" i="7"/>
  <c r="AG37" i="7"/>
  <c r="AF35" i="7"/>
  <c r="AF36" i="7"/>
  <c r="AF37" i="7"/>
  <c r="AF38" i="7"/>
  <c r="AF39" i="7"/>
  <c r="AE39" i="7"/>
  <c r="AE36" i="7"/>
  <c r="AE35" i="7"/>
  <c r="AE37" i="7"/>
  <c r="AE38" i="7"/>
  <c r="AD38" i="7"/>
  <c r="AD36" i="7"/>
  <c r="AD39" i="7"/>
  <c r="AD37" i="7"/>
  <c r="AD35" i="7"/>
  <c r="AC38" i="7"/>
  <c r="AC35" i="7"/>
  <c r="AC39" i="7"/>
  <c r="AC36" i="7"/>
  <c r="AC37" i="7"/>
  <c r="AB32" i="7"/>
  <c r="AB39" i="7"/>
  <c r="AB38" i="7"/>
  <c r="AB37" i="7"/>
  <c r="AB35" i="7"/>
  <c r="AB33" i="7"/>
  <c r="AA32" i="7"/>
  <c r="AA34" i="7"/>
  <c r="AA33" i="7"/>
  <c r="AC50" i="7"/>
  <c r="AG62" i="7"/>
  <c r="AA47" i="7"/>
  <c r="AA46" i="7"/>
  <c r="AA50" i="7"/>
  <c r="AG46" i="7"/>
  <c r="AB101" i="7"/>
  <c r="AB98" i="7"/>
  <c r="AB74" i="7"/>
  <c r="AB71" i="7"/>
  <c r="AB63" i="7"/>
  <c r="AB50" i="7"/>
  <c r="AH91" i="7"/>
  <c r="AH54" i="7"/>
  <c r="AB103" i="7"/>
  <c r="AB88" i="7"/>
  <c r="AB85" i="7"/>
  <c r="AB82" i="7"/>
  <c r="AB67" i="7"/>
  <c r="AB64" i="7"/>
  <c r="AG103" i="7"/>
  <c r="AG102" i="7"/>
  <c r="AG101" i="7"/>
  <c r="AG100" i="7"/>
  <c r="AG99" i="7"/>
  <c r="AG98" i="7"/>
  <c r="AG97" i="7"/>
  <c r="AG96" i="7"/>
  <c r="AG95" i="7"/>
  <c r="AG94" i="7"/>
  <c r="AG93" i="7"/>
  <c r="AG92" i="7"/>
  <c r="AG91" i="7"/>
  <c r="AG90" i="7"/>
  <c r="AG89" i="7"/>
  <c r="AG88" i="7"/>
  <c r="AG87" i="7"/>
  <c r="AG86" i="7"/>
  <c r="AG85" i="7"/>
  <c r="AG84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71" i="7"/>
  <c r="AG70" i="7"/>
  <c r="AG69" i="7"/>
  <c r="AG68" i="7"/>
  <c r="AG67" i="7"/>
  <c r="AG66" i="7"/>
  <c r="AG65" i="7"/>
  <c r="AG64" i="7"/>
  <c r="AG63" i="7"/>
  <c r="AH47" i="7"/>
  <c r="AB96" i="7"/>
  <c r="AB93" i="7"/>
  <c r="AB90" i="7"/>
  <c r="AB80" i="7"/>
  <c r="AB77" i="7"/>
  <c r="AB68" i="7"/>
  <c r="AG48" i="7"/>
  <c r="AC31" i="7"/>
  <c r="AA45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G61" i="7"/>
  <c r="AG60" i="7"/>
  <c r="AG59" i="7"/>
  <c r="AG58" i="7"/>
  <c r="AG57" i="7"/>
  <c r="AG56" i="7"/>
  <c r="AG55" i="7"/>
  <c r="AG54" i="7"/>
  <c r="AG53" i="7"/>
  <c r="AG52" i="7"/>
  <c r="AG51" i="7"/>
  <c r="AA49" i="7"/>
  <c r="AG50" i="7"/>
  <c r="AA48" i="7"/>
  <c r="AD45" i="7"/>
  <c r="AG49" i="7"/>
  <c r="AB60" i="7"/>
  <c r="AB59" i="7"/>
  <c r="AB56" i="7"/>
  <c r="AB55" i="7"/>
  <c r="AB52" i="7"/>
  <c r="AB51" i="7"/>
  <c r="AF47" i="7"/>
  <c r="AG47" i="7"/>
  <c r="AF103" i="7"/>
  <c r="AF102" i="7"/>
  <c r="AF101" i="7"/>
  <c r="AF100" i="7"/>
  <c r="AF99" i="7"/>
  <c r="AF98" i="7"/>
  <c r="AF97" i="7"/>
  <c r="AF96" i="7"/>
  <c r="AF95" i="7"/>
  <c r="AF94" i="7"/>
  <c r="AF93" i="7"/>
  <c r="AF92" i="7"/>
  <c r="AF91" i="7"/>
  <c r="AF90" i="7"/>
  <c r="AF89" i="7"/>
  <c r="AF88" i="7"/>
  <c r="AF87" i="7"/>
  <c r="AF86" i="7"/>
  <c r="AF85" i="7"/>
  <c r="AF84" i="7"/>
  <c r="AF83" i="7"/>
  <c r="AF82" i="7"/>
  <c r="AF81" i="7"/>
  <c r="AF80" i="7"/>
  <c r="AF79" i="7"/>
  <c r="AF78" i="7"/>
  <c r="AF77" i="7"/>
  <c r="AF76" i="7"/>
  <c r="AF75" i="7"/>
  <c r="AF74" i="7"/>
  <c r="AF73" i="7"/>
  <c r="AF72" i="7"/>
  <c r="AF71" i="7"/>
  <c r="AF70" i="7"/>
  <c r="AF69" i="7"/>
  <c r="AF68" i="7"/>
  <c r="AF67" i="7"/>
  <c r="AF66" i="7"/>
  <c r="AF65" i="7"/>
  <c r="AF64" i="7"/>
  <c r="AF63" i="7"/>
  <c r="AE87" i="7"/>
  <c r="AE85" i="7"/>
  <c r="AF62" i="7"/>
  <c r="AF61" i="7"/>
  <c r="AF60" i="7"/>
  <c r="AF59" i="7"/>
  <c r="AF58" i="7"/>
  <c r="AF57" i="7"/>
  <c r="AF56" i="7"/>
  <c r="AF55" i="7"/>
  <c r="AG45" i="7"/>
  <c r="AF45" i="7"/>
  <c r="AE50" i="7"/>
  <c r="AE57" i="7"/>
  <c r="AE79" i="7"/>
  <c r="AE60" i="7"/>
  <c r="AE68" i="7"/>
  <c r="AE82" i="7"/>
  <c r="AE98" i="7"/>
  <c r="AE74" i="7"/>
  <c r="AE56" i="7"/>
  <c r="AE63" i="7"/>
  <c r="AE101" i="7"/>
  <c r="AE100" i="7"/>
  <c r="AE99" i="7"/>
  <c r="AE83" i="7"/>
  <c r="AF48" i="7"/>
  <c r="AE47" i="7"/>
  <c r="AF46" i="7"/>
  <c r="AE97" i="7"/>
  <c r="AE81" i="7"/>
  <c r="AE67" i="7"/>
  <c r="AE66" i="7"/>
  <c r="AE59" i="7"/>
  <c r="AE96" i="7"/>
  <c r="AE95" i="7"/>
  <c r="AE94" i="7"/>
  <c r="AE80" i="7"/>
  <c r="AE65" i="7"/>
  <c r="AE58" i="7"/>
  <c r="AE93" i="7"/>
  <c r="AE92" i="7"/>
  <c r="AE78" i="7"/>
  <c r="AF54" i="7"/>
  <c r="AE91" i="7"/>
  <c r="AE77" i="7"/>
  <c r="AE76" i="7"/>
  <c r="AE64" i="7"/>
  <c r="AE55" i="7"/>
  <c r="AF53" i="7"/>
  <c r="AE45" i="7"/>
  <c r="AE90" i="7"/>
  <c r="AE89" i="7"/>
  <c r="AE75" i="7"/>
  <c r="AE53" i="7"/>
  <c r="AF52" i="7"/>
  <c r="AF49" i="7"/>
  <c r="AE48" i="7"/>
  <c r="AE88" i="7"/>
  <c r="AE73" i="7"/>
  <c r="AE62" i="7"/>
  <c r="AE52" i="7"/>
  <c r="AF51" i="7"/>
  <c r="AE103" i="7"/>
  <c r="AE102" i="7"/>
  <c r="AE86" i="7"/>
  <c r="AE72" i="7"/>
  <c r="AE71" i="7"/>
  <c r="AE70" i="7"/>
  <c r="AE69" i="7"/>
  <c r="AE61" i="7"/>
  <c r="AE51" i="7"/>
  <c r="AF50" i="7"/>
  <c r="AD63" i="7"/>
  <c r="AH94" i="7"/>
  <c r="AC90" i="7"/>
  <c r="AH80" i="7"/>
  <c r="AH65" i="7"/>
  <c r="AC63" i="7"/>
  <c r="AH58" i="7"/>
  <c r="AH49" i="7"/>
  <c r="AH78" i="7"/>
  <c r="AC74" i="7"/>
  <c r="AD46" i="7"/>
  <c r="AD51" i="7"/>
  <c r="AD59" i="7"/>
  <c r="AD67" i="7"/>
  <c r="AD71" i="7"/>
  <c r="AD60" i="7"/>
  <c r="AD50" i="7"/>
  <c r="AD56" i="7"/>
  <c r="AD52" i="7"/>
  <c r="AH53" i="7"/>
  <c r="AC49" i="7"/>
  <c r="AC55" i="7"/>
  <c r="AC95" i="7"/>
  <c r="AC45" i="7"/>
  <c r="AC48" i="7"/>
  <c r="AC56" i="7"/>
  <c r="AC62" i="7"/>
  <c r="AC92" i="7"/>
  <c r="AC52" i="7"/>
  <c r="AC58" i="7"/>
  <c r="AC84" i="7"/>
  <c r="AC54" i="7"/>
  <c r="AC76" i="7"/>
  <c r="AC98" i="7"/>
  <c r="AH88" i="7"/>
  <c r="AC82" i="7"/>
  <c r="AH73" i="7"/>
  <c r="AC67" i="7"/>
  <c r="AC66" i="7"/>
  <c r="AC60" i="7"/>
  <c r="AC59" i="7"/>
  <c r="AD49" i="7"/>
  <c r="AH69" i="7"/>
  <c r="AH61" i="7"/>
  <c r="AH45" i="7"/>
  <c r="AH99" i="7"/>
  <c r="AH86" i="7"/>
  <c r="AH46" i="7"/>
  <c r="AH51" i="7"/>
  <c r="AH57" i="7"/>
  <c r="AH83" i="7"/>
  <c r="AH75" i="7"/>
  <c r="AH96" i="7"/>
  <c r="AH62" i="7"/>
  <c r="AH72" i="7"/>
  <c r="AH101" i="7"/>
  <c r="AC102" i="7"/>
  <c r="AD98" i="7"/>
  <c r="AH103" i="7"/>
  <c r="AH102" i="7"/>
  <c r="AC101" i="7"/>
  <c r="AD96" i="7"/>
  <c r="AH90" i="7"/>
  <c r="AH89" i="7"/>
  <c r="AC88" i="7"/>
  <c r="AD83" i="7"/>
  <c r="AD79" i="7"/>
  <c r="AH77" i="7"/>
  <c r="AD75" i="7"/>
  <c r="AC72" i="7"/>
  <c r="AD68" i="7"/>
  <c r="AH66" i="7"/>
  <c r="AH63" i="7"/>
  <c r="AH98" i="7"/>
  <c r="AH97" i="7"/>
  <c r="AC96" i="7"/>
  <c r="AD91" i="7"/>
  <c r="AD87" i="7"/>
  <c r="AH85" i="7"/>
  <c r="AC83" i="7"/>
  <c r="AD78" i="7"/>
  <c r="AH76" i="7"/>
  <c r="AC75" i="7"/>
  <c r="AC68" i="7"/>
  <c r="AD64" i="7"/>
  <c r="AD53" i="7"/>
  <c r="AD99" i="7"/>
  <c r="AD95" i="7"/>
  <c r="AH93" i="7"/>
  <c r="AC91" i="7"/>
  <c r="AD86" i="7"/>
  <c r="AH84" i="7"/>
  <c r="AC78" i="7"/>
  <c r="AC64" i="7"/>
  <c r="AD57" i="7"/>
  <c r="AC53" i="7"/>
  <c r="AH52" i="7"/>
  <c r="AD48" i="7"/>
  <c r="AE46" i="7"/>
  <c r="AC99" i="7"/>
  <c r="AD94" i="7"/>
  <c r="AH92" i="7"/>
  <c r="AC86" i="7"/>
  <c r="AD82" i="7"/>
  <c r="AD81" i="7"/>
  <c r="AD74" i="7"/>
  <c r="AC71" i="7"/>
  <c r="AD70" i="7"/>
  <c r="AD61" i="7"/>
  <c r="AC57" i="7"/>
  <c r="AH56" i="7"/>
  <c r="AD100" i="7"/>
  <c r="AD103" i="7"/>
  <c r="AD102" i="7"/>
  <c r="AC94" i="7"/>
  <c r="AD90" i="7"/>
  <c r="AD89" i="7"/>
  <c r="AC81" i="7"/>
  <c r="AH79" i="7"/>
  <c r="AD77" i="7"/>
  <c r="AD73" i="7"/>
  <c r="AH68" i="7"/>
  <c r="AD66" i="7"/>
  <c r="AC61" i="7"/>
  <c r="AH60" i="7"/>
  <c r="AE54" i="7"/>
  <c r="AC51" i="7"/>
  <c r="AH50" i="7"/>
  <c r="AE49" i="7"/>
  <c r="AC46" i="7"/>
  <c r="AH100" i="7"/>
  <c r="AD97" i="7"/>
  <c r="AC89" i="7"/>
  <c r="AH87" i="7"/>
  <c r="AD85" i="7"/>
  <c r="AC77" i="7"/>
  <c r="AD76" i="7"/>
  <c r="AC73" i="7"/>
  <c r="AD69" i="7"/>
  <c r="AH64" i="7"/>
  <c r="AD54" i="7"/>
  <c r="AC97" i="7"/>
  <c r="AH95" i="7"/>
  <c r="AD93" i="7"/>
  <c r="AC85" i="7"/>
  <c r="AD84" i="7"/>
  <c r="AD80" i="7"/>
  <c r="AH71" i="7"/>
  <c r="AC69" i="7"/>
  <c r="AD65" i="7"/>
  <c r="AD58" i="7"/>
  <c r="AH55" i="7"/>
  <c r="AH48" i="7"/>
  <c r="AD47" i="7"/>
  <c r="AD101" i="7"/>
  <c r="AC93" i="7"/>
  <c r="AD92" i="7"/>
  <c r="AD88" i="7"/>
  <c r="AH82" i="7"/>
  <c r="AH81" i="7"/>
  <c r="AC80" i="7"/>
  <c r="AH74" i="7"/>
  <c r="AD72" i="7"/>
  <c r="AH70" i="7"/>
  <c r="AH67" i="7"/>
  <c r="AC65" i="7"/>
  <c r="AD62" i="7"/>
  <c r="AH59" i="7"/>
  <c r="AC47" i="7"/>
  <c r="AD31" i="7"/>
  <c r="AH34" i="7"/>
  <c r="AG32" i="7"/>
  <c r="AG33" i="7"/>
  <c r="AG34" i="7"/>
  <c r="AH32" i="7"/>
  <c r="AF32" i="7"/>
  <c r="AE33" i="7"/>
  <c r="AG31" i="7"/>
  <c r="AH33" i="7"/>
  <c r="K3" i="7" s="1"/>
  <c r="AH31" i="7"/>
  <c r="AF31" i="7"/>
  <c r="AD32" i="7"/>
  <c r="AC32" i="7"/>
  <c r="AB31" i="7"/>
  <c r="AB100" i="7"/>
  <c r="AB95" i="7"/>
  <c r="AB87" i="7"/>
  <c r="AB79" i="7"/>
  <c r="AB49" i="7"/>
  <c r="AB99" i="7"/>
  <c r="AB91" i="7"/>
  <c r="AB83" i="7"/>
  <c r="AB75" i="7"/>
  <c r="AB72" i="7"/>
  <c r="AB45" i="7"/>
  <c r="AB94" i="7"/>
  <c r="AB86" i="7"/>
  <c r="AB78" i="7"/>
  <c r="AB69" i="7"/>
  <c r="AB65" i="7"/>
  <c r="AB61" i="7"/>
  <c r="AB57" i="7"/>
  <c r="AB53" i="7"/>
  <c r="AB46" i="7"/>
  <c r="AB102" i="7"/>
  <c r="AB97" i="7"/>
  <c r="AB89" i="7"/>
  <c r="AB81" i="7"/>
  <c r="AB73" i="7"/>
  <c r="AB47" i="7"/>
  <c r="AB92" i="7"/>
  <c r="AB84" i="7"/>
  <c r="AB76" i="7"/>
  <c r="AB70" i="7"/>
  <c r="AB66" i="7"/>
  <c r="AB62" i="7"/>
  <c r="AB58" i="7"/>
  <c r="AB54" i="7"/>
  <c r="AB48" i="7"/>
  <c r="AE34" i="7"/>
  <c r="AE31" i="7"/>
  <c r="AE32" i="7"/>
  <c r="AD34" i="7"/>
  <c r="AD33" i="7"/>
  <c r="AF34" i="7"/>
  <c r="AF33" i="7"/>
  <c r="AC34" i="7"/>
  <c r="AC33" i="7"/>
  <c r="AB34" i="7"/>
  <c r="R109" i="7"/>
  <c r="T109" i="7"/>
  <c r="U109" i="7"/>
  <c r="Y109" i="7"/>
  <c r="X109" i="7"/>
  <c r="W109" i="7"/>
  <c r="V109" i="7"/>
  <c r="S109" i="7"/>
  <c r="E3" i="7" l="1"/>
  <c r="AB289" i="7"/>
  <c r="AG125" i="7"/>
  <c r="AC209" i="7"/>
  <c r="AA226" i="7"/>
  <c r="AD136" i="7"/>
  <c r="F3" i="7"/>
  <c r="J3" i="7"/>
  <c r="AD175" i="7"/>
  <c r="AD120" i="7"/>
  <c r="AD140" i="7"/>
  <c r="AD277" i="7"/>
  <c r="AD130" i="7"/>
  <c r="AD143" i="7"/>
  <c r="AD112" i="7"/>
  <c r="AD115" i="7"/>
  <c r="AD122" i="7"/>
  <c r="AD147" i="7"/>
  <c r="AD119" i="7"/>
  <c r="AD164" i="7"/>
  <c r="AD280" i="7"/>
  <c r="AD152" i="7"/>
  <c r="AD168" i="7"/>
  <c r="AD123" i="7"/>
  <c r="AD160" i="7"/>
  <c r="AD132" i="7"/>
  <c r="AD244" i="7"/>
  <c r="AD284" i="7"/>
  <c r="AD218" i="7"/>
  <c r="AD111" i="7"/>
  <c r="AD139" i="7"/>
  <c r="AD167" i="7"/>
  <c r="AD145" i="7"/>
  <c r="AD114" i="7"/>
  <c r="AD155" i="7"/>
  <c r="AD172" i="7"/>
  <c r="AD124" i="7"/>
  <c r="AD127" i="7"/>
  <c r="AD171" i="7"/>
  <c r="AC144" i="7"/>
  <c r="AD222" i="7"/>
  <c r="AD252" i="7"/>
  <c r="AD286" i="7"/>
  <c r="AD255" i="7"/>
  <c r="H3" i="7"/>
  <c r="G3" i="7"/>
  <c r="I3" i="7"/>
  <c r="AD128" i="7"/>
  <c r="AE220" i="7"/>
  <c r="AD182" i="7"/>
  <c r="AD138" i="7"/>
  <c r="AD223" i="7"/>
  <c r="AD278" i="7"/>
  <c r="AD177" i="7"/>
  <c r="AD187" i="7"/>
  <c r="AD254" i="7"/>
  <c r="AB280" i="7"/>
  <c r="AB244" i="7"/>
  <c r="AD265" i="7"/>
  <c r="AB251" i="7"/>
  <c r="AD267" i="7"/>
  <c r="AB253" i="7"/>
  <c r="AD290" i="7"/>
  <c r="AC117" i="7"/>
  <c r="AD121" i="7"/>
  <c r="AF196" i="7"/>
  <c r="AD144" i="7"/>
  <c r="AD113" i="7"/>
  <c r="AB213" i="7"/>
  <c r="AD269" i="7"/>
  <c r="AB281" i="7"/>
  <c r="AB284" i="7"/>
  <c r="AB294" i="7"/>
  <c r="AA251" i="7"/>
  <c r="AB181" i="7"/>
  <c r="AF282" i="7"/>
  <c r="AC137" i="7"/>
  <c r="AD178" i="7"/>
  <c r="AD236" i="7"/>
  <c r="AD273" i="7"/>
  <c r="AD295" i="7"/>
  <c r="AC223" i="7"/>
  <c r="AB273" i="7"/>
  <c r="AB275" i="7"/>
  <c r="AC267" i="7"/>
  <c r="AH112" i="7"/>
  <c r="AB212" i="7"/>
  <c r="AC185" i="7"/>
  <c r="AD176" i="7"/>
  <c r="AD259" i="7"/>
  <c r="AD281" i="7"/>
  <c r="AB276" i="7"/>
  <c r="AB277" i="7"/>
  <c r="AC282" i="7"/>
  <c r="AF200" i="7"/>
  <c r="AC169" i="7"/>
  <c r="AF194" i="7"/>
  <c r="AC231" i="7"/>
  <c r="AE227" i="7"/>
  <c r="AE250" i="7"/>
  <c r="AF255" i="7"/>
  <c r="AC133" i="7"/>
  <c r="AF204" i="7"/>
  <c r="AC176" i="7"/>
  <c r="AF202" i="7"/>
  <c r="AF206" i="7"/>
  <c r="AF190" i="7"/>
  <c r="AF237" i="7"/>
  <c r="AF267" i="7"/>
  <c r="AF210" i="7"/>
  <c r="AC153" i="7"/>
  <c r="AF216" i="7"/>
  <c r="AE265" i="7"/>
  <c r="AH279" i="7"/>
  <c r="AC152" i="7"/>
  <c r="AF198" i="7"/>
  <c r="AB285" i="7"/>
  <c r="AC271" i="7"/>
  <c r="AF271" i="7"/>
  <c r="AC112" i="7"/>
  <c r="AF279" i="7"/>
  <c r="AC243" i="7"/>
  <c r="AA247" i="7"/>
  <c r="AC111" i="7"/>
  <c r="AC165" i="7"/>
  <c r="AC156" i="7"/>
  <c r="AH133" i="7"/>
  <c r="AE187" i="7"/>
  <c r="AC232" i="7"/>
  <c r="AC193" i="7"/>
  <c r="AD230" i="7"/>
  <c r="AE239" i="7"/>
  <c r="AF224" i="7"/>
  <c r="AD250" i="7"/>
  <c r="AD271" i="7"/>
  <c r="AE291" i="7"/>
  <c r="AA293" i="7"/>
  <c r="AF289" i="7"/>
  <c r="AE282" i="7"/>
  <c r="AF281" i="7"/>
  <c r="AC265" i="7"/>
  <c r="AE252" i="7"/>
  <c r="AC148" i="7"/>
  <c r="AC166" i="7"/>
  <c r="AE267" i="7"/>
  <c r="AC234" i="7"/>
  <c r="AE295" i="7"/>
  <c r="AF285" i="7"/>
  <c r="AC293" i="7"/>
  <c r="AH168" i="7"/>
  <c r="AH211" i="7"/>
  <c r="AE232" i="7"/>
  <c r="AE246" i="7"/>
  <c r="AC136" i="7"/>
  <c r="AC181" i="7"/>
  <c r="AF269" i="7"/>
  <c r="AH292" i="7"/>
  <c r="AH141" i="7"/>
  <c r="AH196" i="7"/>
  <c r="AH160" i="7"/>
  <c r="AC199" i="7"/>
  <c r="AC207" i="7"/>
  <c r="AE224" i="7"/>
  <c r="AF219" i="7"/>
  <c r="AF290" i="7"/>
  <c r="AB291" i="7"/>
  <c r="AB283" i="7"/>
  <c r="AE269" i="7"/>
  <c r="AC294" i="7"/>
  <c r="AC285" i="7"/>
  <c r="AH283" i="7"/>
  <c r="AC250" i="7"/>
  <c r="AC269" i="7"/>
  <c r="AG141" i="7"/>
  <c r="AC124" i="7"/>
  <c r="AH157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185" i="7"/>
  <c r="AE235" i="7"/>
  <c r="AE243" i="7"/>
  <c r="AE217" i="7"/>
  <c r="AE225" i="7"/>
  <c r="AE229" i="7"/>
  <c r="AE234" i="7"/>
  <c r="AE242" i="7"/>
  <c r="AE249" i="7"/>
  <c r="AE233" i="7"/>
  <c r="AE241" i="7"/>
  <c r="AE248" i="7"/>
  <c r="AE240" i="7"/>
  <c r="AE247" i="7"/>
  <c r="AE216" i="7"/>
  <c r="AE251" i="7"/>
  <c r="AE253" i="7"/>
  <c r="AE222" i="7"/>
  <c r="AE230" i="7"/>
  <c r="AE245" i="7"/>
  <c r="AE256" i="7"/>
  <c r="AE258" i="7"/>
  <c r="AE260" i="7"/>
  <c r="AE262" i="7"/>
  <c r="AE264" i="7"/>
  <c r="AE266" i="7"/>
  <c r="AE268" i="7"/>
  <c r="AE270" i="7"/>
  <c r="AE293" i="7"/>
  <c r="AE226" i="7"/>
  <c r="AE236" i="7"/>
  <c r="AE254" i="7"/>
  <c r="AE272" i="7"/>
  <c r="AE276" i="7"/>
  <c r="AE280" i="7"/>
  <c r="AE284" i="7"/>
  <c r="AE288" i="7"/>
  <c r="AE292" i="7"/>
  <c r="AE273" i="7"/>
  <c r="AE231" i="7"/>
  <c r="AE277" i="7"/>
  <c r="AE281" i="7"/>
  <c r="AE223" i="7"/>
  <c r="AE238" i="7"/>
  <c r="AE218" i="7"/>
  <c r="AE285" i="7"/>
  <c r="AE294" i="7"/>
  <c r="AE289" i="7"/>
  <c r="AH186" i="7"/>
  <c r="AC118" i="7"/>
  <c r="AC150" i="7"/>
  <c r="AH183" i="7"/>
  <c r="AC203" i="7"/>
  <c r="AE228" i="7"/>
  <c r="AG149" i="7"/>
  <c r="AC212" i="7"/>
  <c r="AC121" i="7"/>
  <c r="AH149" i="7"/>
  <c r="AC201" i="7"/>
  <c r="AG190" i="7"/>
  <c r="AC116" i="7"/>
  <c r="AE244" i="7"/>
  <c r="AC128" i="7"/>
  <c r="AE290" i="7"/>
  <c r="AE255" i="7"/>
  <c r="AE271" i="7"/>
  <c r="AF291" i="7"/>
  <c r="AF287" i="7"/>
  <c r="AF257" i="7"/>
  <c r="AF273" i="7"/>
  <c r="AE283" i="7"/>
  <c r="AC255" i="7"/>
  <c r="AC273" i="7"/>
  <c r="AE286" i="7"/>
  <c r="AA253" i="7"/>
  <c r="AG122" i="7"/>
  <c r="AH144" i="7"/>
  <c r="AG170" i="7"/>
  <c r="AH125" i="7"/>
  <c r="AD159" i="7"/>
  <c r="AH129" i="7"/>
  <c r="AC168" i="7"/>
  <c r="AD135" i="7"/>
  <c r="AE188" i="7"/>
  <c r="AG212" i="7"/>
  <c r="AG183" i="7"/>
  <c r="AC119" i="7"/>
  <c r="AG153" i="7"/>
  <c r="AC186" i="7"/>
  <c r="AF208" i="7"/>
  <c r="AH242" i="7"/>
  <c r="AH213" i="7"/>
  <c r="AG150" i="7"/>
  <c r="AH217" i="7"/>
  <c r="AD131" i="7"/>
  <c r="AD156" i="7"/>
  <c r="AH202" i="7"/>
  <c r="AG206" i="7"/>
  <c r="AC197" i="7"/>
  <c r="AH117" i="7"/>
  <c r="AC189" i="7"/>
  <c r="AH198" i="7"/>
  <c r="AF246" i="7"/>
  <c r="AF247" i="7"/>
  <c r="AD151" i="7"/>
  <c r="AF232" i="7"/>
  <c r="AH229" i="7"/>
  <c r="AG168" i="7"/>
  <c r="AD226" i="7"/>
  <c r="AD257" i="7"/>
  <c r="AD272" i="7"/>
  <c r="AD282" i="7"/>
  <c r="AB279" i="7"/>
  <c r="AD292" i="7"/>
  <c r="AE257" i="7"/>
  <c r="AE274" i="7"/>
  <c r="AD294" i="7"/>
  <c r="AH295" i="7"/>
  <c r="AF259" i="7"/>
  <c r="AF274" i="7"/>
  <c r="AD285" i="7"/>
  <c r="AC129" i="7"/>
  <c r="AC257" i="7"/>
  <c r="AC274" i="7"/>
  <c r="AF283" i="7"/>
  <c r="AD288" i="7"/>
  <c r="AA142" i="7"/>
  <c r="AH284" i="7"/>
  <c r="AG179" i="7"/>
  <c r="AG146" i="7"/>
  <c r="AH113" i="7"/>
  <c r="AH121" i="7"/>
  <c r="AH137" i="7"/>
  <c r="AH161" i="7"/>
  <c r="AH169" i="7"/>
  <c r="AH118" i="7"/>
  <c r="AH126" i="7"/>
  <c r="AH134" i="7"/>
  <c r="AH142" i="7"/>
  <c r="AH150" i="7"/>
  <c r="AH158" i="7"/>
  <c r="AH166" i="7"/>
  <c r="AH174" i="7"/>
  <c r="AH177" i="7"/>
  <c r="AH181" i="7"/>
  <c r="AH111" i="7"/>
  <c r="AH127" i="7"/>
  <c r="AH143" i="7"/>
  <c r="AH159" i="7"/>
  <c r="AH175" i="7"/>
  <c r="AH178" i="7"/>
  <c r="AH188" i="7"/>
  <c r="AH115" i="7"/>
  <c r="AH131" i="7"/>
  <c r="AH147" i="7"/>
  <c r="AH163" i="7"/>
  <c r="AH114" i="7"/>
  <c r="AH130" i="7"/>
  <c r="AH146" i="7"/>
  <c r="AH162" i="7"/>
  <c r="AH185" i="7"/>
  <c r="AH237" i="7"/>
  <c r="AH245" i="7"/>
  <c r="AH138" i="7"/>
  <c r="AH170" i="7"/>
  <c r="AH218" i="7"/>
  <c r="AH222" i="7"/>
  <c r="AH226" i="7"/>
  <c r="AH230" i="7"/>
  <c r="AH119" i="7"/>
  <c r="AH151" i="7"/>
  <c r="AH235" i="7"/>
  <c r="AH243" i="7"/>
  <c r="AH132" i="7"/>
  <c r="AH164" i="7"/>
  <c r="AH182" i="7"/>
  <c r="AH191" i="7"/>
  <c r="AH195" i="7"/>
  <c r="AH199" i="7"/>
  <c r="AH203" i="7"/>
  <c r="AH250" i="7"/>
  <c r="AH251" i="7"/>
  <c r="AH252" i="7"/>
  <c r="AH253" i="7"/>
  <c r="AH254" i="7"/>
  <c r="AH171" i="7"/>
  <c r="AH122" i="7"/>
  <c r="AH207" i="7"/>
  <c r="AH212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135" i="7"/>
  <c r="AH216" i="7"/>
  <c r="AH148" i="7"/>
  <c r="AH193" i="7"/>
  <c r="AH201" i="7"/>
  <c r="AH219" i="7"/>
  <c r="AH227" i="7"/>
  <c r="AH246" i="7"/>
  <c r="AH167" i="7"/>
  <c r="AH116" i="7"/>
  <c r="AH189" i="7"/>
  <c r="AH231" i="7"/>
  <c r="AH273" i="7"/>
  <c r="AH277" i="7"/>
  <c r="AH281" i="7"/>
  <c r="AH285" i="7"/>
  <c r="AH289" i="7"/>
  <c r="AH294" i="7"/>
  <c r="AH197" i="7"/>
  <c r="AH139" i="7"/>
  <c r="AH220" i="7"/>
  <c r="AH278" i="7"/>
  <c r="AH233" i="7"/>
  <c r="AH293" i="7"/>
  <c r="AH210" i="7"/>
  <c r="AH238" i="7"/>
  <c r="AH240" i="7"/>
  <c r="AH154" i="7"/>
  <c r="AH179" i="7"/>
  <c r="AH228" i="7"/>
  <c r="AH272" i="7"/>
  <c r="AH223" i="7"/>
  <c r="AH204" i="7"/>
  <c r="AH214" i="7"/>
  <c r="AH248" i="7"/>
  <c r="AH274" i="7"/>
  <c r="AH286" i="7"/>
  <c r="AH290" i="7"/>
  <c r="AH282" i="7"/>
  <c r="AG169" i="7"/>
  <c r="AH232" i="7"/>
  <c r="AH234" i="7"/>
  <c r="AG211" i="7"/>
  <c r="AG137" i="7"/>
  <c r="AG118" i="7"/>
  <c r="AG126" i="7"/>
  <c r="AG134" i="7"/>
  <c r="AG142" i="7"/>
  <c r="AG158" i="7"/>
  <c r="AG166" i="7"/>
  <c r="AG174" i="7"/>
  <c r="AG115" i="7"/>
  <c r="AG123" i="7"/>
  <c r="AG131" i="7"/>
  <c r="AG139" i="7"/>
  <c r="AG147" i="7"/>
  <c r="AG155" i="7"/>
  <c r="AG163" i="7"/>
  <c r="AG171" i="7"/>
  <c r="AG124" i="7"/>
  <c r="AG140" i="7"/>
  <c r="AG156" i="7"/>
  <c r="AG172" i="7"/>
  <c r="AG178" i="7"/>
  <c r="AG112" i="7"/>
  <c r="AG128" i="7"/>
  <c r="AG144" i="7"/>
  <c r="AG160" i="7"/>
  <c r="AG176" i="7"/>
  <c r="AG184" i="7"/>
  <c r="AG111" i="7"/>
  <c r="AG127" i="7"/>
  <c r="AG143" i="7"/>
  <c r="AG159" i="7"/>
  <c r="AG175" i="7"/>
  <c r="AG218" i="7"/>
  <c r="AG219" i="7"/>
  <c r="AG220" i="7"/>
  <c r="AG221" i="7"/>
  <c r="AG222" i="7"/>
  <c r="AG223" i="7"/>
  <c r="AG224" i="7"/>
  <c r="AG225" i="7"/>
  <c r="AG226" i="7"/>
  <c r="AG227" i="7"/>
  <c r="AG228" i="7"/>
  <c r="AG229" i="7"/>
  <c r="AG230" i="7"/>
  <c r="AG231" i="7"/>
  <c r="AG232" i="7"/>
  <c r="AG233" i="7"/>
  <c r="AG234" i="7"/>
  <c r="AG235" i="7"/>
  <c r="AG236" i="7"/>
  <c r="AG237" i="7"/>
  <c r="AG238" i="7"/>
  <c r="AG239" i="7"/>
  <c r="AG240" i="7"/>
  <c r="AG241" i="7"/>
  <c r="AG242" i="7"/>
  <c r="AG243" i="7"/>
  <c r="AG244" i="7"/>
  <c r="AG245" i="7"/>
  <c r="AG246" i="7"/>
  <c r="AG247" i="7"/>
  <c r="AG248" i="7"/>
  <c r="AG249" i="7"/>
  <c r="AG180" i="7"/>
  <c r="AG119" i="7"/>
  <c r="AG151" i="7"/>
  <c r="AG132" i="7"/>
  <c r="AG164" i="7"/>
  <c r="AG182" i="7"/>
  <c r="AG191" i="7"/>
  <c r="AG195" i="7"/>
  <c r="AG199" i="7"/>
  <c r="AG203" i="7"/>
  <c r="AG250" i="7"/>
  <c r="AG251" i="7"/>
  <c r="AG252" i="7"/>
  <c r="AG253" i="7"/>
  <c r="AG113" i="7"/>
  <c r="AG145" i="7"/>
  <c r="AG187" i="7"/>
  <c r="AG120" i="7"/>
  <c r="AG207" i="7"/>
  <c r="AG255" i="7"/>
  <c r="AG256" i="7"/>
  <c r="AG257" i="7"/>
  <c r="AG258" i="7"/>
  <c r="AG259" i="7"/>
  <c r="AG260" i="7"/>
  <c r="AG261" i="7"/>
  <c r="AG262" i="7"/>
  <c r="AG263" i="7"/>
  <c r="AG264" i="7"/>
  <c r="AG265" i="7"/>
  <c r="AG266" i="7"/>
  <c r="AG267" i="7"/>
  <c r="AG268" i="7"/>
  <c r="AG269" i="7"/>
  <c r="AG270" i="7"/>
  <c r="AG271" i="7"/>
  <c r="AG272" i="7"/>
  <c r="AG273" i="7"/>
  <c r="AG274" i="7"/>
  <c r="AG275" i="7"/>
  <c r="AG276" i="7"/>
  <c r="AG277" i="7"/>
  <c r="AG278" i="7"/>
  <c r="AG279" i="7"/>
  <c r="AG280" i="7"/>
  <c r="AG281" i="7"/>
  <c r="AG282" i="7"/>
  <c r="AG283" i="7"/>
  <c r="AG284" i="7"/>
  <c r="AG285" i="7"/>
  <c r="AG286" i="7"/>
  <c r="AG287" i="7"/>
  <c r="AG288" i="7"/>
  <c r="AG289" i="7"/>
  <c r="AG290" i="7"/>
  <c r="AG291" i="7"/>
  <c r="AG292" i="7"/>
  <c r="AG293" i="7"/>
  <c r="AG294" i="7"/>
  <c r="AG295" i="7"/>
  <c r="AG135" i="7"/>
  <c r="AG254" i="7"/>
  <c r="AG148" i="7"/>
  <c r="AG193" i="7"/>
  <c r="AG201" i="7"/>
  <c r="AG161" i="7"/>
  <c r="AG208" i="7"/>
  <c r="AG116" i="7"/>
  <c r="AG189" i="7"/>
  <c r="AG205" i="7"/>
  <c r="AG152" i="7"/>
  <c r="AG197" i="7"/>
  <c r="AG214" i="7"/>
  <c r="AG167" i="7"/>
  <c r="AG210" i="7"/>
  <c r="AG129" i="7"/>
  <c r="AH152" i="7"/>
  <c r="AG204" i="7"/>
  <c r="AH136" i="7"/>
  <c r="AH224" i="7"/>
  <c r="AH280" i="7"/>
  <c r="AG138" i="7"/>
  <c r="AH187" i="7"/>
  <c r="AH124" i="7"/>
  <c r="AH200" i="7"/>
  <c r="AH208" i="7"/>
  <c r="AC143" i="7"/>
  <c r="AC151" i="7"/>
  <c r="AC159" i="7"/>
  <c r="AC188" i="7"/>
  <c r="AC178" i="7"/>
  <c r="AC182" i="7"/>
  <c r="AC187" i="7"/>
  <c r="AC180" i="7"/>
  <c r="AC184" i="7"/>
  <c r="AC115" i="7"/>
  <c r="AC131" i="7"/>
  <c r="AC147" i="7"/>
  <c r="AC163" i="7"/>
  <c r="AC122" i="7"/>
  <c r="AC138" i="7"/>
  <c r="AC154" i="7"/>
  <c r="AC170" i="7"/>
  <c r="AC130" i="7"/>
  <c r="AC162" i="7"/>
  <c r="AC190" i="7"/>
  <c r="AC194" i="7"/>
  <c r="AC198" i="7"/>
  <c r="AC202" i="7"/>
  <c r="AC217" i="7"/>
  <c r="AC233" i="7"/>
  <c r="AC241" i="7"/>
  <c r="AC113" i="7"/>
  <c r="AC145" i="7"/>
  <c r="AC206" i="7"/>
  <c r="AC224" i="7"/>
  <c r="AC228" i="7"/>
  <c r="AC240" i="7"/>
  <c r="AC247" i="7"/>
  <c r="AC126" i="7"/>
  <c r="AC158" i="7"/>
  <c r="AC177" i="7"/>
  <c r="AC239" i="7"/>
  <c r="AC139" i="7"/>
  <c r="AC171" i="7"/>
  <c r="AC216" i="7"/>
  <c r="AC238" i="7"/>
  <c r="AC246" i="7"/>
  <c r="AC146" i="7"/>
  <c r="AC183" i="7"/>
  <c r="AC192" i="7"/>
  <c r="AC200" i="7"/>
  <c r="AC249" i="7"/>
  <c r="AC253" i="7"/>
  <c r="AC161" i="7"/>
  <c r="AC222" i="7"/>
  <c r="AC230" i="7"/>
  <c r="AC244" i="7"/>
  <c r="AC208" i="7"/>
  <c r="AC235" i="7"/>
  <c r="AC123" i="7"/>
  <c r="AC213" i="7"/>
  <c r="AC225" i="7"/>
  <c r="AC242" i="7"/>
  <c r="AC252" i="7"/>
  <c r="AC251" i="7"/>
  <c r="AC229" i="7"/>
  <c r="AC245" i="7"/>
  <c r="AC248" i="7"/>
  <c r="AC256" i="7"/>
  <c r="AC268" i="7"/>
  <c r="AC221" i="7"/>
  <c r="AC275" i="7"/>
  <c r="AC279" i="7"/>
  <c r="AC283" i="7"/>
  <c r="AC287" i="7"/>
  <c r="AC291" i="7"/>
  <c r="AC276" i="7"/>
  <c r="AC280" i="7"/>
  <c r="AC196" i="7"/>
  <c r="AC211" i="7"/>
  <c r="AC114" i="7"/>
  <c r="AC204" i="7"/>
  <c r="AC260" i="7"/>
  <c r="AC262" i="7"/>
  <c r="AC264" i="7"/>
  <c r="AC270" i="7"/>
  <c r="AC272" i="7"/>
  <c r="AC155" i="7"/>
  <c r="AC258" i="7"/>
  <c r="AC266" i="7"/>
  <c r="AC226" i="7"/>
  <c r="AC236" i="7"/>
  <c r="AC254" i="7"/>
  <c r="AC284" i="7"/>
  <c r="AC288" i="7"/>
  <c r="AC292" i="7"/>
  <c r="AC167" i="7"/>
  <c r="AH221" i="7"/>
  <c r="AH247" i="7"/>
  <c r="AH205" i="7"/>
  <c r="AE275" i="7"/>
  <c r="AC295" i="7"/>
  <c r="AF275" i="7"/>
  <c r="AC290" i="7"/>
  <c r="AC259" i="7"/>
  <c r="AC277" i="7"/>
  <c r="AC289" i="7"/>
  <c r="AA180" i="7"/>
  <c r="AC127" i="7"/>
  <c r="AC175" i="7"/>
  <c r="AH173" i="7"/>
  <c r="AC120" i="7"/>
  <c r="AH184" i="7"/>
  <c r="AC215" i="7"/>
  <c r="AH120" i="7"/>
  <c r="AG192" i="7"/>
  <c r="AC125" i="7"/>
  <c r="AC164" i="7"/>
  <c r="AH192" i="7"/>
  <c r="AH172" i="7"/>
  <c r="AH123" i="7"/>
  <c r="AG217" i="7"/>
  <c r="AG186" i="7"/>
  <c r="AE221" i="7"/>
  <c r="AC134" i="7"/>
  <c r="AD170" i="7"/>
  <c r="AH236" i="7"/>
  <c r="AG216" i="7"/>
  <c r="AD227" i="7"/>
  <c r="AC141" i="7"/>
  <c r="AH206" i="7"/>
  <c r="AD246" i="7"/>
  <c r="AH153" i="7"/>
  <c r="AG181" i="7"/>
  <c r="AH239" i="7"/>
  <c r="AH155" i="7"/>
  <c r="AG130" i="7"/>
  <c r="AH215" i="7"/>
  <c r="AD238" i="7"/>
  <c r="AD261" i="7"/>
  <c r="AD274" i="7"/>
  <c r="AH287" i="7"/>
  <c r="AB180" i="7"/>
  <c r="AB293" i="7"/>
  <c r="AE261" i="7"/>
  <c r="AE278" i="7"/>
  <c r="AB234" i="7"/>
  <c r="AF263" i="7"/>
  <c r="AF277" i="7"/>
  <c r="AB287" i="7"/>
  <c r="AB292" i="7"/>
  <c r="AC210" i="7"/>
  <c r="AC261" i="7"/>
  <c r="AC278" i="7"/>
  <c r="AH275" i="7"/>
  <c r="AE287" i="7"/>
  <c r="AG157" i="7"/>
  <c r="AG177" i="7"/>
  <c r="AG200" i="7"/>
  <c r="AG202" i="7"/>
  <c r="AG185" i="7"/>
  <c r="AG213" i="7"/>
  <c r="AH249" i="7"/>
  <c r="AG165" i="7"/>
  <c r="AG209" i="7"/>
  <c r="AH194" i="7"/>
  <c r="AH140" i="7"/>
  <c r="AC149" i="7"/>
  <c r="AG173" i="7"/>
  <c r="AC172" i="7"/>
  <c r="AH145" i="7"/>
  <c r="AC205" i="7"/>
  <c r="AG114" i="7"/>
  <c r="AG188" i="7"/>
  <c r="AG121" i="7"/>
  <c r="AC157" i="7"/>
  <c r="AC191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211" i="7"/>
  <c r="AF213" i="7"/>
  <c r="AF218" i="7"/>
  <c r="AF222" i="7"/>
  <c r="AF226" i="7"/>
  <c r="AF230" i="7"/>
  <c r="AF236" i="7"/>
  <c r="AF244" i="7"/>
  <c r="AF191" i="7"/>
  <c r="AF195" i="7"/>
  <c r="AF199" i="7"/>
  <c r="AF203" i="7"/>
  <c r="AF209" i="7"/>
  <c r="AF235" i="7"/>
  <c r="AF243" i="7"/>
  <c r="AF250" i="7"/>
  <c r="AF251" i="7"/>
  <c r="AF252" i="7"/>
  <c r="AF253" i="7"/>
  <c r="AF217" i="7"/>
  <c r="AF221" i="7"/>
  <c r="AF225" i="7"/>
  <c r="AF229" i="7"/>
  <c r="AF234" i="7"/>
  <c r="AF242" i="7"/>
  <c r="AF249" i="7"/>
  <c r="AF207" i="7"/>
  <c r="AF233" i="7"/>
  <c r="AF241" i="7"/>
  <c r="AF248" i="7"/>
  <c r="AF212" i="7"/>
  <c r="AF254" i="7"/>
  <c r="AF193" i="7"/>
  <c r="AF201" i="7"/>
  <c r="AF205" i="7"/>
  <c r="AF231" i="7"/>
  <c r="AF294" i="7"/>
  <c r="AF220" i="7"/>
  <c r="AF240" i="7"/>
  <c r="AF215" i="7"/>
  <c r="AF245" i="7"/>
  <c r="AF256" i="7"/>
  <c r="AF258" i="7"/>
  <c r="AF260" i="7"/>
  <c r="AF262" i="7"/>
  <c r="AF264" i="7"/>
  <c r="AF266" i="7"/>
  <c r="AF268" i="7"/>
  <c r="AF270" i="7"/>
  <c r="AF293" i="7"/>
  <c r="AF228" i="7"/>
  <c r="AF272" i="7"/>
  <c r="AF276" i="7"/>
  <c r="AF280" i="7"/>
  <c r="AF284" i="7"/>
  <c r="AF288" i="7"/>
  <c r="AF292" i="7"/>
  <c r="AF189" i="7"/>
  <c r="AF197" i="7"/>
  <c r="AF223" i="7"/>
  <c r="AF238" i="7"/>
  <c r="AF295" i="7"/>
  <c r="AF214" i="7"/>
  <c r="AG162" i="7"/>
  <c r="AC219" i="7"/>
  <c r="AC160" i="7"/>
  <c r="AH209" i="7"/>
  <c r="AC214" i="7"/>
  <c r="AH190" i="7"/>
  <c r="AH244" i="7"/>
  <c r="AA116" i="7"/>
  <c r="AA124" i="7"/>
  <c r="AA132" i="7"/>
  <c r="AA140" i="7"/>
  <c r="AA148" i="7"/>
  <c r="AA156" i="7"/>
  <c r="AA164" i="7"/>
  <c r="AA172" i="7"/>
  <c r="AA186" i="7"/>
  <c r="AA113" i="7"/>
  <c r="AA121" i="7"/>
  <c r="AA129" i="7"/>
  <c r="AA137" i="7"/>
  <c r="AA145" i="7"/>
  <c r="AA153" i="7"/>
  <c r="AA161" i="7"/>
  <c r="AA169" i="7"/>
  <c r="AA177" i="7"/>
  <c r="AA181" i="7"/>
  <c r="AA185" i="7"/>
  <c r="AA117" i="7"/>
  <c r="AA125" i="7"/>
  <c r="AA133" i="7"/>
  <c r="AA141" i="7"/>
  <c r="AA149" i="7"/>
  <c r="AA157" i="7"/>
  <c r="AA165" i="7"/>
  <c r="AA173" i="7"/>
  <c r="AA179" i="7"/>
  <c r="AA183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114" i="7"/>
  <c r="AA122" i="7"/>
  <c r="AA130" i="7"/>
  <c r="AA138" i="7"/>
  <c r="AA146" i="7"/>
  <c r="AA154" i="7"/>
  <c r="AA162" i="7"/>
  <c r="AA170" i="7"/>
  <c r="AA188" i="7"/>
  <c r="AA115" i="7"/>
  <c r="AA131" i="7"/>
  <c r="AA147" i="7"/>
  <c r="AA163" i="7"/>
  <c r="AA184" i="7"/>
  <c r="AA112" i="7"/>
  <c r="AA128" i="7"/>
  <c r="AA144" i="7"/>
  <c r="AA160" i="7"/>
  <c r="AA176" i="7"/>
  <c r="AA119" i="7"/>
  <c r="AA135" i="7"/>
  <c r="AA151" i="7"/>
  <c r="AA167" i="7"/>
  <c r="AA182" i="7"/>
  <c r="AA187" i="7"/>
  <c r="AA217" i="7"/>
  <c r="AA118" i="7"/>
  <c r="AA134" i="7"/>
  <c r="AA150" i="7"/>
  <c r="AA166" i="7"/>
  <c r="AA111" i="7"/>
  <c r="AA143" i="7"/>
  <c r="AA175" i="7"/>
  <c r="AA220" i="7"/>
  <c r="AA224" i="7"/>
  <c r="AA228" i="7"/>
  <c r="AA232" i="7"/>
  <c r="AA239" i="7"/>
  <c r="AA126" i="7"/>
  <c r="AA158" i="7"/>
  <c r="AA216" i="7"/>
  <c r="AA238" i="7"/>
  <c r="AA246" i="7"/>
  <c r="AA139" i="7"/>
  <c r="AA171" i="7"/>
  <c r="AA219" i="7"/>
  <c r="AA223" i="7"/>
  <c r="AA227" i="7"/>
  <c r="AA231" i="7"/>
  <c r="AA237" i="7"/>
  <c r="AA245" i="7"/>
  <c r="AA120" i="7"/>
  <c r="AA152" i="7"/>
  <c r="AA236" i="7"/>
  <c r="AA244" i="7"/>
  <c r="AA159" i="7"/>
  <c r="AA222" i="7"/>
  <c r="AA230" i="7"/>
  <c r="AA235" i="7"/>
  <c r="D5" i="7" s="1"/>
  <c r="AA174" i="7"/>
  <c r="AA242" i="7"/>
  <c r="AA252" i="7"/>
  <c r="AA123" i="7"/>
  <c r="AA225" i="7"/>
  <c r="AA233" i="7"/>
  <c r="AA248" i="7"/>
  <c r="AA250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136" i="7"/>
  <c r="AA240" i="7"/>
  <c r="AA254" i="7"/>
  <c r="AA221" i="7"/>
  <c r="AA241" i="7"/>
  <c r="AA249" i="7"/>
  <c r="AA168" i="7"/>
  <c r="AA127" i="7"/>
  <c r="AA178" i="7"/>
  <c r="AA218" i="7"/>
  <c r="AA243" i="7"/>
  <c r="AA295" i="7"/>
  <c r="AA234" i="7"/>
  <c r="AA294" i="7"/>
  <c r="AA155" i="7"/>
  <c r="AC174" i="7"/>
  <c r="AC179" i="7"/>
  <c r="AH241" i="7"/>
  <c r="AF239" i="7"/>
  <c r="AE259" i="7"/>
  <c r="AF261" i="7"/>
  <c r="AC286" i="7"/>
  <c r="AC142" i="7"/>
  <c r="AF286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8" i="7"/>
  <c r="AB182" i="7"/>
  <c r="AB187" i="7"/>
  <c r="AB186" i="7"/>
  <c r="AB179" i="7"/>
  <c r="AB183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184" i="7"/>
  <c r="AB211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40" i="7"/>
  <c r="AB247" i="7"/>
  <c r="AB177" i="7"/>
  <c r="AB239" i="7"/>
  <c r="AB214" i="7"/>
  <c r="AB216" i="7"/>
  <c r="AB238" i="7"/>
  <c r="AB246" i="7"/>
  <c r="AB237" i="7"/>
  <c r="AB245" i="7"/>
  <c r="AB185" i="7"/>
  <c r="AB235" i="7"/>
  <c r="AB242" i="7"/>
  <c r="AB252" i="7"/>
  <c r="AB217" i="7"/>
  <c r="AB233" i="7"/>
  <c r="AB248" i="7"/>
  <c r="AB250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15" i="7"/>
  <c r="AB241" i="7"/>
  <c r="AB249" i="7"/>
  <c r="AB188" i="7"/>
  <c r="AB274" i="7"/>
  <c r="AB278" i="7"/>
  <c r="AB282" i="7"/>
  <c r="AB286" i="7"/>
  <c r="AB290" i="7"/>
  <c r="AB243" i="7"/>
  <c r="AB295" i="7"/>
  <c r="AB272" i="7"/>
  <c r="AH128" i="7"/>
  <c r="AG154" i="7"/>
  <c r="AH176" i="7"/>
  <c r="AC140" i="7"/>
  <c r="AH156" i="7"/>
  <c r="AF192" i="7"/>
  <c r="AG133" i="7"/>
  <c r="AG196" i="7"/>
  <c r="AC132" i="7"/>
  <c r="AH165" i="7"/>
  <c r="AC195" i="7"/>
  <c r="AE186" i="7"/>
  <c r="AG136" i="7"/>
  <c r="AH225" i="7"/>
  <c r="AG194" i="7"/>
  <c r="AC227" i="7"/>
  <c r="AC135" i="7"/>
  <c r="AC173" i="7"/>
  <c r="AG117" i="7"/>
  <c r="AC220" i="7"/>
  <c r="AD146" i="7"/>
  <c r="AD154" i="7"/>
  <c r="AD162" i="7"/>
  <c r="AD179" i="7"/>
  <c r="AD183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188" i="7"/>
  <c r="AD180" i="7"/>
  <c r="AD184" i="7"/>
  <c r="AD137" i="7"/>
  <c r="AD153" i="7"/>
  <c r="AD169" i="7"/>
  <c r="AD186" i="7"/>
  <c r="AD118" i="7"/>
  <c r="AD134" i="7"/>
  <c r="AD150" i="7"/>
  <c r="AD166" i="7"/>
  <c r="AD181" i="7"/>
  <c r="AD125" i="7"/>
  <c r="AD141" i="7"/>
  <c r="AD157" i="7"/>
  <c r="AD173" i="7"/>
  <c r="AD117" i="7"/>
  <c r="AD149" i="7"/>
  <c r="AD221" i="7"/>
  <c r="AD225" i="7"/>
  <c r="AD229" i="7"/>
  <c r="AD234" i="7"/>
  <c r="AD242" i="7"/>
  <c r="AD233" i="7"/>
  <c r="AD241" i="7"/>
  <c r="AD248" i="7"/>
  <c r="AD220" i="7"/>
  <c r="AD224" i="7"/>
  <c r="AD228" i="7"/>
  <c r="AD232" i="7"/>
  <c r="AD240" i="7"/>
  <c r="AD247" i="7"/>
  <c r="AD126" i="7"/>
  <c r="AD158" i="7"/>
  <c r="AD239" i="7"/>
  <c r="AD133" i="7"/>
  <c r="AD148" i="7"/>
  <c r="AD237" i="7"/>
  <c r="AD249" i="7"/>
  <c r="AD253" i="7"/>
  <c r="AD161" i="7"/>
  <c r="AD174" i="7"/>
  <c r="AD185" i="7"/>
  <c r="AD235" i="7"/>
  <c r="AD165" i="7"/>
  <c r="AD142" i="7"/>
  <c r="AD251" i="7"/>
  <c r="AD260" i="7"/>
  <c r="AD268" i="7"/>
  <c r="AD275" i="7"/>
  <c r="AD279" i="7"/>
  <c r="AD283" i="7"/>
  <c r="AD287" i="7"/>
  <c r="AD291" i="7"/>
  <c r="AD231" i="7"/>
  <c r="AD258" i="7"/>
  <c r="AD264" i="7"/>
  <c r="AD266" i="7"/>
  <c r="AD129" i="7"/>
  <c r="AD116" i="7"/>
  <c r="AD245" i="7"/>
  <c r="AD256" i="7"/>
  <c r="AD262" i="7"/>
  <c r="AD270" i="7"/>
  <c r="AD293" i="7"/>
  <c r="AD163" i="7"/>
  <c r="AD219" i="7"/>
  <c r="AG215" i="7"/>
  <c r="AE219" i="7"/>
  <c r="AG198" i="7"/>
  <c r="AE237" i="7"/>
  <c r="AH180" i="7"/>
  <c r="AC237" i="7"/>
  <c r="AF227" i="7"/>
  <c r="AD243" i="7"/>
  <c r="AD263" i="7"/>
  <c r="AD276" i="7"/>
  <c r="AH288" i="7"/>
  <c r="AB236" i="7"/>
  <c r="AE263" i="7"/>
  <c r="AE279" i="7"/>
  <c r="AB254" i="7"/>
  <c r="AF265" i="7"/>
  <c r="AF278" i="7"/>
  <c r="AB288" i="7"/>
  <c r="AC218" i="7"/>
  <c r="AC263" i="7"/>
  <c r="AC281" i="7"/>
  <c r="AH291" i="7"/>
  <c r="AH276" i="7"/>
  <c r="AA229" i="7"/>
  <c r="AD289" i="7"/>
  <c r="I5" i="7" l="1"/>
  <c r="D4" i="7"/>
  <c r="H5" i="7"/>
  <c r="E5" i="7"/>
  <c r="G5" i="7"/>
  <c r="J6" i="7"/>
  <c r="K5" i="7"/>
  <c r="E7" i="7"/>
  <c r="K6" i="7"/>
  <c r="J5" i="7"/>
  <c r="F6" i="7"/>
  <c r="I6" i="7"/>
  <c r="H6" i="7"/>
  <c r="G6" i="7"/>
  <c r="D6" i="7"/>
  <c r="E6" i="7"/>
  <c r="F5" i="7"/>
  <c r="E4" i="7"/>
  <c r="H7" i="7"/>
  <c r="D8" i="7"/>
  <c r="G4" i="7"/>
  <c r="G8" i="7"/>
  <c r="H8" i="7"/>
  <c r="K4" i="7"/>
  <c r="F4" i="7"/>
  <c r="I8" i="7"/>
  <c r="J4" i="7"/>
  <c r="F8" i="7"/>
  <c r="E8" i="7"/>
  <c r="I4" i="7"/>
  <c r="I7" i="7"/>
  <c r="D7" i="7"/>
  <c r="G7" i="7"/>
  <c r="J8" i="7"/>
  <c r="K7" i="7"/>
  <c r="H4" i="7"/>
  <c r="F7" i="7"/>
  <c r="K8" i="7"/>
  <c r="J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Jo</author>
  </authors>
  <commentList>
    <comment ref="A2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KPI Peer Scale 평가 대상만</t>
        </r>
      </text>
    </comment>
  </commentList>
</comments>
</file>

<file path=xl/sharedStrings.xml><?xml version="1.0" encoding="utf-8"?>
<sst xmlns="http://schemas.openxmlformats.org/spreadsheetml/2006/main" count="43557" uniqueCount="13641">
  <si>
    <t>Main Fund Code</t>
  </si>
  <si>
    <t>Fund Name</t>
  </si>
  <si>
    <t>BM 1 Name</t>
  </si>
  <si>
    <t>BM 2 Name</t>
  </si>
  <si>
    <t>Fund House</t>
  </si>
  <si>
    <t>Asset Class</t>
  </si>
  <si>
    <t>Investment Team</t>
  </si>
  <si>
    <t>Type of Fund</t>
  </si>
  <si>
    <t>Currency</t>
  </si>
  <si>
    <t>FUM in base (million)</t>
  </si>
  <si>
    <t>FUM in USD (million)</t>
  </si>
  <si>
    <t>FUM in GBP (million)</t>
  </si>
  <si>
    <t>SI Date</t>
  </si>
  <si>
    <t>Return_Source</t>
  </si>
  <si>
    <t>Return_Type</t>
  </si>
  <si>
    <t>ABOR / IBOR</t>
  </si>
  <si>
    <t>Fund Manager</t>
  </si>
  <si>
    <t>Client Name</t>
  </si>
  <si>
    <t>Share Type</t>
  </si>
  <si>
    <t>YTD Fund Gross Absolute Return</t>
  </si>
  <si>
    <t>YTD Fund Pri Benchmark Return</t>
  </si>
  <si>
    <t>YTD Fund Sec Benchmark Return</t>
  </si>
  <si>
    <t>YTD Fund Gross Relative Return Secondary Benchmark</t>
  </si>
  <si>
    <t>YTD ptl</t>
  </si>
  <si>
    <t>1Y Fund Gross Absolute Return</t>
  </si>
  <si>
    <t>1Y Fund Pri Benchmark Return</t>
  </si>
  <si>
    <t>1Y Fund Gross Relative Return</t>
  </si>
  <si>
    <t>1Y Fund Sec Benchmark Return</t>
  </si>
  <si>
    <t>1Y Fund Gross Relative Return Secondary Benchmark</t>
  </si>
  <si>
    <t>1Y ptl</t>
  </si>
  <si>
    <t>3Y Fund Gross Absolute Return (Ann)</t>
  </si>
  <si>
    <t>3Y Fund Pri Benchmark Return (Ann)</t>
  </si>
  <si>
    <t>3Y Fund Gross Relative Return (Ann)</t>
  </si>
  <si>
    <t>3Y Fund Sec Benchmark Return (Ann)</t>
  </si>
  <si>
    <t>3Y Fund Gross Relative Return (Ann) Secondary Benchmark</t>
  </si>
  <si>
    <t>3Y ptl</t>
  </si>
  <si>
    <t>5Y Fund Gross Absolute Return (Ann)</t>
  </si>
  <si>
    <t>5Y Fund Pri Benchmark Return (Ann)</t>
  </si>
  <si>
    <t>5Y Fund Gross Relative Return (Ann)</t>
  </si>
  <si>
    <t>5Y Fund Sec Benchmark Return (Ann)</t>
  </si>
  <si>
    <t>5Y Fund Gross Relative Return (Ann) Secondary Benchmark</t>
  </si>
  <si>
    <t>5Y ptl</t>
  </si>
  <si>
    <t>10Y Fund Gross Absolute Return (Ann)</t>
  </si>
  <si>
    <t>10Y Fund Pri Benchmark Return (Ann)</t>
  </si>
  <si>
    <t>10Y Fund Gross Relative Return (Ann)</t>
  </si>
  <si>
    <t>10Y Fund Sec Benchmark Return (Ann)</t>
  </si>
  <si>
    <t>10Y Fund Gross Relative Return (Ann) Secondary Benchmark</t>
  </si>
  <si>
    <t>10Y ptl</t>
  </si>
  <si>
    <t>SI Fund Gross Absolute Return (Ann)</t>
  </si>
  <si>
    <t>SI Fund Pri Benchmark Return (Ann)</t>
  </si>
  <si>
    <t>SI Fund Gross Relative Return (Ann)</t>
  </si>
  <si>
    <t>SI Fund Sec Benchmark Return (Ann)</t>
  </si>
  <si>
    <t>SI Fund Gross Relative Return (Ann) Secondary Benchmark</t>
  </si>
  <si>
    <t>SI ptl</t>
  </si>
  <si>
    <t>10904</t>
  </si>
  <si>
    <t>17814</t>
  </si>
  <si>
    <t>17822</t>
  </si>
  <si>
    <t>17834</t>
  </si>
  <si>
    <t>17835</t>
  </si>
  <si>
    <t>30030</t>
  </si>
  <si>
    <t>30034</t>
  </si>
  <si>
    <t>30204</t>
  </si>
  <si>
    <t>30271</t>
  </si>
  <si>
    <t>30272</t>
  </si>
  <si>
    <t>30280</t>
  </si>
  <si>
    <t>30282</t>
  </si>
  <si>
    <t>30601</t>
  </si>
  <si>
    <t>30801</t>
  </si>
  <si>
    <t>31011</t>
  </si>
  <si>
    <t>31012</t>
  </si>
  <si>
    <t>31013</t>
  </si>
  <si>
    <t>31022</t>
  </si>
  <si>
    <t>31027</t>
  </si>
  <si>
    <t>31033</t>
  </si>
  <si>
    <t>31035</t>
  </si>
  <si>
    <t>34401</t>
  </si>
  <si>
    <t>34414</t>
  </si>
  <si>
    <t>35600</t>
  </si>
  <si>
    <t>35601</t>
  </si>
  <si>
    <t>36010</t>
  </si>
  <si>
    <t>36011</t>
  </si>
  <si>
    <t>36021</t>
  </si>
  <si>
    <t>36022</t>
  </si>
  <si>
    <t>36024</t>
  </si>
  <si>
    <t>36031</t>
  </si>
  <si>
    <t>36032</t>
  </si>
  <si>
    <t>37100</t>
  </si>
  <si>
    <t>37101</t>
  </si>
  <si>
    <t>38100</t>
  </si>
  <si>
    <t>38101</t>
  </si>
  <si>
    <t>3G911</t>
  </si>
  <si>
    <t>3G921</t>
  </si>
  <si>
    <t>40021</t>
  </si>
  <si>
    <t>40203</t>
  </si>
  <si>
    <t>40204</t>
  </si>
  <si>
    <t>40516</t>
  </si>
  <si>
    <t>40518</t>
  </si>
  <si>
    <t>40520</t>
  </si>
  <si>
    <t>40531</t>
  </si>
  <si>
    <t>40535</t>
  </si>
  <si>
    <t>40536</t>
  </si>
  <si>
    <t>40537</t>
  </si>
  <si>
    <t>40538</t>
  </si>
  <si>
    <t>40539</t>
  </si>
  <si>
    <t>40601</t>
  </si>
  <si>
    <t>40611</t>
  </si>
  <si>
    <t>40612</t>
  </si>
  <si>
    <t>40621</t>
  </si>
  <si>
    <t>40622</t>
  </si>
  <si>
    <t>40641</t>
  </si>
  <si>
    <t>40642</t>
  </si>
  <si>
    <t>41011</t>
  </si>
  <si>
    <t>41231</t>
  </si>
  <si>
    <t>41237</t>
  </si>
  <si>
    <t>41280</t>
  </si>
  <si>
    <t>41281</t>
  </si>
  <si>
    <t>41282</t>
  </si>
  <si>
    <t>41381</t>
  </si>
  <si>
    <t>41386</t>
  </si>
  <si>
    <t>41450</t>
  </si>
  <si>
    <t>41451</t>
  </si>
  <si>
    <t>41452</t>
  </si>
  <si>
    <t>41485</t>
  </si>
  <si>
    <t>41486</t>
  </si>
  <si>
    <t>41500</t>
  </si>
  <si>
    <t>41501</t>
  </si>
  <si>
    <t>41518</t>
  </si>
  <si>
    <t>42203</t>
  </si>
  <si>
    <t>42401</t>
  </si>
  <si>
    <t>42402</t>
  </si>
  <si>
    <t>42501</t>
  </si>
  <si>
    <t>42741</t>
  </si>
  <si>
    <t>42746</t>
  </si>
  <si>
    <t>43801</t>
  </si>
  <si>
    <t>43817</t>
  </si>
  <si>
    <t>61041</t>
  </si>
  <si>
    <t>61042</t>
  </si>
  <si>
    <t>61043</t>
  </si>
  <si>
    <t>61101</t>
  </si>
  <si>
    <t>61111</t>
  </si>
  <si>
    <t>62000</t>
  </si>
  <si>
    <t>62001</t>
  </si>
  <si>
    <t>63001</t>
  </si>
  <si>
    <t>63101</t>
  </si>
  <si>
    <t>63115</t>
  </si>
  <si>
    <t>63118</t>
  </si>
  <si>
    <t>63501</t>
  </si>
  <si>
    <t>63511</t>
  </si>
  <si>
    <t>63528</t>
  </si>
  <si>
    <t>63551</t>
  </si>
  <si>
    <t>63567</t>
  </si>
  <si>
    <t>63650</t>
  </si>
  <si>
    <t>63651</t>
  </si>
  <si>
    <t>63661</t>
  </si>
  <si>
    <t>63668</t>
  </si>
  <si>
    <t>63670</t>
  </si>
  <si>
    <t>63674</t>
  </si>
  <si>
    <t>63751</t>
  </si>
  <si>
    <t>63761</t>
  </si>
  <si>
    <t>63762</t>
  </si>
  <si>
    <t>63763</t>
  </si>
  <si>
    <t>63765</t>
  </si>
  <si>
    <t>63768</t>
  </si>
  <si>
    <t>63771</t>
  </si>
  <si>
    <t>63774</t>
  </si>
  <si>
    <t>64301</t>
  </si>
  <si>
    <t>64311</t>
  </si>
  <si>
    <t>66004</t>
  </si>
  <si>
    <t>67001</t>
  </si>
  <si>
    <t>67101</t>
  </si>
  <si>
    <t>67111</t>
  </si>
  <si>
    <t>67113</t>
  </si>
  <si>
    <t>67115</t>
  </si>
  <si>
    <t>67119</t>
  </si>
  <si>
    <t>67120</t>
  </si>
  <si>
    <t>67301</t>
  </si>
  <si>
    <t>68101</t>
  </si>
  <si>
    <t>90021</t>
  </si>
  <si>
    <t>90096</t>
  </si>
  <si>
    <t>90097</t>
  </si>
  <si>
    <t>90110</t>
  </si>
  <si>
    <t>90113</t>
  </si>
  <si>
    <t>90120</t>
  </si>
  <si>
    <t>90121</t>
  </si>
  <si>
    <t>90131</t>
  </si>
  <si>
    <t>90138</t>
  </si>
  <si>
    <t>90139</t>
  </si>
  <si>
    <t>90140</t>
  </si>
  <si>
    <t>90151</t>
  </si>
  <si>
    <t>90215</t>
  </si>
  <si>
    <t>90216</t>
  </si>
  <si>
    <t>90217</t>
  </si>
  <si>
    <t>90218</t>
  </si>
  <si>
    <t>90219</t>
  </si>
  <si>
    <t>90220</t>
  </si>
  <si>
    <t>90451</t>
  </si>
  <si>
    <t>90452</t>
  </si>
  <si>
    <t>90453</t>
  </si>
  <si>
    <t>90454</t>
  </si>
  <si>
    <t>90457</t>
  </si>
  <si>
    <t>90462</t>
  </si>
  <si>
    <t>90470</t>
  </si>
  <si>
    <t>90473</t>
  </si>
  <si>
    <t>90474</t>
  </si>
  <si>
    <t>90701</t>
  </si>
  <si>
    <t>90703</t>
  </si>
  <si>
    <t>90704</t>
  </si>
  <si>
    <t>90705</t>
  </si>
  <si>
    <t>90801</t>
  </si>
  <si>
    <t>90901</t>
  </si>
  <si>
    <t>90902</t>
  </si>
  <si>
    <t>91111</t>
  </si>
  <si>
    <t>91112</t>
  </si>
  <si>
    <t>91113</t>
  </si>
  <si>
    <t>91114</t>
  </si>
  <si>
    <t>91115</t>
  </si>
  <si>
    <t>91116</t>
  </si>
  <si>
    <t>91202</t>
  </si>
  <si>
    <t>92001</t>
  </si>
  <si>
    <t>92002</t>
  </si>
  <si>
    <t>92003</t>
  </si>
  <si>
    <t>92004</t>
  </si>
  <si>
    <t>92006</t>
  </si>
  <si>
    <t>92007</t>
  </si>
  <si>
    <t>92008</t>
  </si>
  <si>
    <t>92009</t>
  </si>
  <si>
    <t>92010</t>
  </si>
  <si>
    <t>92011</t>
  </si>
  <si>
    <t>92605</t>
  </si>
  <si>
    <t>92617</t>
  </si>
  <si>
    <t>93003</t>
  </si>
  <si>
    <t>93004</t>
  </si>
  <si>
    <t>93005</t>
  </si>
  <si>
    <t>93006</t>
  </si>
  <si>
    <t>93007</t>
  </si>
  <si>
    <t>93008</t>
  </si>
  <si>
    <t>93009</t>
  </si>
  <si>
    <t>93011</t>
  </si>
  <si>
    <t>93012</t>
  </si>
  <si>
    <t>93013</t>
  </si>
  <si>
    <t>93015</t>
  </si>
  <si>
    <t>93016</t>
  </si>
  <si>
    <t>93017</t>
  </si>
  <si>
    <t>93018</t>
  </si>
  <si>
    <t>93019</t>
  </si>
  <si>
    <t>93020</t>
  </si>
  <si>
    <t>93021</t>
  </si>
  <si>
    <t>93022</t>
  </si>
  <si>
    <t>93023</t>
  </si>
  <si>
    <t>93025</t>
  </si>
  <si>
    <t>93026</t>
  </si>
  <si>
    <t>93027</t>
  </si>
  <si>
    <t>93028</t>
  </si>
  <si>
    <t>93029</t>
  </si>
  <si>
    <t>93030</t>
  </si>
  <si>
    <t>93031</t>
  </si>
  <si>
    <t>93032</t>
  </si>
  <si>
    <t>94001</t>
  </si>
  <si>
    <t>펀드명</t>
  </si>
  <si>
    <t>Pooled Pension Fund 09-4[Bond]</t>
  </si>
  <si>
    <t>문성빈</t>
  </si>
  <si>
    <t>박정근</t>
  </si>
  <si>
    <t>주식형</t>
  </si>
  <si>
    <t>KOSPI200 100%</t>
  </si>
  <si>
    <t>Eastspring Pooled Pension Private Securities1-19[Bond]</t>
  </si>
  <si>
    <t>Eastspring Pooled Pension Private Securities Investment Trust78-3[Bond]</t>
  </si>
  <si>
    <t>Eastsrping Mid/Long-term Securities 01[Bond]</t>
  </si>
  <si>
    <t>한희진</t>
  </si>
  <si>
    <t>KIS국공채 3M-10Y(Customized)</t>
  </si>
  <si>
    <t>Eastsrping Mid/Long-term Securities 01[Bond] Class C-F</t>
  </si>
  <si>
    <t>Eastspring Investments Standard Plus Securities Investment Trust [Bond]</t>
  </si>
  <si>
    <t>김정길</t>
  </si>
  <si>
    <t>KBP국고채 0~10년 70% +KBP특수채 0~10년 20% + KBP은행채AAA이상 0~5년 10% + KBP call 지수 10%</t>
  </si>
  <si>
    <t>Eastspring Investments Standard Plus Securities Investment Trust [Bond] Class C</t>
  </si>
  <si>
    <t>Eastspring Investments Standard Plus Securities Investment Trust [Bond] Class C-F</t>
  </si>
  <si>
    <t>30273</t>
  </si>
  <si>
    <t>30281</t>
  </si>
  <si>
    <t>Eastspring Investments Retirement Pension Korea Securities Mother Investment Trust 1 [Bond]</t>
  </si>
  <si>
    <t>30811</t>
  </si>
  <si>
    <t>Eastspring Investments Inflation Protection Securities Baby Investment Trust [Bond]</t>
  </si>
  <si>
    <t>30821</t>
  </si>
  <si>
    <t>Eastspring Investments Inflation Protection Securities Baby Investment Trust [Bond] Class A</t>
  </si>
  <si>
    <t>30822</t>
  </si>
  <si>
    <t>Eastspring Investments Inflation Protection Securities Baby Investment Trust [Bond] Class C</t>
  </si>
  <si>
    <t>30823</t>
  </si>
  <si>
    <t>Eastspring Investments Inflation Protection Securities Baby Investment Trust [Bond] Class C-E</t>
  </si>
  <si>
    <t>30826</t>
  </si>
  <si>
    <t>Eastspring Investments Inflation Protection Securities Baby Investment Trust [Bond] Class C-W</t>
  </si>
  <si>
    <t>30827</t>
  </si>
  <si>
    <t>Eastspring Investments Inflation Protection Securities Baby Investment Trust [Bond] Class C-P2</t>
  </si>
  <si>
    <t>30828</t>
  </si>
  <si>
    <t>Eastspring Investments Inflation Protection Securities Baby Investment Trust [Bond] Class S</t>
  </si>
  <si>
    <t>30830</t>
  </si>
  <si>
    <t>Eastspring Investments Inflation Protection Securities Baby Investment Trust [Bond] Class S-P</t>
  </si>
  <si>
    <t>Eastspring Investments Retail New MMF 1 [Government Bond]</t>
  </si>
  <si>
    <t>이상준</t>
  </si>
  <si>
    <t>Call 100%</t>
  </si>
  <si>
    <t>Eastspring Investments Retail New MMF 1 [Government Bond] Class C</t>
  </si>
  <si>
    <t>KR5229AM1009</t>
  </si>
  <si>
    <t>Eastspring Investments Retail New MMF 1 [Government Bond] Class C-P2</t>
  </si>
  <si>
    <t>31014</t>
  </si>
  <si>
    <t>Eastspring Investments Retail New MMF 1 [Government Bond] Class C-P2 E</t>
  </si>
  <si>
    <t>31015</t>
  </si>
  <si>
    <t>Eastspring Investments Retail New MMF 1 [Government Bond] Class C-E</t>
  </si>
  <si>
    <t>31016</t>
  </si>
  <si>
    <t>Eastspring Investments Retail New MMF 1 [Government Bond] Class C-W</t>
  </si>
  <si>
    <t>Eastspring Investments Retail New MMF 2 [Government Bond]</t>
  </si>
  <si>
    <t>Eastspring Investments Retail New MMF 2 [Government Bond] Class C</t>
  </si>
  <si>
    <t>Eastspring Investments Institutional MMF 2</t>
  </si>
  <si>
    <t>Eastspring Investments Institutional MMF 2 ClassC-F</t>
  </si>
  <si>
    <t>Eastspring Investments Korea Value Securities Investment Trust [Bond]</t>
  </si>
  <si>
    <t>34411</t>
  </si>
  <si>
    <t>Eastspring Investments Korea Value Securities Investment Trust [Bond] Class A</t>
  </si>
  <si>
    <t>34412</t>
  </si>
  <si>
    <t>Eastspring Investments Korea Value Securities Investment Trust [Bond] Class C-F</t>
  </si>
  <si>
    <t>35100</t>
  </si>
  <si>
    <t>Eastspring Investments US High Yield Securities Mother Investment Trust[Bond-FoF]</t>
  </si>
  <si>
    <t>방대진</t>
  </si>
  <si>
    <t>BofA Merrill Lynch US High Yield Master II Constrained Index USD in KRW(T-1) 100%</t>
  </si>
  <si>
    <t>35101</t>
  </si>
  <si>
    <t>Eastspring Investments US High Yield Securities Baby Investment Trust(H)[Bond-FOF]</t>
  </si>
  <si>
    <t>BofA Merrill Lynch US High Yield Master II Constrained Index(USD,T-1) 95% + Call loan(KRW) 5%</t>
  </si>
  <si>
    <t>35111</t>
  </si>
  <si>
    <t>Eastspring Investments US High Yield Securities Baby Investment Trust(H)[Bond-FOF] Class A</t>
  </si>
  <si>
    <t>35121</t>
  </si>
  <si>
    <t>Eastspring Investments US High Yield Securities Baby Investment Trust(H)[Bond-FOF] Class C</t>
  </si>
  <si>
    <t>35122</t>
  </si>
  <si>
    <t>Eastspring Investments US High Yield Securities Baby Investment Trust(H)[Bond-FOF] Class C-P2</t>
  </si>
  <si>
    <t>35131</t>
  </si>
  <si>
    <t>Eastspring Investments US High Yield Securities Baby Investment Trust(H)[Bond-FOF] Class C-E</t>
  </si>
  <si>
    <t>35141</t>
  </si>
  <si>
    <t>Eastspring Investments US High Yield Securities Baby Investment Trust(H)[Bond-FOF] Class A-E</t>
  </si>
  <si>
    <t>35151</t>
  </si>
  <si>
    <t>Eastspring Investments US High Yield Securities Baby Investment Trust(H)[Bond-FOF] Class S</t>
  </si>
  <si>
    <t>35152</t>
  </si>
  <si>
    <t>Eastspring Investments US High Yield Securities Baby Investment Trust(H)[Bond-FOF]Class S-P</t>
  </si>
  <si>
    <t>35201</t>
  </si>
  <si>
    <t>Eastspring Investments Monthly Payout US High Yield Securities Baby Investment Trust[Bond-FOF]</t>
  </si>
  <si>
    <t>35211</t>
  </si>
  <si>
    <t>Eastspring Investments Monthly Payout US High Yield Securities Baby Investment Trust(H)[Bond-FOF] Class A</t>
  </si>
  <si>
    <t>35221</t>
  </si>
  <si>
    <t>Eastspring Investments Monthly Payout US High Yield Securities Baby Investment Trust(H)[Bond-FOF] Class C</t>
  </si>
  <si>
    <t>35231</t>
  </si>
  <si>
    <t>Eastspring Investments Monthly Payout US High Yield Securities Baby Investment Trust(H)[Bond-FOF] Class C-E</t>
  </si>
  <si>
    <t>35310</t>
  </si>
  <si>
    <t>Eastspring Investments US Investment Grade Bond Securities Baby Investment Trust(H)2[Bond-FoF]</t>
  </si>
  <si>
    <t>The BofA Merrill Lynch US Corporate BBB3 - A3 Rated Index(USD)(T-1)*95%+Call*5%</t>
  </si>
  <si>
    <t>35318</t>
  </si>
  <si>
    <t>Eastspring Investments US Investment Grade Bond Securities Baby Investment Trust(H)2[Bond-FoF] Class C-P2</t>
  </si>
  <si>
    <t>35321</t>
  </si>
  <si>
    <t>Eastspring Investments US Investment Grade Bond Securities Baby Investment Trust(H)2[Bond-FoF]Class S-P</t>
  </si>
  <si>
    <t>Eastspring Investments US Investment Grade Bond Securities Mother Investment Trust[Bond-FoF](USD)</t>
  </si>
  <si>
    <t>The BofA Merrill Lynch US Corporate BBB3 - A3 Rated Index(USD)(T-1) 100%</t>
  </si>
  <si>
    <t>Eastspring Investments US Investment Grade Bond Securities Baby Investment Trust(H) [Bond-FoF]</t>
  </si>
  <si>
    <t>35602</t>
  </si>
  <si>
    <t>Eastspring Investments US Investment Grade Bond Securities Baby Investment Trust(UH) [Bond-FoF]</t>
  </si>
  <si>
    <t>The BofA Merrill Lynch US Corporate BBB3 - A3 Rated Index(KRW)(T-1) 95% + Call 5%</t>
  </si>
  <si>
    <t>35603</t>
  </si>
  <si>
    <t>Eastspring Investments US Investment Grade Bond Securities Baby Investment Trust(USD) [Bond-FoF]</t>
  </si>
  <si>
    <t>35611</t>
  </si>
  <si>
    <t>Eastspring Investments US Investment Grade Bond Securities Baby Investment Trust(H) [Bond-FoF] Class A</t>
  </si>
  <si>
    <t>35612</t>
  </si>
  <si>
    <t>Eastspring Investments US Investment Grade Bond Securities Baby Investment Trust(H) [Bond-FoF] Class A-E</t>
  </si>
  <si>
    <t>35613</t>
  </si>
  <si>
    <t>Eastspring Investments US Investment Grade Bond Securities Baby Investment Trust(H) [Bond-FoF] Class C</t>
  </si>
  <si>
    <t>35614</t>
  </si>
  <si>
    <t>Eastspring Investments US Investment Grade Bond Securities Baby Investment Trust(H) [Bond-FoF] Class C-E</t>
  </si>
  <si>
    <t>35617</t>
  </si>
  <si>
    <t>Eastspring Investments US Investment Grade Bond Securities Baby Investment Trust(H) [Bond-FoF] Class C-W</t>
  </si>
  <si>
    <t>35618</t>
  </si>
  <si>
    <t>Eastspring Investments US Investment Grade Bond Securities Baby Investment Trust(H) [Bond-FoF] Class C-P2</t>
  </si>
  <si>
    <t>35619</t>
  </si>
  <si>
    <t>Eastspring Investments US Investment Grade Bond Securities Baby Investment Trust(H) [Bond-FoF] Class C-P</t>
  </si>
  <si>
    <t>35622</t>
  </si>
  <si>
    <t>Eastspring Investments US Investment Grade Bond Securities Baby Investment Trust(H) [Bond-FoF] C-P2 E</t>
  </si>
  <si>
    <t>35623</t>
  </si>
  <si>
    <t>Eastspring Investments US Investment Grade Bond Securities Baby Investment Trust(H) [Bond-FoF] Class C-P E</t>
  </si>
  <si>
    <t>35631</t>
  </si>
  <si>
    <t>Eastspring Investments US Investment Grade Bond Securities Baby Investment Trust(UH) [Bond-FoF]A</t>
  </si>
  <si>
    <t>35632</t>
  </si>
  <si>
    <t>Eastspring Investments US Investment Grade Bond Securities Baby Investment Trust(UH) [Bond-FoF]A-E</t>
  </si>
  <si>
    <t>35634</t>
  </si>
  <si>
    <t>Eastspring Investments US Investment Grade Bond Securities Baby Investment Trust(UH) [Bond-FoF]C-E</t>
  </si>
  <si>
    <t>35637</t>
  </si>
  <si>
    <t>Eastspring Investments US Investment Grade Bond Securities Baby Investment Trust(UH) [Bond-FoF] Class C-W</t>
  </si>
  <si>
    <t>35638</t>
  </si>
  <si>
    <t>Eastspring Investments US Investment Grade Bond Securities Baby Investment Trust(UH) [Bond-FoF]C-P2</t>
  </si>
  <si>
    <t>35641</t>
  </si>
  <si>
    <t>Eastspring Investments US Investment Grade Bond Securities Baby Investment Trust(USD) [Bond-FoF]A</t>
  </si>
  <si>
    <t>35701</t>
  </si>
  <si>
    <t>Eastspring Investments Monthly Payout US Investment Grade Bond Securities Baby Investment Trust(H) [Bond-FoF]</t>
  </si>
  <si>
    <t>35711</t>
  </si>
  <si>
    <t>Eastspring Investments Monthly Payout US Investment Grade Bond Securities Baby Investment Trust(H) [Bond-FoF] Class A</t>
  </si>
  <si>
    <t>35712</t>
  </si>
  <si>
    <t>Eastspring Investments Monthly Payout US Investment Grade Bond Securities Baby Investment Trust(H) [Bond-FoF] ClassA-E</t>
  </si>
  <si>
    <t>36001</t>
  </si>
  <si>
    <t>Eastspring Investments Retirement Pension Inflation Protection Securities Baby Investment Trust [Bond]</t>
  </si>
  <si>
    <t>36002</t>
  </si>
  <si>
    <t>Eastspring Investments Retirement Pension Inflation Protection Securities Baby Investment Trust [Bond] Class C</t>
  </si>
  <si>
    <t>36004</t>
  </si>
  <si>
    <t>Eastspring Investments Retirement Pension Inflation Protection Securities Baby Investment Trust [Bond] Class C-E</t>
  </si>
  <si>
    <t>연 2.70% (보수공제후)</t>
  </si>
  <si>
    <t>36012</t>
  </si>
  <si>
    <t>36023</t>
  </si>
  <si>
    <t>Eastspring Investments Korea Value Maturity Investment Trust No.2[Bond]</t>
  </si>
  <si>
    <t>Eastspring Investments Korea Value Maturity Investment Trust No.2[Bond] ClassC-P</t>
  </si>
  <si>
    <t>36033</t>
  </si>
  <si>
    <t>Eastspring Investments Korea Value Maturity Investment Trust No.2[Bond] ClassC-P E</t>
  </si>
  <si>
    <t>36034</t>
  </si>
  <si>
    <t>Eastspring Investments Korea Value Maturity Investment Trust No.2[Bond] ClassCP2</t>
  </si>
  <si>
    <t>Eastspring Investments Equities in Public Offerings Alpha Securities 1 [Bond Balanced]</t>
  </si>
  <si>
    <t>강경모</t>
  </si>
  <si>
    <t>(KIS국고채6M~1Y)90% + KOSPI지수 5% + Call 5%</t>
  </si>
  <si>
    <t>Eastspring Investments Equities in Public Offerings Alpha Securities 1 [Bond Balanced] Class A</t>
  </si>
  <si>
    <t>37102</t>
  </si>
  <si>
    <t>Eastspring Investments Equities in Public Offerings Alpha Securities 1 [Bond Balanced] Class C</t>
  </si>
  <si>
    <t>37104</t>
  </si>
  <si>
    <t>Eastspring Investments Equities in Public Offerings Alpha Securities 1 [Bond Balanced]Class C-F</t>
  </si>
  <si>
    <t>Eastspring Investments Equities in IPO Securities1(Balanced)[FoFs]</t>
  </si>
  <si>
    <t>Eastspring Investments Equities in IPO Securities1(Balanced)[FoFs]Class A</t>
  </si>
  <si>
    <t>38102</t>
  </si>
  <si>
    <t>Eastspring Investments Equities in IPO Securities1(Balanced)[FoFs]Class C</t>
  </si>
  <si>
    <t>Eastspring Investments Gold Rich Special Asset Investment Trust [Gold-Derivative]</t>
  </si>
  <si>
    <t>London Gold PM Fix Price(USD)(T-1) 95% + Call 5%</t>
  </si>
  <si>
    <t>Eastspring Investments Gold Rich Special Asset Investment Trust [Gold-Derivative] Class A</t>
  </si>
  <si>
    <t>3G922</t>
  </si>
  <si>
    <t>Eastspring Investments Gold Rich Special Asset Investment Trust [Gold-Derivative] Class C</t>
  </si>
  <si>
    <t>3G923</t>
  </si>
  <si>
    <t>Eastspring Investments Gold Rich Special Asset Investment Trust [Gold-Derivative] Class C-E</t>
  </si>
  <si>
    <t>3G924</t>
  </si>
  <si>
    <t>Eastspring Investments Gold Rich Special Asset Investment Trust [Gold-Derivative] Class A-E</t>
  </si>
  <si>
    <t>3G928</t>
  </si>
  <si>
    <t>Eastspring Investments Gold Rich Special Asset Investment Trust [Gold-Derivative] Class S</t>
  </si>
  <si>
    <t>3G929</t>
  </si>
  <si>
    <t>Eastspring Investments Gold Rich Special Asset Investment Trust [Gold-Derivative] Class S-P</t>
  </si>
  <si>
    <t>3G938</t>
  </si>
  <si>
    <t>Eastspring Investments Gold Rich Special Asset Investment Trust [Gold-Derivative] Class C-P2 E</t>
  </si>
  <si>
    <t>40011</t>
  </si>
  <si>
    <t>박소영</t>
  </si>
  <si>
    <t>KOSPI 100%</t>
  </si>
  <si>
    <t>40012</t>
  </si>
  <si>
    <t>40014</t>
  </si>
  <si>
    <t>40015</t>
  </si>
  <si>
    <t>Eastspring Investments Sustainable Growth Company Securities Investment Trust [Equity] Class C5</t>
  </si>
  <si>
    <t>KR5229966027</t>
  </si>
  <si>
    <t>40016</t>
  </si>
  <si>
    <t>Eastspring Investments Sustainable Growth Company Securities Investment Trust [Equity] Class C-E</t>
  </si>
  <si>
    <t>Eastspring Investments Sustainable Growth Company Securities Investment Trust [Equity] Class C-F</t>
  </si>
  <si>
    <t>KR5229493642</t>
  </si>
  <si>
    <t>Eastspring Investments Korea Star Securities Investment Trust[Equity Balanced]</t>
  </si>
  <si>
    <t>양정원</t>
  </si>
  <si>
    <t>KOSPI 80% + Call 20%</t>
  </si>
  <si>
    <t>Eastspring Investments Korea Star Securities Investment Trust[Equity Balanced] Class A</t>
  </si>
  <si>
    <t>40205</t>
  </si>
  <si>
    <t>Eastspring Investments Korea Star Securities Investment Trust[Equity Balanced] Class A-E</t>
  </si>
  <si>
    <t>40207</t>
  </si>
  <si>
    <t>Eastspring Investments Korea Star Securities Investment Trust[Equity Balanced] Class C</t>
  </si>
  <si>
    <t>40208</t>
  </si>
  <si>
    <t>Eastspring Investments Korea Star Securities Investment Trust[Equity Balanced] Class C-E</t>
  </si>
  <si>
    <t>40210</t>
  </si>
  <si>
    <t>Eastspring Investments Korea Star Securities Investment Trust[Equity Balanced] Class C-F</t>
  </si>
  <si>
    <t>40212</t>
  </si>
  <si>
    <t>40213</t>
  </si>
  <si>
    <t>Eastspring Investments Korea Star Securities Investment Trust[Equity Balanced] Class C-P</t>
  </si>
  <si>
    <t>40214</t>
  </si>
  <si>
    <t>Eastspring Investments Korea Star Securities Investment Trust[Equity Balanced] Class C-P2</t>
  </si>
  <si>
    <t>40215</t>
  </si>
  <si>
    <t>Eastspring Investments Korea Star Securities Investment Trust[Equity Balanced] Class C-P E</t>
  </si>
  <si>
    <t>40216</t>
  </si>
  <si>
    <t>Eastspring Investments Korea Star Securities Investment Trust[Equity Balanced] Class C-P2 E</t>
  </si>
  <si>
    <t>40218</t>
  </si>
  <si>
    <t>최용</t>
  </si>
  <si>
    <t>Eastspring Investments Smart Income Private Securities[Bond]</t>
  </si>
  <si>
    <t>MOLIT수익률 100%</t>
  </si>
  <si>
    <t>김성훈</t>
  </si>
  <si>
    <t>Eastspring Investments MOEL Korea Equity 1</t>
  </si>
  <si>
    <t>Eastspring NHUF Professional Private Securities Investment Trust No.1(Equity-Derivatives)</t>
  </si>
  <si>
    <t>KOSPI 200 총수익 지수</t>
  </si>
  <si>
    <t>40541</t>
  </si>
  <si>
    <t>Eastspring Investments China Dragon A Share 40 Securities Baby Investment Trust (UH)[Bond-Balanced]</t>
  </si>
  <si>
    <t>40542</t>
  </si>
  <si>
    <t>Eastspring Investments China Dragon A Share 40 Securities Baby Investment Trust (UH)[Bond-Balanced]Class A</t>
  </si>
  <si>
    <t>40544</t>
  </si>
  <si>
    <t>Eastspring Investments China Dragon A Share 40 Securities Baby Investment Trust (UH)[Bond-Balanced]Class C</t>
  </si>
  <si>
    <t>40550</t>
  </si>
  <si>
    <t>Eastspring Investments Retirement Pension Industry Leaders Securities Mother Investment Trust [Equity]</t>
  </si>
  <si>
    <t>Eastspring Investments Retirement Pension Industry Leaders Securities Baby Investment Trust [Equity]</t>
  </si>
  <si>
    <t>Eastspring Investments Retirement Pension Industry Leaders Securities Baby Investment Trust [Equity] Class C</t>
  </si>
  <si>
    <t>KR5229A93385</t>
  </si>
  <si>
    <t>Eastspring Investments Retirement Pension Industry Leaders 40 Securities Baby Investment Trust[Bond Balanced]</t>
  </si>
  <si>
    <t>KR5229537687</t>
  </si>
  <si>
    <t>Eastspring Investments Retirement Pension Industry Leaders 40 Securities Baby Investment Trust[Bond Balanced]C</t>
  </si>
  <si>
    <t>40623</t>
  </si>
  <si>
    <t>Eastspring Investments Retirement Pension Industry Leaders 40 Securities Baby Investment Trust[Bond Balanced]C-F</t>
  </si>
  <si>
    <t>40624</t>
  </si>
  <si>
    <t>Eastspring Investments Retirement Pension Industry Leaders 40 Securities Baby Investment Trust[Bond Balanced]C-E</t>
  </si>
  <si>
    <t>40625</t>
  </si>
  <si>
    <t>Eastspring Investments Retirement Pension Industry Leaders Securities Baby Investment Trust[Equity] C-E</t>
  </si>
  <si>
    <t>40631</t>
  </si>
  <si>
    <t>Eastspring Investments Retirement Pension Global Leaders 40 Securities Baby Investment Trust [Bond Balanced]</t>
  </si>
  <si>
    <t>황윤희</t>
  </si>
  <si>
    <t>40632</t>
  </si>
  <si>
    <t>Eastspring Investments Retirement Pension Global Leaders 40 Securities Baby Investment Trust [Bond Balanced] Class C</t>
  </si>
  <si>
    <t>40633</t>
  </si>
  <si>
    <t>Eastspring Investments Retirement Pension Global Leaders 40 Securities Baby Investment Trust [Bond Balanced] Class C-E</t>
  </si>
  <si>
    <t>Eastspring Investments Retirement Pension China Dragon A Share 40 Securities Baby Investment Trust [Bond-Balanced] C-C</t>
  </si>
  <si>
    <t>40643</t>
  </si>
  <si>
    <t>Eastspring Investments China Dragon A Share 40 Securities Baby Investment Trust (H)[Bond-Balanced]Class A</t>
  </si>
  <si>
    <t>40645</t>
  </si>
  <si>
    <t>Eastspring Investments China Dragon A Share 40 Securities Baby Investment Trust (H)[Bond-Balanced]Class C</t>
  </si>
  <si>
    <t>40646</t>
  </si>
  <si>
    <t>Eastspring Investments China Dragon A Share 40 Securities Baby Investment Trust (H)[Bond-Balanced]Class C-E</t>
  </si>
  <si>
    <t>40650</t>
  </si>
  <si>
    <t>Eastspring Investments China Dragon A Share 40 Securities Baby Investment Trust (H)[Bond-Balanced]Class C-P2</t>
  </si>
  <si>
    <t>40657</t>
  </si>
  <si>
    <t>EastspringInvestments Retirement Pension China Dragon A Share 40 SecuritiesBabyInvestmentTrust[Bond-Balanced]Class C-P E</t>
  </si>
  <si>
    <t>40710</t>
  </si>
  <si>
    <t>40711</t>
  </si>
  <si>
    <t>40712</t>
  </si>
  <si>
    <t>40713</t>
  </si>
  <si>
    <t>40714</t>
  </si>
  <si>
    <t>40718</t>
  </si>
  <si>
    <t>40719</t>
  </si>
  <si>
    <t>40720</t>
  </si>
  <si>
    <t>40721</t>
  </si>
  <si>
    <t>40730</t>
  </si>
  <si>
    <t>Eastspring Investments Industry Leaders 40 Securities Baby Investment Trust[Bond Balanced]</t>
  </si>
  <si>
    <t>KOSPI 35% + 매경BP종합(국공채) 40% + 매경BP종합(A-이상 회사채 2~3년) 20% + Call 5%</t>
  </si>
  <si>
    <t>40731</t>
  </si>
  <si>
    <t>Eastspring Investments Industry Leaders 40 Securities Baby Investment Trust[Bond Balanced] Calss A</t>
  </si>
  <si>
    <t>40733</t>
  </si>
  <si>
    <t>Eastspring Investments Industry Leaders 40 Securities Baby Investment Trust[Bond Balanced] Class C</t>
  </si>
  <si>
    <t>40740</t>
  </si>
  <si>
    <t>Eastspring Investments Industry Leaders 40 Securities Baby Investment Trust[Bond Balanced] Class C-P2</t>
  </si>
  <si>
    <t>Eastspring Investments Sustainable Growth Company Securities Investment Trust [Equity]</t>
  </si>
  <si>
    <t>Eastspring Investments New Blue chip 30 Securities Investment Trust [Equity]</t>
  </si>
  <si>
    <t>뉴블루칩30지수 100%</t>
  </si>
  <si>
    <t>41236</t>
  </si>
  <si>
    <t>Eastspring Investments Korea Leading Company Index Securities Investment Trust [Equity] Class A</t>
  </si>
  <si>
    <t>Eastspring Investments Korea Leading Company Index Securities Investment Trust [Equity] Class A-W</t>
  </si>
  <si>
    <t>41238</t>
  </si>
  <si>
    <t>41239</t>
  </si>
  <si>
    <t>41250</t>
  </si>
  <si>
    <t>41260</t>
  </si>
  <si>
    <t>Eastspring Investments Korea Leading Company Index Securities Investment Trust [Equity] Class C5</t>
  </si>
  <si>
    <t>Eastspring Investments Industry Leaders Securities Mother investment Trust 2 [Equity]</t>
  </si>
  <si>
    <t>Eastspring Investments Industry Leaders RSP Securities Investment Trust 1 [Equity]</t>
  </si>
  <si>
    <t>Eastspring Investments Industry Leaders Securities baby Investment Trust 2 [Equity]</t>
  </si>
  <si>
    <t>41283</t>
  </si>
  <si>
    <t>Eastspring Investments Pension Savings Industry Leaders Baby Securities[Equity]</t>
  </si>
  <si>
    <t>41284</t>
  </si>
  <si>
    <t>Eastspring Investments Pension Savings Industry Leaders Baby Securities[Equity] Class C</t>
  </si>
  <si>
    <t>41285</t>
  </si>
  <si>
    <t>Eastspring Investments Pension Savings Industry Leaders Baby Securities[Equity] Class C-E</t>
  </si>
  <si>
    <t>41291</t>
  </si>
  <si>
    <t>김흥직</t>
  </si>
  <si>
    <t>41293</t>
  </si>
  <si>
    <t>41300</t>
  </si>
  <si>
    <t>41303</t>
  </si>
  <si>
    <t>Eastspring Investments Industry Leaders RSP Securities Investment Trust 1 [Equity] Class A</t>
  </si>
  <si>
    <t>KR5229291483</t>
  </si>
  <si>
    <t>41382</t>
  </si>
  <si>
    <t>Eastspring Investments Industry Leaders RSP Securities Investment Trust 1 [Equity] Class C</t>
  </si>
  <si>
    <t>41383</t>
  </si>
  <si>
    <t>Eastspring Investments Industry Leaders RSP Securities Investment Trust 1 [Equity] Class C2</t>
  </si>
  <si>
    <t>41384</t>
  </si>
  <si>
    <t>Eastspring Investments Industry Leaders RSP Securities Investment Trust 1 [Equity] Class C3</t>
  </si>
  <si>
    <t>41385</t>
  </si>
  <si>
    <t>Eastspring Investments Industry Leaders RSP Securities Investment Trust 1 [Equity] Class C4</t>
  </si>
  <si>
    <t>Eastspring Investments Industry Leaders RSP Securities Investment Trust 1 [Equity] Class C5</t>
  </si>
  <si>
    <t>KR5229965946</t>
  </si>
  <si>
    <t>41387</t>
  </si>
  <si>
    <t>Eastspring Investments Industry Leaders RSP Securities Investment Trust 1 [Equity] Class C-E</t>
  </si>
  <si>
    <t>41389</t>
  </si>
  <si>
    <t>Eastspring Investments Industry Leaders RSP Securities Investment Trust 1 [Equity] Class A-E</t>
  </si>
  <si>
    <t>41391</t>
  </si>
  <si>
    <t>41392</t>
  </si>
  <si>
    <t>Eastspring Investments Industry Leaders RSP Securities Investment Trust 1 [Equity] Class S</t>
  </si>
  <si>
    <t>41393</t>
  </si>
  <si>
    <t>41394</t>
  </si>
  <si>
    <t>Eastspring Investments Industry Leaders Securities Investment Trust1[Equity] Class C-P2</t>
  </si>
  <si>
    <t>Eastspring Investments Korea Leaders Securities Mother Investment Trust[Equity]</t>
  </si>
  <si>
    <t>Eastspring Investments Korea Leaders Securities Baby Investment Trust[Equity]</t>
  </si>
  <si>
    <t>KR5229571827</t>
  </si>
  <si>
    <t>Eastspring Investments Korea Leaders Securities Baby Investment Trust[Equity]Class A</t>
  </si>
  <si>
    <t>KR5229AX3572</t>
  </si>
  <si>
    <t>41453</t>
  </si>
  <si>
    <t>Eastspring Investments Korea Leaders Securities Baby Investment Trust[Equity]Class A-E</t>
  </si>
  <si>
    <t>41454</t>
  </si>
  <si>
    <t>Eastspring Investments Korea Leaders Securities Baby Investment Trust[Equity]Class C-E</t>
  </si>
  <si>
    <t>41457</t>
  </si>
  <si>
    <t>Eastspring Investments Korea Leaders Securities Baby Investment Trust[Equity]Class C-W</t>
  </si>
  <si>
    <t>41458</t>
  </si>
  <si>
    <t>Eastspring Investments Korea Leaders Securities Baby Investment Trust[Equity]Class S</t>
  </si>
  <si>
    <t>41471</t>
  </si>
  <si>
    <t>Eastspring Investments Korea Leaders Pension Savings Baby Securities [Equity]</t>
  </si>
  <si>
    <t>41472</t>
  </si>
  <si>
    <t>Eastspring Investments Korea Leaders Pension Savings Baby Securities [Equity]Class C</t>
  </si>
  <si>
    <t>41473</t>
  </si>
  <si>
    <t>Eastspring Investments Korea Leaders Pension Savings Baby Securities [Equity]Class C-E</t>
  </si>
  <si>
    <t>41474</t>
  </si>
  <si>
    <t>Eastspring Investments Korea Leaders Pension Savings Baby Securities [Equity]Class S-P</t>
  </si>
  <si>
    <t>41480</t>
  </si>
  <si>
    <t>Eastspring Investments Industry Leaders Securities Investment Trust 2 [Equity] ClassA</t>
  </si>
  <si>
    <t>41481</t>
  </si>
  <si>
    <t>Eastspring Investments Industry Leaders Securities baby Investment Trust 2 [Equity] ClassA-E</t>
  </si>
  <si>
    <t>41482</t>
  </si>
  <si>
    <t>Eastspring Investments Industry Leaders Securities baby Investment Trust 2 [Equity] ClassC</t>
  </si>
  <si>
    <t>41483</t>
  </si>
  <si>
    <t>Eastspring Investments Industry Leaders Securities baby Investment Trust 2 [Equity] ClassC2</t>
  </si>
  <si>
    <t>41484</t>
  </si>
  <si>
    <t>Eastspring Investments Industry Leaders Securities baby Investment Trust 2 [Equity] ClassC3</t>
  </si>
  <si>
    <t>Eastspring Investments Industry Leaders Securities baby Investment Trust 2 [Equity] ClassC4</t>
  </si>
  <si>
    <t>Eastspring Investments Industry Leaders Securities baby Investment Trust 2 [Equity] ClassC5</t>
  </si>
  <si>
    <t>KR5229965987</t>
  </si>
  <si>
    <t>41487</t>
  </si>
  <si>
    <t>Eastspring Investments Industry Leaders Securities baby Investment Trust 2 [Equity] ClassC-E</t>
  </si>
  <si>
    <t>Eastspring Investments Korea Index Securities Mother Investment Trust[Equity]</t>
  </si>
  <si>
    <t>Eastspring Investments Korea Index Securities Baby Investment Trust[Equity]</t>
  </si>
  <si>
    <t>41515</t>
  </si>
  <si>
    <t>Eastspring Investments Korea Index Securities Baby Investment Trust [Equity] Class A-E</t>
  </si>
  <si>
    <t>Eastspring Investments Korea Index Securities Baby Investment Trust [Equity] Class C-F</t>
  </si>
  <si>
    <t>41522</t>
  </si>
  <si>
    <t>Eastspring Investments Korea Index Securities Baby Investment Trust [Equity] Class C-P2</t>
  </si>
  <si>
    <t>41523</t>
  </si>
  <si>
    <t>Eastspring Investments Korea Index Securities Baby Investment Trust [Equity] Class S</t>
  </si>
  <si>
    <t>42204</t>
  </si>
  <si>
    <t>Eastspring Investments VUL Korea Commodity Index Linked Securities Investment Trust 1[Equity Balanced-Derivative]</t>
  </si>
  <si>
    <t>Eastspring Investments VUL Korea Commodity Index Linked Securities Investment Trust 2[Equity Balanced-Derivative]</t>
  </si>
  <si>
    <t>42411</t>
  </si>
  <si>
    <t>Eastspring Investments Korea China Index Linked Securities Investment Trust 1[Equity Balanced-Derivative]</t>
  </si>
  <si>
    <t>42413</t>
  </si>
  <si>
    <t>Eastspring Investments Korea China Index Linked Securities Investment Trust 1[Equity Balanced-Derivative] Class C-V</t>
  </si>
  <si>
    <t>Eastspring Investments VUL Korea Global Index Linked Securities Investment Trust 1[Equity Balanced-Derivative]</t>
  </si>
  <si>
    <t>42701</t>
  </si>
  <si>
    <t>Eastspring Investments Asia Pacific High Dividend Securities Mother Investment Trust[Equity FoF]</t>
  </si>
  <si>
    <t>MSCI DTR net USD A/P ex Japan(T-1, USD) in KRW *100%</t>
  </si>
  <si>
    <t>42705</t>
  </si>
  <si>
    <t>Eastspring Investments Asia Pacific High Dividend Securities Baby Investment Trust(H)[Equity-FoF] Class C-PE</t>
  </si>
  <si>
    <t>42710</t>
  </si>
  <si>
    <t>MSCI DTR net USD A/P ex Japan(T-1, USD)*95% + Call*5%</t>
  </si>
  <si>
    <t>Eastspring Investments Asia Pacific High Dividend Securities Baby Investment Trust(H)[Equity-FoF]</t>
  </si>
  <si>
    <t>42731</t>
  </si>
  <si>
    <t>Eastspring Investments Asia Pacific High Dividend Securities Baby Investment Trust(H)[Equity-FoF] Class A</t>
  </si>
  <si>
    <t>42732</t>
  </si>
  <si>
    <t>Eastspring Investments Asia Pacific High Dividend Securities Baby Investment Trust(H)[Equity-FoF] Class A-E</t>
  </si>
  <si>
    <t>42735</t>
  </si>
  <si>
    <t>42736</t>
  </si>
  <si>
    <t>42737</t>
  </si>
  <si>
    <t>Eastspring Investments Asia Pacific High Dividend Securities Baby Investment Trust(H)[Equity-FoF] Class C-E</t>
  </si>
  <si>
    <t>Eastspring Investments Active Quant Securities [Equity]</t>
  </si>
  <si>
    <t>42742</t>
  </si>
  <si>
    <t>Eastspring Investments Asia Pacific High Dividend Securities Baby Investment Trust(H)[Equity-FoF] Class S</t>
  </si>
  <si>
    <t>42743</t>
  </si>
  <si>
    <t>Eastspring Investments Asia Pacific High Dividend Securities Baby Investment Trust(H)[Equity-FoFs] Class C-P2</t>
  </si>
  <si>
    <t>42744</t>
  </si>
  <si>
    <t>Eastspring Investments Asia Pacific High Divided Securities Baby Investment Trust(H)[Equity-FoFs] Class S-P</t>
  </si>
  <si>
    <t>Eastspring Investments Active Quant Securities [Equity] Class C-F</t>
  </si>
  <si>
    <t>42750</t>
  </si>
  <si>
    <t>Eastspring Investments Monthly Payout Asia Pacific High Dividend Securities Baby Investment Trust(H) [Equity-FoFs]</t>
  </si>
  <si>
    <t>42751</t>
  </si>
  <si>
    <t>Eastspring Investments Monthly Payout Asia Pacific High Dividend Securities Baby Investment Trust(H) [Equity-FoFs] Class A</t>
  </si>
  <si>
    <t>43702</t>
  </si>
  <si>
    <t>이장원</t>
  </si>
  <si>
    <t>50122</t>
  </si>
  <si>
    <t>61031</t>
  </si>
  <si>
    <t>Eastspring Investments Korea Income Private Securities 1[Bond]</t>
  </si>
  <si>
    <t>Eastspring Investments Korea Income Private Securities 2</t>
  </si>
  <si>
    <t>고용노동부 단기지수</t>
  </si>
  <si>
    <t>Eastspring Investments Korea Income Private Securities3 [Bond]</t>
  </si>
  <si>
    <t>Eastspring European Real Estate Debt Professional Private Investment Trust No.1</t>
  </si>
  <si>
    <t>Eastspring Investments Global Emerging Securities Mother Investment Trust(USD)[Equity-FoF]</t>
  </si>
  <si>
    <t>MSCI Emerging Markets Index_TR (T-1,USD) * 100%</t>
  </si>
  <si>
    <t>Eastspring Investments Global Emerging Securities Baby Investment Trust 1[Equity-FoF]</t>
  </si>
  <si>
    <t>MSCI Emerging Markets Index_TR (T-1,USD) * 95% + Call * 5%</t>
  </si>
  <si>
    <t>62002</t>
  </si>
  <si>
    <t>Eastspring Investments Global Emerging Securities Baby Investment Trust 2[Equity-FoF]</t>
  </si>
  <si>
    <t>62003</t>
  </si>
  <si>
    <t>Eastspring Investments Global Emerging Securities Baby Investment Trust 3[Equity-FoF]</t>
  </si>
  <si>
    <t>62004</t>
  </si>
  <si>
    <t>Eastspring Investments Global Emerging Securities Baby Investment Trust(USD)[Equity-FoF]</t>
  </si>
  <si>
    <t>MSCI Emerging Markets Index(USD)(T-1) 95% + 3개월Libor(USD)(T-1) 5%</t>
  </si>
  <si>
    <t>62014</t>
  </si>
  <si>
    <t>Eastspring Investments Global Emerging Securities Baby Investment Trust 3[Equity-FoF] Class C4</t>
  </si>
  <si>
    <t>62021</t>
  </si>
  <si>
    <t>Eastspring Investments Global Emerging Securities Baby Investment Trust 3[Equity-FoF] Class A</t>
  </si>
  <si>
    <t>62022</t>
  </si>
  <si>
    <t>Eastspring Investments Global Emerging Securities Baby Investment Trust 3[Equity-FoF] Class A-E</t>
  </si>
  <si>
    <t>62041</t>
  </si>
  <si>
    <t>Eastspring Investments Global Emerging Securities Baby Investment Trust 1[Equity-FoF] Class A</t>
  </si>
  <si>
    <t>62042</t>
  </si>
  <si>
    <t>62043</t>
  </si>
  <si>
    <t>62045</t>
  </si>
  <si>
    <t>Eastspring Investments Global Emerging Securities Baby Investment Trust 1[Equity-FoF] Class C4</t>
  </si>
  <si>
    <t>62046</t>
  </si>
  <si>
    <t>Eastspring Investments Global Emerging Securities Baby Investment Trust 1[Equity-FoF] Class C-P</t>
  </si>
  <si>
    <t>62047</t>
  </si>
  <si>
    <t>Eastspring Investments Global Emerging Securities Baby Investment Trust 1[Equity-FoF] Class C-P E</t>
  </si>
  <si>
    <t>62048</t>
  </si>
  <si>
    <t>Eastspring Investments Global Emerging Securities Baby Investment Trust 1[Equity-FoF] Class A-E</t>
  </si>
  <si>
    <t>62049</t>
  </si>
  <si>
    <t>Eastspring Investments Global Emerging Securities Baby Investment Trust 1[Equity-FoF] Class C-E</t>
  </si>
  <si>
    <t>62051</t>
  </si>
  <si>
    <t>Eastspring Investments Global Emerging Securities Baby Investment Trust 2[Equity-FoF] Class C</t>
  </si>
  <si>
    <t>62052</t>
  </si>
  <si>
    <t>Eastspring Investments Global Emerging Securities Baby Investment Trust 2[Equity-FoF] Class C2</t>
  </si>
  <si>
    <t>62054</t>
  </si>
  <si>
    <t>Eastspring Investments Global Emerging Securities Baby Investment Trust 2[Equity-FoF] Class C4</t>
  </si>
  <si>
    <t>62060</t>
  </si>
  <si>
    <t>Eastspring Investments Global Emerging Securities Baby Investment Trust 1[Equity-FoF] Class S</t>
  </si>
  <si>
    <t>62061</t>
  </si>
  <si>
    <t>Eastspring Investments Global Emerging Securities Baby Investment Trust 1[Equity-FoF] Class S-P</t>
  </si>
  <si>
    <t>62070</t>
  </si>
  <si>
    <t>Eastspring Investments Global Emerging Securities Baby Investment Trust 2[Equity-FoF] Class A</t>
  </si>
  <si>
    <t>62071</t>
  </si>
  <si>
    <t>Eastspring Investments Global Emerging Securities Baby Investment Trust 2[Equity-FoF] Class A-E</t>
  </si>
  <si>
    <t>62073</t>
  </si>
  <si>
    <t>Eastspring Investments Global Emerging Securities Baby Investment Trust 2[Equity-FoF] Class C-E</t>
  </si>
  <si>
    <t>62076</t>
  </si>
  <si>
    <t>Eastspring Investments Global Emerging Securities Baby Investment Trust 2[Equity-FoF] Class C-P E</t>
  </si>
  <si>
    <t>62077</t>
  </si>
  <si>
    <t>Eastspring Investments Global Emerging Securities Baby Investment Trust 2[Equity-FoF] Class C-P2</t>
  </si>
  <si>
    <t>62078</t>
  </si>
  <si>
    <t>Eastspring Investments Global Emerging Securities Baby Investment Trust 2[Equity-FoF] Class  C-P2 E</t>
  </si>
  <si>
    <t>62101</t>
  </si>
  <si>
    <t>Eastspring Investments Global Emerging Securities Baby Investment Trust(USD)[Equity-FoF] ClassA</t>
  </si>
  <si>
    <t>62104</t>
  </si>
  <si>
    <t>Eastspring Investments Global Emerging Securities Baby Investment Trust(USD)[Equity-FoF] ClassC</t>
  </si>
  <si>
    <t>Eastspring Investments Global Leaders Securities Mother Investment Trust [Equity]</t>
  </si>
  <si>
    <t>MSCI AC World USD in KRW (T-1) 100%</t>
  </si>
  <si>
    <t>Eastspring Investments Global Leaders Securities Baby Investment Trust [Equity]</t>
  </si>
  <si>
    <t>MSCI AC World Local (T-1) 95% + Call 5%</t>
  </si>
  <si>
    <t>63111</t>
  </si>
  <si>
    <t>Eastspring Investments Global Leaders Securities Baby Investment Trust [Equity] Class C</t>
  </si>
  <si>
    <t>63112</t>
  </si>
  <si>
    <t>Eastspring Investments Global Leaders Securities Baby Investment Trust [Equity] Class C2</t>
  </si>
  <si>
    <t>63113</t>
  </si>
  <si>
    <t>Eastspring Investments Global Leaders Securities Baby Investment Trust [Equity] Class C3</t>
  </si>
  <si>
    <t>63114</t>
  </si>
  <si>
    <t>Eastspring Investments Global Leaders Securities Baby Investment Trust [Equity] Class C4</t>
  </si>
  <si>
    <t>Eastspring Investments Global Leaders Securities Baby Investment Trust [Equity] Class C5</t>
  </si>
  <si>
    <t>63116</t>
  </si>
  <si>
    <t>Eastspring Investments Global Leaders Securities Baby Investment Trust [Equity] Class A-E</t>
  </si>
  <si>
    <t>63117</t>
  </si>
  <si>
    <t>Eastspring Investments Global Leaders Securities Baby Investment Trust [Equity] Class C-E</t>
  </si>
  <si>
    <t>Eastspring Investments Global Leaders Securities Baby Investment Trust [Equity] Class C-F</t>
  </si>
  <si>
    <t>63120</t>
  </si>
  <si>
    <t>Eastspring Investments Global Leaders Securities Baby Investment Trust [Equity] Class S</t>
  </si>
  <si>
    <t>63121</t>
  </si>
  <si>
    <t>Eastspring Investments Global Leaders Securities Baby Investment Trust [Equity] Class A</t>
  </si>
  <si>
    <t>63122</t>
  </si>
  <si>
    <t>Eastspring Investments Global Leaders Securities Baby Investment Trust [Equity] Class S-P</t>
  </si>
  <si>
    <t>63126</t>
  </si>
  <si>
    <t>Eastspring Investments Global Leaders Securities Baby Investment Trust [Equity] ClassC-P E</t>
  </si>
  <si>
    <t>63151</t>
  </si>
  <si>
    <t>Eastspring Investments Global Leaders Securities Baby Investment Trust [Equity] Class C-W</t>
  </si>
  <si>
    <t>63301</t>
  </si>
  <si>
    <t>Eastspring Investments European Leaders Securities Mother Investment Trust [Equity-FoFs]</t>
  </si>
  <si>
    <t>MSCI Europe USD in KRW (T-1) 100%</t>
  </si>
  <si>
    <t>63311</t>
  </si>
  <si>
    <t>Eastspring Investments European Leaders Securities Baby Investment Trust [Equity-FoFs]</t>
  </si>
  <si>
    <t>MSCI Europe Local (T-1) 95% + Call 5%</t>
  </si>
  <si>
    <t>63321</t>
  </si>
  <si>
    <t>Eastspring Investments European Leaders Securities Baby Investment Trust [Equity-FoFs] Class A</t>
  </si>
  <si>
    <t>63324</t>
  </si>
  <si>
    <t>Eastspring Investments European Leaders Securities Baby Investment Trust [Equity-FoFs] Class A-E</t>
  </si>
  <si>
    <t>63326</t>
  </si>
  <si>
    <t>63328</t>
  </si>
  <si>
    <t>63329</t>
  </si>
  <si>
    <t>Eastspring Investments European Leaders Securities Baby Investment Trust [Equity-FoFs] Class C5</t>
  </si>
  <si>
    <t>63330</t>
  </si>
  <si>
    <t>Eastspring Investments European Leaders Securities Baby Investment Trust [Equity-FoFs] Class C-E</t>
  </si>
  <si>
    <t>63333</t>
  </si>
  <si>
    <t>Eastspring Investments European Leaders Securities Baby Investment Trust [Equity-FoFs] Class S</t>
  </si>
  <si>
    <t>Eastspring Investments China Securities Mother Investment Trust [Equity]</t>
  </si>
  <si>
    <t>Eastspring Investments China Securities Baby Investment Trust (H)[Equity]</t>
  </si>
  <si>
    <t>MSCI China 10/40 Index(HKD) 95% + Call 5%</t>
  </si>
  <si>
    <t>63521</t>
  </si>
  <si>
    <t>Eastspring Investments China Securities Baby Investment Trust (H)[Equity] Class A</t>
  </si>
  <si>
    <t>63523</t>
  </si>
  <si>
    <t>Eastspring Investments China Securities Baby Investment Trust (H)[Equity] Class C-E</t>
  </si>
  <si>
    <t>63524</t>
  </si>
  <si>
    <t>63525</t>
  </si>
  <si>
    <t>63526</t>
  </si>
  <si>
    <t>Eastspring Investments China Securities Baby Investment Trust (H)[Equity] Class C4</t>
  </si>
  <si>
    <t>63527</t>
  </si>
  <si>
    <t>Eastspring Investments China Securities Baby Investment Trust (H)[Equity] Class C5</t>
  </si>
  <si>
    <t>Eastspring Investments China Securities Baby Investment Trust (H)[Equity] Class C-F</t>
  </si>
  <si>
    <t>63529</t>
  </si>
  <si>
    <t>Eastspring Investments China Securities Baby Investment Trust (H)[Equity] Class S</t>
  </si>
  <si>
    <t>63530</t>
  </si>
  <si>
    <t>Eastspring Investments China Securities Baby Investment Trust (H)[Equity] Class S-P</t>
  </si>
  <si>
    <t>63531</t>
  </si>
  <si>
    <t>Eastspring Investments Chindia Securities Baby Investment Trust [Equity]</t>
  </si>
  <si>
    <t>MSCI China 10/40 Index(HKD) 50% + MSCI India Index(KRW, T-1) 40% + Call 10%</t>
  </si>
  <si>
    <t>63541</t>
  </si>
  <si>
    <t>Eastspring  Investments Chindia Securities Baby Investment Trust [Equity] Class A</t>
  </si>
  <si>
    <t>63544</t>
  </si>
  <si>
    <t>Eastspring  Investments Chindia Securities Baby Investment Trust [Equity] Class C-E</t>
  </si>
  <si>
    <t>63548</t>
  </si>
  <si>
    <t>Eastspring  Investments Chindia Securities Baby Investment Trust [Equity] Class C5</t>
  </si>
  <si>
    <t>63550</t>
  </si>
  <si>
    <t>Eastspring  Investments Chindia Securities Baby Investment Trust [Equity] Class S</t>
  </si>
  <si>
    <t>Eastspring Investments China Securities Baby Investment Trust (UH)[Equity]</t>
  </si>
  <si>
    <t>63552</t>
  </si>
  <si>
    <t>Eastspring  Investments Chindia Securities Baby Investment Trust [Equity] Class S-P</t>
  </si>
  <si>
    <t>Eastspring Investments China Securities Baby Investment Trust (UH)[Equity] Class C-F</t>
  </si>
  <si>
    <t>63572</t>
  </si>
  <si>
    <t>Eastspring Investments China Securities Baby Investment Trust (UH)[Equity] Class S</t>
  </si>
  <si>
    <t>63573</t>
  </si>
  <si>
    <t>Eastspring Investments China Securities Baby Investment Trust (UH)[Equity] Class S-P</t>
  </si>
  <si>
    <t>63601</t>
  </si>
  <si>
    <t>Eastspring Investments India Leaders Securities Mother Investment Trust[Equity-FoFs]</t>
  </si>
  <si>
    <t>MSCI India in KRW (T-1) 100%</t>
  </si>
  <si>
    <t>63611</t>
  </si>
  <si>
    <t>Eastspring Investments India Leaders Securities Baby Investment Trust(UH)[Equity-FoFs]</t>
  </si>
  <si>
    <t>63621</t>
  </si>
  <si>
    <t>Eastspring Investments India Leaders Securities Baby Investment Trust(UH)[Equity-FoFs] ClassA</t>
  </si>
  <si>
    <t>63623</t>
  </si>
  <si>
    <t>Eastspring Investments India Leaders Securities Baby Investment Trust(UH)[Equity-FoFs] ClassC-E</t>
  </si>
  <si>
    <t>63626</t>
  </si>
  <si>
    <t>63627</t>
  </si>
  <si>
    <t>Eastspring Investments India Leaders Securities Baby Investment Trust(UH)[Equity-FoFs] ClassC3</t>
  </si>
  <si>
    <t>63628</t>
  </si>
  <si>
    <t>Eastspring Investments India Leaders Securities Baby Investment Trust(UH)[Equity-FoFs] ClassC4</t>
  </si>
  <si>
    <t>63629</t>
  </si>
  <si>
    <t>63630</t>
  </si>
  <si>
    <t>Eastspring Investments India Leaders Securities Baby Investment Trust(UH)[Equity-FoFs] ClassS</t>
  </si>
  <si>
    <t>63631</t>
  </si>
  <si>
    <t>Eastspring Investments India Leaders Securities Baby Investment Trust(UH)[Equity-FoFs] ClassC-P</t>
  </si>
  <si>
    <t>63633</t>
  </si>
  <si>
    <t>Eastspring Investments India Leaders Securities Baby Investment Trust(UH)[Equity-FoFs] ClassS-P</t>
  </si>
  <si>
    <t>63636</t>
  </si>
  <si>
    <t>Eastspring Investments India Leaders Securities Baby Investment Trust(UH)[Equity-FoFs] ClassC-PE</t>
  </si>
  <si>
    <t>Eastspring Investments China Dragon A Share Securities Mother Investment Trust [Equity]</t>
  </si>
  <si>
    <t>Eastspring Investments China Dragon A Share Securities Baby Investment Trust (UH)[Equity]</t>
  </si>
  <si>
    <t>CSI300 in KRW 90% + Call 10%</t>
  </si>
  <si>
    <t>Eastspring Investments China Dragon A Share Securities Baby Investment Trust (UH)[Equity] Class A</t>
  </si>
  <si>
    <t>63662</t>
  </si>
  <si>
    <t>Eastspring Investments China Dragon A Share Securities Baby Investment Trust (UH)[Equity] Class C</t>
  </si>
  <si>
    <t>63664</t>
  </si>
  <si>
    <t>Eastspring Investments China Dragon A Share Securities Baby Investment Trust (UH)[Equity] Class C-E</t>
  </si>
  <si>
    <t>63665</t>
  </si>
  <si>
    <t>Eastspring Investments China Dragon A Share Securities Baby Investment Trust (UH)[Equity] Class C2</t>
  </si>
  <si>
    <t>63666</t>
  </si>
  <si>
    <t>Eastspring Investments China Dragon A Share Securities Baby Investment Trust (UH)[Equity] Class C3</t>
  </si>
  <si>
    <t>63667</t>
  </si>
  <si>
    <t>Eastspring Investments China Dragon A Share Securities Baby Investment Trust (UH)[Equity] Class C4</t>
  </si>
  <si>
    <t>Eastspring Investments China Dragon A Share Securities Baby Investment Trust (UH)[Equity] Class C5</t>
  </si>
  <si>
    <t>63669</t>
  </si>
  <si>
    <t>Eastspring Investments China Dragon A Share Securities Baby Investment Trust (UH)[Equity] Class C-W</t>
  </si>
  <si>
    <t>Eastspring Investments China Dragon A Share Securities Baby Investment Trust (UH)[Equity] Class A-E</t>
  </si>
  <si>
    <t>63671</t>
  </si>
  <si>
    <t>Eastspring Investments China Dragon A Share Securities Baby Investment Trust (UH)[Equity] Class C-P</t>
  </si>
  <si>
    <t>63673</t>
  </si>
  <si>
    <t>Eastspring Investments China Dragon A Share Securities Baby Investment Trust (UH)[Equity] Class S</t>
  </si>
  <si>
    <t>Eastspring Investments China Dragon A Share Securities Baby Investment Trust (UH)[Equity] Class C-P2</t>
  </si>
  <si>
    <t>63675</t>
  </si>
  <si>
    <t>Eastspring Investments China Dragon A Share Securities Baby Investment Trust (UH)[Equity] Class S-P</t>
  </si>
  <si>
    <t>63676</t>
  </si>
  <si>
    <t>63678</t>
  </si>
  <si>
    <t>Eastspring Investments China Dragon A Share Securities Baby Investment Trust (UH)[Equity] Class C-P E</t>
  </si>
  <si>
    <t>63679</t>
  </si>
  <si>
    <t>Eastspring Investments China Dragon A Share Securities Baby Investment Trust (UH)[Equity] Class C-P2 E</t>
  </si>
  <si>
    <t>Eastspring Investments China Dragon A Share Securities Baby Investment Trust (H)[Equity]</t>
  </si>
  <si>
    <t>CSI300 (CNY, T, 90%) + Call 10%</t>
  </si>
  <si>
    <t>Eastspring Investments China Dragon A Share Securities Baby Investment Trust (H)[Equity] Class A</t>
  </si>
  <si>
    <t>Eastspring Investments China Dragon A Share Securities Baby Investment Trust (H)[Equity] Class C</t>
  </si>
  <si>
    <t>Eastspring Investments China Dragon A Share Securities Baby Investment Trust (H)[Equity] Class C2</t>
  </si>
  <si>
    <t>63764</t>
  </si>
  <si>
    <t>Eastspring Investments China Dragon A Share Securities Baby Investment Trust (H)[Equity] Class C3</t>
  </si>
  <si>
    <t>Eastspring Investments China Dragon A Share Securities Baby Investment Trust (H)[Equity] Class C4</t>
  </si>
  <si>
    <t>63766</t>
  </si>
  <si>
    <t>Eastspring Investments China Dragon A Share Securities Baby Investment Trust (H)[Equity] Class C-E</t>
  </si>
  <si>
    <t>63767</t>
  </si>
  <si>
    <t>Eastspring Investments China Dragon A Share Securities Baby Investment Trust (H)[Equity] Class C5</t>
  </si>
  <si>
    <t>Eastspring Investments China Dragon A Share Securities Baby Investment Trust (H)[Equity] Class C-F</t>
  </si>
  <si>
    <t>63769</t>
  </si>
  <si>
    <t>Eastspring Investments China Dragon A Share Securities Baby Investment Trust (H)[Equity] Class C-W</t>
  </si>
  <si>
    <t>63770</t>
  </si>
  <si>
    <t>Eastspring Investments China Dragon A Share Securities Baby Investment Trust (H)[Equity] Class A-E</t>
  </si>
  <si>
    <t>Eastspring Investments China Dragon A Share Securities Baby Investment Trust (H)[Equity] Class C-P</t>
  </si>
  <si>
    <t>63773</t>
  </si>
  <si>
    <t>Eastspring Investments China Dragon A Share Securities Baby Investment Trust (H)[Equity] Class S</t>
  </si>
  <si>
    <t>Eastspring Investments China Dragon A Share Securities Baby Investment Trust (H)[Equity] Class C-P2</t>
  </si>
  <si>
    <t>63775</t>
  </si>
  <si>
    <t>Eastspring Investments China Dragon A Share Securities Baby Investment Trust (H)[Equity] Class S-P</t>
  </si>
  <si>
    <t>63777</t>
  </si>
  <si>
    <t>Eastspring Investments China Dragon A Share Securities Baby Investment Trust (H)[Equity] Class C-G</t>
  </si>
  <si>
    <t>63778</t>
  </si>
  <si>
    <t>Eastspring Investments China Dragon A Share Securities Baby Investment Trust (H)[Equity]Class C-P2 E</t>
  </si>
  <si>
    <t>63779</t>
  </si>
  <si>
    <t>Eastspring Investments China Dragon A Share Securities Baby Investment Trust (H)[Equity] Class C-PE</t>
  </si>
  <si>
    <t>64251</t>
  </si>
  <si>
    <t>Eastspring Investments China Dragon A&amp;H Securities Baby Investment Trust (UH)[Equity]</t>
  </si>
  <si>
    <t>64261</t>
  </si>
  <si>
    <t>Eastspring Investments China Dragon A&amp;H Securities Baby Investment Trust (UH)[Equity] A</t>
  </si>
  <si>
    <t>64263</t>
  </si>
  <si>
    <t>64264</t>
  </si>
  <si>
    <t>Eastspring Investments China Dragon A&amp;H Securities Baby Investment Trust (UH)[Equity] C3</t>
  </si>
  <si>
    <t>64266</t>
  </si>
  <si>
    <t>Eastspring Investments China Dragon A&amp;H Securities Baby Investment Trust (UH)[Equity] C-E</t>
  </si>
  <si>
    <t>64270</t>
  </si>
  <si>
    <t>Eastspring Investments China Dragon A&amp;H Securities Baby Investment Trust (UH)[Equity] S</t>
  </si>
  <si>
    <t>64271</t>
  </si>
  <si>
    <t>Eastspring Investments China Dragon A&amp;H Securities Baby Investment Trust (UH)[Equity] S-P</t>
  </si>
  <si>
    <t>Eastspring Investments China Dragon A&amp;H Securities Baby Investment Trust (H)[Equity]</t>
  </si>
  <si>
    <t>CSI300 Index(CNY) 45% + MSCI China 10/40 Index(HKD) 45% + Call 10%</t>
  </si>
  <si>
    <t>Eastspring Investments China Dragon A&amp;H Securities Baby Investment Trust (H)[Equity] A</t>
  </si>
  <si>
    <t>64312</t>
  </si>
  <si>
    <t>Eastspring Investments China Dragon A&amp;H Securities Baby Investment Trust (H)[Equity] C</t>
  </si>
  <si>
    <t>64313</t>
  </si>
  <si>
    <t>Eastspring Investments China Dragon A&amp;H Securities Baby Investment Trust (H)[Equity] C2</t>
  </si>
  <si>
    <t>64314</t>
  </si>
  <si>
    <t>Eastspring Investments China Dragon A&amp;H Securities Baby Investment Trust (H)[Equity]Class C3</t>
  </si>
  <si>
    <t>64315</t>
  </si>
  <si>
    <t>Eastspring Investments China Dragon A&amp;H Securities Baby Investment Trust (H)[Equity] C4</t>
  </si>
  <si>
    <t>64316</t>
  </si>
  <si>
    <t>Eastspring Investments China Dragon A&amp;H Securities Baby Investment Trust (H)[Equity] C-E</t>
  </si>
  <si>
    <t>64317</t>
  </si>
  <si>
    <t>Eastspring Investments China Dragon A&amp;H Securities Baby Investment Trust (H)[Equity] Class A-E</t>
  </si>
  <si>
    <t>64320</t>
  </si>
  <si>
    <t>Eastspring Investments China Dragon A&amp;H Securities Baby Investment Trust (H)[Equity] S</t>
  </si>
  <si>
    <t>64321</t>
  </si>
  <si>
    <t>Eastspring Investments China Dragon A&amp;H Securities Baby Investment Trust (H)[Equity] S-P</t>
  </si>
  <si>
    <t>64325</t>
  </si>
  <si>
    <t>Eastspring Investments China Dragon A&amp;H Securities Baby Investment Trust (H)[Equity] C-P2 E</t>
  </si>
  <si>
    <t>65101</t>
  </si>
  <si>
    <t>Eastspring Investments European Leaders 20 Baby Securities [Balanced]</t>
  </si>
  <si>
    <t>MSCI Europe Index 17% +매경BP종합(국공채) 52% + 매경BP종합(A-이상회사채2~3년) 26% + Call 5%</t>
  </si>
  <si>
    <t>65113</t>
  </si>
  <si>
    <t>65119</t>
  </si>
  <si>
    <t>Eastspring Investments European Leaders 20 Baby Securities [Balanced]Class C-P2</t>
  </si>
  <si>
    <t>65201</t>
  </si>
  <si>
    <t>Eastspring Investments European Leaders 40 Baby Securities [Balanced]</t>
  </si>
  <si>
    <t>MSCI Europe Index 35% +매경BP종합(국공채) 40% + 매경BP종합(A-이상회사채2~3년) 20% + Call 5%</t>
  </si>
  <si>
    <t>65213</t>
  </si>
  <si>
    <t>Eastspring Investments European Leaders 40 Baby Securities [Balanced]Class C</t>
  </si>
  <si>
    <t>65214</t>
  </si>
  <si>
    <t>Eastspring Investments European Leaders 40 Baby Securities [Balanced]Class C-E</t>
  </si>
  <si>
    <t>65218</t>
  </si>
  <si>
    <t>Eastspring Investments European Leaders 40 Baby Securities [Balanced]Class C-P</t>
  </si>
  <si>
    <t>65219</t>
  </si>
  <si>
    <t>Eastspring Investments European Leaders 40 Baby Securities [Balanced]Class C-P2</t>
  </si>
  <si>
    <t>65222</t>
  </si>
  <si>
    <t>Eastspring Investments European Leaders 40 Baby Securities [Balanced] Class C-P E</t>
  </si>
  <si>
    <t>이훈호</t>
  </si>
  <si>
    <t>S&amp;P/LSTA Leveraged Loan Index (T-1 / USD) * 90% + 3개월 Libor(USD) 10%</t>
  </si>
  <si>
    <t>S&amp;P/LSTA Leveraged Loan Index (T-1 / USD) * 90% + Call (KRW) * 10%</t>
  </si>
  <si>
    <t>67112</t>
  </si>
  <si>
    <t>67114</t>
  </si>
  <si>
    <t>67116</t>
  </si>
  <si>
    <t>67118</t>
  </si>
  <si>
    <t>67121</t>
  </si>
  <si>
    <t>67124</t>
  </si>
  <si>
    <t>67125</t>
  </si>
  <si>
    <t>67201</t>
  </si>
  <si>
    <t>67211</t>
  </si>
  <si>
    <t>67212</t>
  </si>
  <si>
    <t>67213</t>
  </si>
  <si>
    <t>67214</t>
  </si>
  <si>
    <t>67300</t>
  </si>
  <si>
    <t>S&amp;P/LSTA Leveraged Loan Index (T-1 / KRW) * 90% + Call (KRW) * 10%</t>
  </si>
  <si>
    <t>67302</t>
  </si>
  <si>
    <t>67303</t>
  </si>
  <si>
    <t>67304</t>
  </si>
  <si>
    <t>67305</t>
  </si>
  <si>
    <t>67306</t>
  </si>
  <si>
    <t>67308</t>
  </si>
  <si>
    <t>67309</t>
  </si>
  <si>
    <t>67310</t>
  </si>
  <si>
    <t>67311</t>
  </si>
  <si>
    <t>67312</t>
  </si>
  <si>
    <t>67313</t>
  </si>
  <si>
    <t>67315</t>
  </si>
  <si>
    <t>68100</t>
  </si>
  <si>
    <t>Eastspring Investments Dynamic Japan Securities Mother Securities [Equity-FoFs]</t>
  </si>
  <si>
    <t>MSCI Japan Index(T-1, KRW) 100%</t>
  </si>
  <si>
    <t>Eastspring Investments Dynamic Japan Securities Baby Securities (H) [Equity-FoFs]</t>
  </si>
  <si>
    <t>MSCI Japan Index(T-1, JPY) 95% + Call Loan 5%</t>
  </si>
  <si>
    <t>68102</t>
  </si>
  <si>
    <t>Eastspring Investments Dynamic Japan Securities Baby Securities (H) [Equity-FoFs]Class A</t>
  </si>
  <si>
    <t>68103</t>
  </si>
  <si>
    <t>Eastspring Investments Dynamic Japan Securities Baby Securities (H) [Equity-FoFs]Class A-E</t>
  </si>
  <si>
    <t>68104</t>
  </si>
  <si>
    <t>68105</t>
  </si>
  <si>
    <t>68106</t>
  </si>
  <si>
    <t>Eastspring Investments Dynamic Japan Securities Baby Securities (H) [Equity-FoFs]Class C3</t>
  </si>
  <si>
    <t>68107</t>
  </si>
  <si>
    <t>Eastspring Investments Dynamic Japan Securities Baby Securities (H) [Equity-FoFs]Class C4</t>
  </si>
  <si>
    <t>68108</t>
  </si>
  <si>
    <t>Eastspring Investments Dynamic Japan Securities Baby Securities (H) [Equity-FoFs]Class C-E</t>
  </si>
  <si>
    <t>68112</t>
  </si>
  <si>
    <t>Eastspring Investments Dynamic Japan Securities Baby Securities (H) [Equity-FoFs]Class S</t>
  </si>
  <si>
    <t>68113</t>
  </si>
  <si>
    <t>Eastspring Investments Dynamic Japan Securities Baby Securities (H) [Equity-FoFs]Class S-P</t>
  </si>
  <si>
    <t>68114</t>
  </si>
  <si>
    <t>Eastspring Investments Dynamic Japan Securities Baby Securities (H) [Equity-FoFs]Class C-P2</t>
  </si>
  <si>
    <t>69003</t>
  </si>
  <si>
    <t>Eastspring Investments Global Smart Beta EMP Mother Investment Trust(USD)[Equity-FoFs]</t>
  </si>
  <si>
    <t>MSCI Daily TR Net World USD Index(T-1)</t>
  </si>
  <si>
    <t>69201</t>
  </si>
  <si>
    <t>Eastspring Investments Global Smart Beta EMP Baby Investment Trust(H)[Equity-FoFs]</t>
  </si>
  <si>
    <t>69202</t>
  </si>
  <si>
    <t>Eastspring Investments Global Smart Beta EMP Baby Investment Trust(H)[Equity-FoFs] ClassA</t>
  </si>
  <si>
    <t>69203</t>
  </si>
  <si>
    <t>Eastspring Investments Global Smart EMP Beta Baby Investment Trust(H)[Equity-FoFs] ClassA-E</t>
  </si>
  <si>
    <t>69205</t>
  </si>
  <si>
    <t>Eastspring Investments Global Smart Beta EMP Baby Investment Trust(H)[Equity-FoFs] ClassC</t>
  </si>
  <si>
    <t>69206</t>
  </si>
  <si>
    <t>Eastspring Investments Global Smart Beta EMP Baby Investment Trust(H)[Equity-FoFs] ClassC-E</t>
  </si>
  <si>
    <t>69208</t>
  </si>
  <si>
    <t>Eastspring Investments Global Smart Beta EMP Baby Investment Trust(H)[Equity-FoFs] ClassC-F</t>
  </si>
  <si>
    <t>69213</t>
  </si>
  <si>
    <t>Eastspring Investments Global Smart Beta EMP Baby Investment Trust(H)[Equity-FoFs] ClassC-P2 E</t>
  </si>
  <si>
    <t>69215</t>
  </si>
  <si>
    <t>Eastspring Investments Global Smart Beta EMP Baby Investment Trust(H)[Equity-FoFs] ClassS</t>
  </si>
  <si>
    <t>69216</t>
  </si>
  <si>
    <t>Eastspring Investments Global Smart Beta EMP Baby Investment Trust(H)[Equity-FoFs] ClassS-P</t>
  </si>
  <si>
    <t>69301</t>
  </si>
  <si>
    <t>Eastspring Investments Global Smart Beta EMP Baby Investment Trust(USD)[Equity-FoFs]</t>
  </si>
  <si>
    <t>69302</t>
  </si>
  <si>
    <t>Eastspring Investments Global Smart Beta EMP Baby Investment Trust(USD)[Equity-FoFs] ClassA</t>
  </si>
  <si>
    <t>69305</t>
  </si>
  <si>
    <t>Eastspring Investments Global Smart Beta EMP Baby Investment Trust(USD)[Equity-FoFs] ClassC</t>
  </si>
  <si>
    <t>69308</t>
  </si>
  <si>
    <t>Eastspring Investments Global Smart Beta EMP Baby Investment Trust(USD)[Equity-FoFs] ClassC-F</t>
  </si>
  <si>
    <t>Metlife VUL</t>
  </si>
  <si>
    <t>FI01.PCA / 메트라이프 지수 * 100%</t>
  </si>
  <si>
    <t>Samsung Life VUL Acive Equity 1</t>
  </si>
  <si>
    <t>Samsung Life VUL Acive Equity 2</t>
  </si>
  <si>
    <t>Samsung Life VUL Bond 1</t>
  </si>
  <si>
    <t>90111</t>
  </si>
  <si>
    <t>ING Life Up VA Stable Growth 30 Balanced type</t>
  </si>
  <si>
    <t>KOSPI200 29% +  [(KIS KTB index) * 80% + (KIS 10Y KTB index) * 15%] 66% + [BOK Base rate - 10bp] 5%</t>
  </si>
  <si>
    <t>90115</t>
  </si>
  <si>
    <t>ING Life Asset Allocation D Type</t>
  </si>
  <si>
    <t>KOSPI200 60% +  [(KIS KTB index) * 80% + (KIS 10Y KTB index) * 15%] 35% + [BOK Base rate - 10bp] 5%</t>
  </si>
  <si>
    <t>Hanwha Life VA - Plus Up Derivative Balanced Mandate</t>
  </si>
  <si>
    <t>Kyobo Life - GA Bond Fund</t>
  </si>
  <si>
    <t>Kyobo Life VUL Bond 1</t>
  </si>
  <si>
    <t>Kyobo Life VUL Bond 2</t>
  </si>
  <si>
    <t>Kyobo Life VUL Equity3</t>
  </si>
  <si>
    <t>KOSPI 등락률×95% + (목표정책금리-10bp)×5%</t>
  </si>
  <si>
    <t>90142</t>
  </si>
  <si>
    <t>Kyobo Life Global AI Asset Allocation</t>
  </si>
  <si>
    <t>Samsung Life VUL Bond 2</t>
  </si>
  <si>
    <t>Korea Post Savings Index Alpha 1</t>
  </si>
  <si>
    <t>Korea Post Savings Index Alpha 2</t>
  </si>
  <si>
    <t>Korea Post Everich Active Quant Equity1</t>
  </si>
  <si>
    <t>Korea Post Savings Index Alpha 3</t>
  </si>
  <si>
    <t>Korea Post Savings KRX300 1</t>
  </si>
  <si>
    <t>KRX300 총수익지수</t>
  </si>
  <si>
    <t>Eastspring Korea Post Savings Private Bond 1</t>
  </si>
  <si>
    <t>일반채권 종합지수 1-5Y</t>
  </si>
  <si>
    <t>90401</t>
  </si>
  <si>
    <t>VUL Chinese Equity Growth</t>
  </si>
  <si>
    <t>조은서</t>
  </si>
  <si>
    <t>CSI300 in KRW 90% + CALL 10%</t>
  </si>
  <si>
    <t>90402</t>
  </si>
  <si>
    <t>VUL European Equity</t>
  </si>
  <si>
    <t>HEUNGKUK VA II I-PACIFIC ASIA BALANCED</t>
  </si>
  <si>
    <t>MSCI AC Asia ex Japan Index (T-1,KRW) * 95% + KBP Call * 5%</t>
  </si>
  <si>
    <t>HEUNGKUK VA II INVEST ASIA BALANCED VAR INS</t>
  </si>
  <si>
    <t>HEUNGKUK VA II BEST RESEARCH ASIA BALANCED</t>
  </si>
  <si>
    <t>MSCI AC South East Asia USD Index (T-1,KRW) * 95% + KBP Call * 5%</t>
  </si>
  <si>
    <t>HEUNGKUK VA II INVEST BRICS BALANCED</t>
  </si>
  <si>
    <t>MSCI EM BRIC Local Index (T-1) * 95% + KBP Call * 5%</t>
  </si>
  <si>
    <t>90455</t>
  </si>
  <si>
    <t>MSCI EM Europe 10/40 Net (TR) (T-1,KRW) * 90% + KBP Call * 10%</t>
  </si>
  <si>
    <t>90456</t>
  </si>
  <si>
    <t>HEUNGKUK VA II COMMODITY FOF BALANCED</t>
  </si>
  <si>
    <t>HEUNGKUK VUL GLOBAL BALANCED</t>
  </si>
  <si>
    <t>MSCI AC World Local (T-1) 95% + KBP Call 5%</t>
  </si>
  <si>
    <t>90458</t>
  </si>
  <si>
    <t>HEUNGKUK VUL BEST RESEARCH ASIA BALANCED</t>
  </si>
  <si>
    <t>90459</t>
  </si>
  <si>
    <t>HEUNGKUK VUL  INVEST BRICS BALANCED</t>
  </si>
  <si>
    <t>90460</t>
  </si>
  <si>
    <t>90461</t>
  </si>
  <si>
    <t>HEUNGKUK VUL COMMODITY FOF BALANCED</t>
  </si>
  <si>
    <t>HEUNGKUK VUL GLOBAL HY BOND</t>
  </si>
  <si>
    <t>Barclays Capital Global High Yield Corporate USD Hedged 2% cap (T-1,KRW) * 90% + KBP Call*10%</t>
  </si>
  <si>
    <t>90463</t>
  </si>
  <si>
    <t>HEUNGKUK VA II GLOBAL EQUITY</t>
  </si>
  <si>
    <t>90464</t>
  </si>
  <si>
    <t>HEUNGKUK VA II DEVELOPED MARKETS EQUITY</t>
  </si>
  <si>
    <t>90465</t>
  </si>
  <si>
    <t>HEUNGKUK VA II EMERGING EQUITY</t>
  </si>
  <si>
    <t>MSCI Emerging Markets Index_TR (T-1,KRW) * 95% + KBP Call * 5%</t>
  </si>
  <si>
    <t>90466</t>
  </si>
  <si>
    <t>HEUNGKUK VA II CHINA EQUITY</t>
  </si>
  <si>
    <t>CSI300 Index (T-1,CNY) * 90% + KBP Call * 10%</t>
  </si>
  <si>
    <t>90467</t>
  </si>
  <si>
    <t>HEUNGKUK VA II GLOBAL BOND</t>
  </si>
  <si>
    <t>90468</t>
  </si>
  <si>
    <t>HEUNGKUK VA II DEVELOPED MARKETS BOND</t>
  </si>
  <si>
    <t>90469</t>
  </si>
  <si>
    <t>HEUNGKUK VA II EMERGING BOND</t>
  </si>
  <si>
    <t>JP Morgan Emerging Markets Bond Index Global Diversified (T-1,KRW) * 95% + KBP Call * 5%</t>
  </si>
  <si>
    <t>HEUNGKUK VUL GLOBAL EQUITY</t>
  </si>
  <si>
    <t>90471</t>
  </si>
  <si>
    <t>HEUNGKUK VUL DEVELOPED MARKETS EQUITY</t>
  </si>
  <si>
    <t>90472</t>
  </si>
  <si>
    <t>HEUNGKUK VUL EMERGING EQUITY</t>
  </si>
  <si>
    <t>HEUNGKUK VUL CHINA EQUITY</t>
  </si>
  <si>
    <t>HEUNGKUK VUL GLOBAL BOND</t>
  </si>
  <si>
    <t>90475</t>
  </si>
  <si>
    <t>HEUNGKUK VUL DEVELOPED MARKETS  BOND</t>
  </si>
  <si>
    <t>90476</t>
  </si>
  <si>
    <t>HEUNGKUK VUL EMERGING BOND</t>
  </si>
  <si>
    <t>90477</t>
  </si>
  <si>
    <t>HEUNGKUK VUL Global Multi-Income</t>
  </si>
  <si>
    <t>KOBI120 국공채 종합 + 연 2%</t>
  </si>
  <si>
    <t>90478</t>
  </si>
  <si>
    <t>HEUNGKUK Global Multi-Income</t>
  </si>
  <si>
    <t>90479</t>
  </si>
  <si>
    <t>Eastspring Longterm Equity 2</t>
  </si>
  <si>
    <t>NPS Active Quant Equity201612</t>
  </si>
  <si>
    <t>NPS Value Equity201611</t>
  </si>
  <si>
    <t>NPS Korea Credit Bond 201611</t>
  </si>
  <si>
    <t>국민연금 Customized Index(만기세분화)</t>
  </si>
  <si>
    <t>PCA Kospi Global</t>
  </si>
  <si>
    <t>90802</t>
  </si>
  <si>
    <t>Daily Plus VUL KOSPI Global Ⅱ</t>
  </si>
  <si>
    <t>90811</t>
  </si>
  <si>
    <t>Daily Plus VUL KOSPI China</t>
  </si>
  <si>
    <t>PCA Kospi Raw Material</t>
  </si>
  <si>
    <t>Daily Plus VUL KOSPI Raw material Ⅱ</t>
  </si>
  <si>
    <t>Allianz Power Balanced VUL Global Index Risk Controlled</t>
  </si>
  <si>
    <t>Allianz VUL KOSPI200 Index</t>
  </si>
  <si>
    <t>Allianz VUL Dynamic Multi-Asset</t>
  </si>
  <si>
    <t>Allianz Life VUL Growth Equity2</t>
  </si>
  <si>
    <t>KOSPI 90% Call 10%</t>
  </si>
  <si>
    <t>Allianz VUL Dynamic Multi-Asset 2</t>
  </si>
  <si>
    <t>ABL Life Big Data Equity</t>
  </si>
  <si>
    <t>KOSPI50지수 80% + KOSDAQ지수 10% + Call지수 10%</t>
  </si>
  <si>
    <t>91401</t>
  </si>
  <si>
    <t>Promi Smart Silver Active Balanced</t>
  </si>
  <si>
    <t>91411</t>
  </si>
  <si>
    <t>Promi Smart Silver Active Balanced Class A</t>
  </si>
  <si>
    <t>Mirae Non-Par VA KorChindia Focus7 Balanced Asset Allocation</t>
  </si>
  <si>
    <t>Mirae Non-Par VA KorChindia Focus7 Equity Stable Asset Allocation</t>
  </si>
  <si>
    <t>Mirae Non-Par LoveAge Age Provision VA Global Insight Balanced Asset Allocation</t>
  </si>
  <si>
    <t>Mirae Non-Par LoveAge Premier VCI WL Global Insight Asset Allocation</t>
  </si>
  <si>
    <t>Mirae Non-Par VUL KorChindia Focus7 Asset Allocation</t>
  </si>
  <si>
    <t>Mirae Non-Par VUL Global Insight Asset Allocation</t>
  </si>
  <si>
    <t>Mirae Asset Life VUL GAA Insight 4</t>
  </si>
  <si>
    <t>Mirae Asset Life Global Consumer Sector Allocation</t>
  </si>
  <si>
    <t>Mirae Asset Global Fixed Income</t>
  </si>
  <si>
    <t>Mirae Asset Global Consumer Balanced Allocation</t>
  </si>
  <si>
    <t>92600</t>
  </si>
  <si>
    <t>92601</t>
  </si>
  <si>
    <t>92602</t>
  </si>
  <si>
    <t>92603</t>
  </si>
  <si>
    <t>정영희</t>
  </si>
  <si>
    <t>92604</t>
  </si>
  <si>
    <t>92606</t>
  </si>
  <si>
    <t>92608</t>
  </si>
  <si>
    <t>92609</t>
  </si>
  <si>
    <t>92610</t>
  </si>
  <si>
    <t>92611</t>
  </si>
  <si>
    <t>92612</t>
  </si>
  <si>
    <t>92613</t>
  </si>
  <si>
    <t>92614</t>
  </si>
  <si>
    <t>92615</t>
  </si>
  <si>
    <t>KOSPI200 95% + CALL 5%</t>
  </si>
  <si>
    <t>93001</t>
  </si>
  <si>
    <t>Mirae Future Access Fund A</t>
  </si>
  <si>
    <t>93002</t>
  </si>
  <si>
    <t>Mirae Future Access Fund B</t>
  </si>
  <si>
    <t>Mirae US Bond Fund</t>
  </si>
  <si>
    <t>Mirae Global Mezzanine Fund</t>
  </si>
  <si>
    <t>Mirae Equity Fund</t>
  </si>
  <si>
    <t>Mirae Korea Index Equity Fund</t>
  </si>
  <si>
    <t>Mirae Index [Equity]</t>
  </si>
  <si>
    <t>Mirae Emerging Market Bond Fund</t>
  </si>
  <si>
    <t>93010</t>
  </si>
  <si>
    <t>Mirae Dual Target Fund</t>
  </si>
  <si>
    <t>Mirae Global Multi income Fund</t>
  </si>
  <si>
    <t>Mirae GF Fund</t>
  </si>
  <si>
    <t>Mirae Asia Equity Fund</t>
  </si>
  <si>
    <t>93014</t>
  </si>
  <si>
    <t>Mirae Life Cycle 2015 Fund</t>
  </si>
  <si>
    <t>Mirae Life Cycle 2025 Fund</t>
  </si>
  <si>
    <t>Mirae TDF2035</t>
  </si>
  <si>
    <t>Mirae Global Basics Fund</t>
  </si>
  <si>
    <t>Mirae Asia Infra Fund</t>
  </si>
  <si>
    <t>Mirae Target Return M(Moderate)</t>
  </si>
  <si>
    <t>Mirae Target Return S(Stable)</t>
  </si>
  <si>
    <t>Mirae Target Return A(Aggressive)</t>
  </si>
  <si>
    <t>Mirae A Plus China Fund</t>
  </si>
  <si>
    <t>Mirae Max Choice Fund 1</t>
  </si>
  <si>
    <t>93024</t>
  </si>
  <si>
    <t>Mirae Max Choice Fund 2</t>
  </si>
  <si>
    <t>Mirae Global Total Return Bond Fund</t>
  </si>
  <si>
    <t>Mirae Global Commodity Fund</t>
  </si>
  <si>
    <t>Mirae NOW Fund 1</t>
  </si>
  <si>
    <t>Mirae Europe Equity Fund</t>
  </si>
  <si>
    <t>Mirae Europe Equity Fund(FX Hedged)</t>
  </si>
  <si>
    <t>Mirae US Income &amp; Growth Fund</t>
  </si>
  <si>
    <t>Mirae US Income and Growth(FX Hedged)</t>
  </si>
  <si>
    <t>Mirae Global High Yield Bond Fund</t>
  </si>
  <si>
    <t>94002</t>
  </si>
  <si>
    <t>Shinhan Life Asset Allocation 2 (Risky Asset 50%)</t>
  </si>
  <si>
    <t>94003</t>
  </si>
  <si>
    <t>1 Month</t>
  </si>
  <si>
    <t>3 Month</t>
  </si>
  <si>
    <t>YTD</t>
  </si>
  <si>
    <t>1 Year</t>
  </si>
  <si>
    <t>2 Yrs</t>
  </si>
  <si>
    <t>3 Yrs</t>
  </si>
  <si>
    <t>5 Yrs</t>
  </si>
  <si>
    <t>10 Yrs</t>
  </si>
  <si>
    <t>Official BM 1M</t>
  </si>
  <si>
    <t>Fund 3M</t>
  </si>
  <si>
    <t>Official BM 3M</t>
  </si>
  <si>
    <t>Fund YTD</t>
  </si>
  <si>
    <t>Official BM YTD</t>
  </si>
  <si>
    <t>Fund 1Y</t>
  </si>
  <si>
    <t>Official BM 1Y</t>
  </si>
  <si>
    <t>Fund 2Y</t>
  </si>
  <si>
    <t>Official BM 2Y</t>
  </si>
  <si>
    <t>Fund 3Y</t>
  </si>
  <si>
    <t>Official BM 3Y</t>
  </si>
  <si>
    <t>Fund SI</t>
  </si>
  <si>
    <t>Official BM SI</t>
  </si>
  <si>
    <t>Fund Code</t>
  </si>
  <si>
    <t>ABOR</t>
  </si>
  <si>
    <t>Equity</t>
  </si>
  <si>
    <t>Money Market</t>
  </si>
  <si>
    <t>Derivatives</t>
  </si>
  <si>
    <t>BalancedBond</t>
  </si>
  <si>
    <t>Others</t>
  </si>
  <si>
    <t>BalancedEquity</t>
  </si>
  <si>
    <t>Fund of Fund</t>
  </si>
  <si>
    <t>KRW</t>
  </si>
  <si>
    <t>Non Life - Institutional</t>
  </si>
  <si>
    <t>Non Life - Mutual Fund</t>
  </si>
  <si>
    <t>USD</t>
  </si>
  <si>
    <t>Brian Lee</t>
  </si>
  <si>
    <t>DJ Bang</t>
  </si>
  <si>
    <t>James Park</t>
  </si>
  <si>
    <t>Darren Choi</t>
  </si>
  <si>
    <t>Paul Kim</t>
  </si>
  <si>
    <t>Song Kim</t>
  </si>
  <si>
    <t>Vince Moon</t>
  </si>
  <si>
    <t>Heejin Han</t>
  </si>
  <si>
    <t>Jack Kim</t>
  </si>
  <si>
    <t>94006</t>
  </si>
  <si>
    <t>94005</t>
  </si>
  <si>
    <t>64324</t>
  </si>
  <si>
    <t>63641</t>
  </si>
  <si>
    <t>63124</t>
  </si>
  <si>
    <t>62075</t>
  </si>
  <si>
    <t>40649</t>
  </si>
  <si>
    <t>34421</t>
  </si>
  <si>
    <t>BM</t>
  </si>
  <si>
    <t>펀드</t>
  </si>
  <si>
    <t>일반주식</t>
  </si>
  <si>
    <t>흥국운용</t>
  </si>
  <si>
    <t>KR5224724017</t>
  </si>
  <si>
    <t>한화운용</t>
  </si>
  <si>
    <t>한화한국오퍼튜니티증권자투자신탁(주식)C5클래스</t>
  </si>
  <si>
    <t>KR5237294875</t>
  </si>
  <si>
    <t>한화한국오퍼튜니티증권자투자신탁(주식)A클래스</t>
  </si>
  <si>
    <t>KR5237708213</t>
  </si>
  <si>
    <t>한화코리아레전드증권자투자신탁(주식)종류C</t>
  </si>
  <si>
    <t>KR5103930404</t>
  </si>
  <si>
    <t>한화연금증권전환형투자신탁(주식)종류C</t>
  </si>
  <si>
    <t>KR5213AQ1961</t>
  </si>
  <si>
    <t>한국운용</t>
  </si>
  <si>
    <t>한국투자한국의힘증권투자신탁 1(주식)(C-J)</t>
  </si>
  <si>
    <t>K55101BJ4859</t>
  </si>
  <si>
    <t>한국투자한국의힘증권투자신탁 1(주식)(C-F)</t>
  </si>
  <si>
    <t>KR5101287955</t>
  </si>
  <si>
    <t>한국투자한국의힘증권투자신탁 1(주식)(A)</t>
  </si>
  <si>
    <t>KR5101555666</t>
  </si>
  <si>
    <t>한국투자퇴직연금한국의힘증권자투자신탁 1(주식)(C)</t>
  </si>
  <si>
    <t>KR5101A93303</t>
  </si>
  <si>
    <t>한국투자신종개인연금95증권전환형투자신탁 1(주식혼합)</t>
  </si>
  <si>
    <t>KR5101856387</t>
  </si>
  <si>
    <t>한국투자마이스터증권자투자신탁 1(주식)(A)</t>
  </si>
  <si>
    <t>KR5101231722</t>
  </si>
  <si>
    <t>한국투자롱텀밸류증권자투자신탁 1(주식)(A)</t>
  </si>
  <si>
    <t>KR5101AT5287</t>
  </si>
  <si>
    <t>한국투자네비게이터증권투자신탁 1(주식)(C5)</t>
  </si>
  <si>
    <t>KR5101964520</t>
  </si>
  <si>
    <t>한국투자네비게이터증권투자신탁 1(주식)(C-e)</t>
  </si>
  <si>
    <t>KR5101753360</t>
  </si>
  <si>
    <t>한국투자네비게이터증권투자신탁 1(주식)(A)</t>
  </si>
  <si>
    <t>KR5101532111</t>
  </si>
  <si>
    <t>한국투자골드플랜연금증권전환형투자신탁 1(주식)(C)</t>
  </si>
  <si>
    <t>KR5101AQ4481</t>
  </si>
  <si>
    <t>한국투자골드플랜네비게이터연금증권전환형투자신탁 1(주식)(C)</t>
  </si>
  <si>
    <t>KR5101AQ4523</t>
  </si>
  <si>
    <t>한국투자밸류자산</t>
  </si>
  <si>
    <t>한국밸류10년투자퇴직연금증권자투자신탁 1(주식)(A)</t>
  </si>
  <si>
    <t>KR5236263392</t>
  </si>
  <si>
    <t>한국밸류10년투자증권투자신탁 1(주식)(C)</t>
  </si>
  <si>
    <t>KR5236A51966</t>
  </si>
  <si>
    <t>한국밸류10년투자연금증권전환형투자신탁 1(주식)C</t>
  </si>
  <si>
    <t>KR5236AP7368</t>
  </si>
  <si>
    <t>한국밸류10년투자어린이증권투자신탁 1(주식)(C)</t>
  </si>
  <si>
    <t>KR5236A33352</t>
  </si>
  <si>
    <t>한국밸류10년투자어린이증권투자신탁 1(주식)(A)</t>
  </si>
  <si>
    <t>KR5236A33345</t>
  </si>
  <si>
    <t>한국밸류10년투자소득공제증권투자신탁(주식)종류C-E</t>
  </si>
  <si>
    <t>KR5236AP9042</t>
  </si>
  <si>
    <t>한국밸류10년투자소득공제증권투자신탁(주식)종류C</t>
  </si>
  <si>
    <t>KR5236AP6238</t>
  </si>
  <si>
    <t>한국밸류10년투자100세행복증권자투자신탁(주식)(A)</t>
  </si>
  <si>
    <t>KR5236A93166</t>
  </si>
  <si>
    <t>KR5104AH1212</t>
  </si>
  <si>
    <t>KR5104963230</t>
  </si>
  <si>
    <t>KR5104641125</t>
  </si>
  <si>
    <t>K55104BR3387</t>
  </si>
  <si>
    <t>하나UBS</t>
  </si>
  <si>
    <t>하나UBS인Best연금증권투자신탁 1[주식]</t>
  </si>
  <si>
    <t>KR5102314212</t>
  </si>
  <si>
    <t>하나UBS블루칩플러스증권자투자신탁[주식]ClassA</t>
  </si>
  <si>
    <t>K55102C20445</t>
  </si>
  <si>
    <t>하나UBS블루칩바스켓증권투자신탁V- 1[주식]ClassA</t>
  </si>
  <si>
    <t>KR5102897315</t>
  </si>
  <si>
    <t>하나UBS그레이터코리아증권자투자신탁[주식]ClassC5</t>
  </si>
  <si>
    <t>KR5102961020</t>
  </si>
  <si>
    <t>하나UBSFirstClass연금증권자투자신탁 1 [주식]</t>
  </si>
  <si>
    <t>KR5102644675</t>
  </si>
  <si>
    <t>피델리티운용</t>
  </si>
  <si>
    <t>피델리티코리아증권자투자신탁EC5(주식-재간접형)</t>
  </si>
  <si>
    <t>KR5235996729</t>
  </si>
  <si>
    <t>플러스운용</t>
  </si>
  <si>
    <t>플러스웰라이프증권투자신탁 1(주식) 종류 C-s</t>
  </si>
  <si>
    <t>KR5311183614</t>
  </si>
  <si>
    <t>프랭클린템플턴</t>
  </si>
  <si>
    <t>프랭클린베스트초이스증권자투자신탁(주식)Class C</t>
  </si>
  <si>
    <t>KR5217327141</t>
  </si>
  <si>
    <t>프랭클린그로스증권투자신탁(주식) 5</t>
  </si>
  <si>
    <t>KR5217200637</t>
  </si>
  <si>
    <t>트러스톤운용</t>
  </si>
  <si>
    <t>트러스톤칭기스칸증권투자신탁[주식]I클래스</t>
  </si>
  <si>
    <t>KR5363188792</t>
  </si>
  <si>
    <t>트러스톤칭기스칸증권투자신탁[주식]C5클래스</t>
  </si>
  <si>
    <t>KR5363940697</t>
  </si>
  <si>
    <t>트러스톤칭기스칸증권투자신탁[주식]A클래스</t>
  </si>
  <si>
    <t>KR5363852686</t>
  </si>
  <si>
    <t>트러스톤제갈공명증권투자신탁[주식]A</t>
  </si>
  <si>
    <t>KR5363A25780</t>
  </si>
  <si>
    <t>트러스톤제갈공명증권투자신탁[주식] I</t>
  </si>
  <si>
    <t>KR5363A25848</t>
  </si>
  <si>
    <t>트러스톤장기성장퇴직연금증권자투자신탁[주식]C클래스</t>
  </si>
  <si>
    <t>KR5363AC3706</t>
  </si>
  <si>
    <t>트러스톤밸류웨이증권자투자신탁[주식]A클래스</t>
  </si>
  <si>
    <t>KR5363AK0223</t>
  </si>
  <si>
    <t>키움투자운용</t>
  </si>
  <si>
    <t>키움코리아에이스증권자투자신탁 1[주식]C5</t>
  </si>
  <si>
    <t>KR5206960886</t>
  </si>
  <si>
    <t>키움쥬니어적립식증권자투자신탁 1[주식] C1</t>
  </si>
  <si>
    <t>KR5206AQ7306</t>
  </si>
  <si>
    <t>키움장기코어밸류증권자투자신탁 1[주식]C-F</t>
  </si>
  <si>
    <t>KR5206AP1664</t>
  </si>
  <si>
    <t>코레이트</t>
  </si>
  <si>
    <t>코레이트트리플스타증권투자신탁[주식]_ClassA</t>
  </si>
  <si>
    <t>KR5310540707</t>
  </si>
  <si>
    <t>칸서스운용</t>
  </si>
  <si>
    <t>칸서스하베스트적립식증권투자신탁 1(주식)ClassK 5</t>
  </si>
  <si>
    <t>KR5233286438</t>
  </si>
  <si>
    <t>이스트스프링자산운용</t>
  </si>
  <si>
    <t>이스트스프링퇴직연금업종일등증권자투자신탁[주식]클래스C</t>
  </si>
  <si>
    <t>이스트스프링코리아리더스증권자투자신탁[주식]클래스A</t>
  </si>
  <si>
    <t>이스트스프링코리아리더스증권자투자신탁[주식]</t>
  </si>
  <si>
    <t>이스트스프링지속성장기업증권투자신탁[주식]클래스C5</t>
  </si>
  <si>
    <t>이스트스프링지속성장기업증권투자신탁[주식]클래스C-F</t>
  </si>
  <si>
    <t>이스트스프링업종일등증권투자신탁 1[주식]클래스C5</t>
  </si>
  <si>
    <t>이스트스프링업종일등증권투자신탁 1[주식]클래스A</t>
  </si>
  <si>
    <t>이스트스프링업종일등증권자투자신탁 2[주식]클래스C5</t>
  </si>
  <si>
    <t>에셋플러스운용</t>
  </si>
  <si>
    <t>에셋플러스코리아리치투게더증권자투자신탁 1(주식) 종류C</t>
  </si>
  <si>
    <t>KR5364AE9668</t>
  </si>
  <si>
    <t>에셋플러스코리아리치투게더증권자투자신탁 1(주식) 종류A</t>
  </si>
  <si>
    <t>KR5364AE9650</t>
  </si>
  <si>
    <t>에셋플러스코리아리치투게더연금증권자투자신탁 1[주식] 종류C</t>
  </si>
  <si>
    <t>KR5364AH9392</t>
  </si>
  <si>
    <t>신한BNPP</t>
  </si>
  <si>
    <t>신한BNPP해피라이프연금증권전환형자투자신탁 1[주식](종류C1)</t>
  </si>
  <si>
    <t>KR5210AP8218</t>
  </si>
  <si>
    <t>신한BNPP좋은아침희망증권자투자신탁 1[주식](종류C5)</t>
  </si>
  <si>
    <t>KR5210963884</t>
  </si>
  <si>
    <t>신한BNPP좋은아침희망증권자투자신탁 1[주식](종류A)</t>
  </si>
  <si>
    <t>KR5219748716</t>
  </si>
  <si>
    <t>신한BNPP엄마사랑어린이적립식증권자투자신탁 1[주식](종류C5)</t>
  </si>
  <si>
    <t>KR5210964015</t>
  </si>
  <si>
    <t>신한BNPP변액보험성장증권투자신탁 2[주식]종류C-i</t>
  </si>
  <si>
    <t>K55210BS1357</t>
  </si>
  <si>
    <t>신한BNPPTops아름다운SRI증권자투자신탁 1[주식](종류C-i)</t>
  </si>
  <si>
    <t>KR5210982249</t>
  </si>
  <si>
    <t>KR5210964460</t>
  </si>
  <si>
    <t>KR5219747916</t>
  </si>
  <si>
    <t>KR5219685975</t>
  </si>
  <si>
    <t>신영운용</t>
  </si>
  <si>
    <t>신영퇴직연금가치주식증권자투자신탁(주식)C형</t>
  </si>
  <si>
    <t>K55209BV1660</t>
  </si>
  <si>
    <t>신영주니어경제박사증권투자신탁[주식](종류C 5)</t>
  </si>
  <si>
    <t>KR5209959034</t>
  </si>
  <si>
    <t>신영연금가치증권전환형자투자신탁(주식)</t>
  </si>
  <si>
    <t>KR5209772833</t>
  </si>
  <si>
    <t>신영마라톤통일코리아증권자투자신탁(주식)C4</t>
  </si>
  <si>
    <t>KR5209AP2842</t>
  </si>
  <si>
    <t>신영마라톤증권투자신탁A 1(주식)</t>
  </si>
  <si>
    <t>KR5209529860</t>
  </si>
  <si>
    <t>KR5209785538</t>
  </si>
  <si>
    <t>KR5209AH1422</t>
  </si>
  <si>
    <t>신영마라톤증권투자신탁(주식)C-P2형</t>
  </si>
  <si>
    <t>K55209BC0285</t>
  </si>
  <si>
    <t>신영마라톤증권투자신탁(주식)C-P2e</t>
  </si>
  <si>
    <t>K55209BT8958</t>
  </si>
  <si>
    <t>KR5209343015</t>
  </si>
  <si>
    <t>신영마라톤증권자투자신탁K- 1(주식)C형</t>
  </si>
  <si>
    <t>KR5209587900</t>
  </si>
  <si>
    <t>신영마라톤소득공제증권자투자신탁(주식)C형</t>
  </si>
  <si>
    <t>KR5209AQ0563</t>
  </si>
  <si>
    <t>신영마라톤소득공제증권자투자신탁(주식)Ce형</t>
  </si>
  <si>
    <t>KR5209AQ0571</t>
  </si>
  <si>
    <t>삼성운용</t>
  </si>
  <si>
    <t>삼성액티브자산운용</t>
  </si>
  <si>
    <t>삼성통일코리아증권자투자신탁 1[주식]C5</t>
  </si>
  <si>
    <t>KR5105905685</t>
  </si>
  <si>
    <t>삼성통일코리아증권자투자신탁 1[주식]A</t>
  </si>
  <si>
    <t>KR5105636926</t>
  </si>
  <si>
    <t>삼성클래식연금증권전환형자투자신탁 1[주식]_C</t>
  </si>
  <si>
    <t>K55105BG6937</t>
  </si>
  <si>
    <t>삼성코리아대표증권자투자신탁 1[주식](C5)</t>
  </si>
  <si>
    <t>KR5105910339</t>
  </si>
  <si>
    <t>삼성코리아대표증권자투자신탁 1[주식](A)</t>
  </si>
  <si>
    <t>KR5105636892</t>
  </si>
  <si>
    <t>삼성착한책임투자증권투자신탁 1[주식]_Cf</t>
  </si>
  <si>
    <t>K553N9BU5577</t>
  </si>
  <si>
    <t>삼성착한아이예쁜아이증권자투자신탁 1[주식](A)</t>
  </si>
  <si>
    <t>KR5105600930</t>
  </si>
  <si>
    <t>삼성우량주장기증권투자신탁[주식](A)</t>
  </si>
  <si>
    <t>KR5105546141</t>
  </si>
  <si>
    <t>K55105BZ3303</t>
  </si>
  <si>
    <t>삼성당신을위한신연금ACTIVE증권전환형자투자신탁 1[주식]</t>
  </si>
  <si>
    <t>KR5105883122</t>
  </si>
  <si>
    <t>미래에셋자산</t>
  </si>
  <si>
    <t>미래에셋좋은기업ESG증권투자신탁(주식)C5</t>
  </si>
  <si>
    <t>KR5301962670</t>
  </si>
  <si>
    <t>미래에셋장기주택마련증권자투자신탁 1(주식)종류C 5</t>
  </si>
  <si>
    <t>KR5301963199</t>
  </si>
  <si>
    <t>미래에셋인디펜던스증권투자회사(주식)종류C 5</t>
  </si>
  <si>
    <t>KRM301963737</t>
  </si>
  <si>
    <t>미래에셋인디펜던스증권투자신탁K- 2(주식)C 5</t>
  </si>
  <si>
    <t>KR5301963090</t>
  </si>
  <si>
    <t>미래에셋인디펜던스증권투자신탁 3(주식)종류C5</t>
  </si>
  <si>
    <t>KR5301963017</t>
  </si>
  <si>
    <t>KR5301962977</t>
  </si>
  <si>
    <t>미래에셋우리아이3억만들기증권자투자신탁G 1(주식)종류C5</t>
  </si>
  <si>
    <t>KR5301985416</t>
  </si>
  <si>
    <t>미래에셋스마트섹터배분목표전환형증권투자신탁 1(주식)종류A</t>
  </si>
  <si>
    <t>K55301C22753</t>
  </si>
  <si>
    <t>미래에셋솔로몬증권투자신탁 1(주식)</t>
  </si>
  <si>
    <t>KR5227356130</t>
  </si>
  <si>
    <t>미래에셋러브에이지변액보험증권투자신탁 1[주식]C-F</t>
  </si>
  <si>
    <t>KR5301A30855</t>
  </si>
  <si>
    <t>미래에셋라이프사이클2030증권전환형자투자신탁 1(주식)종류C-P</t>
  </si>
  <si>
    <t>KR5301643072</t>
  </si>
  <si>
    <t>미래에셋라이프사이클2030연금증권전환형자투자신탁 1(주식)종류C</t>
  </si>
  <si>
    <t>K55301BV2996</t>
  </si>
  <si>
    <t>미래에셋디스커버리증권투자회사(주식)</t>
  </si>
  <si>
    <t>KRM301324070</t>
  </si>
  <si>
    <t>미래에셋디스커버리증권투자신탁 5(주식)종류A</t>
  </si>
  <si>
    <t>KR5301811026</t>
  </si>
  <si>
    <t>미래에셋디스커버리증권투자신탁 4(주식)종류A</t>
  </si>
  <si>
    <t>KR5301738252</t>
  </si>
  <si>
    <t>미래에셋디스커버리증권투자신탁 3(주식)종류A</t>
  </si>
  <si>
    <t>KR5301541953</t>
  </si>
  <si>
    <t>미래에셋디스커버리증권투자신탁 2(주식)종류A</t>
  </si>
  <si>
    <t>KR5301585406</t>
  </si>
  <si>
    <t>미래에셋드림타겟증권투자회사(주식)종류A</t>
  </si>
  <si>
    <t>KRM301390634</t>
  </si>
  <si>
    <t>미래에셋가치주포커스연금저축증권전환형자투자신탁 1(주식)종류C</t>
  </si>
  <si>
    <t>KR5301AL4393</t>
  </si>
  <si>
    <t>미래에셋3억만들기인디펜던스증권투자신탁K- 1(주식)C 5</t>
  </si>
  <si>
    <t>KR5301962613</t>
  </si>
  <si>
    <t>미래에셋3억만들기솔로몬증권투자신탁 1(주식)종류C 5</t>
  </si>
  <si>
    <t>KR5301962555</t>
  </si>
  <si>
    <t>메리츠운용</t>
  </si>
  <si>
    <t>메리츠코리아퇴직연금증권자투자신탁[주식]종류C</t>
  </si>
  <si>
    <t>K55365B47039</t>
  </si>
  <si>
    <t>메리츠코리아증권투자신탁 1[주식]종류Ce</t>
  </si>
  <si>
    <t>KR5365AJ4440</t>
  </si>
  <si>
    <t>메리츠코리아증권투자신탁 1[주식]종류C4</t>
  </si>
  <si>
    <t>KR5365AJ4432</t>
  </si>
  <si>
    <t>메리츠코리아증권투자신탁 1[주식]종류C-P</t>
  </si>
  <si>
    <t>KR5365AW3627</t>
  </si>
  <si>
    <t>메리츠코리아증권투자신탁 1[주식]종류Ae</t>
  </si>
  <si>
    <t>KR5365AJ4390</t>
  </si>
  <si>
    <t>메리츠코리아증권투자신탁 1[주식]종류A</t>
  </si>
  <si>
    <t>KR5365AJ4382</t>
  </si>
  <si>
    <t>메리츠코리아연금증권전환형자투자신탁 1[주식]종류C-1</t>
  </si>
  <si>
    <t>KR5365156201</t>
  </si>
  <si>
    <t>맥쿼리투신운용</t>
  </si>
  <si>
    <t>마이다스운용</t>
  </si>
  <si>
    <t>마이다스책임투자증권투자신탁(주식)A1</t>
  </si>
  <si>
    <t>KR5303939841</t>
  </si>
  <si>
    <t>마이다스신성장기업포커스증권투자신탁(주식)A1</t>
  </si>
  <si>
    <t>KR5303295533</t>
  </si>
  <si>
    <t>마이다스 신성장기업포커스 증권 투자신탁(주식)C-I</t>
  </si>
  <si>
    <t>K55303B23239</t>
  </si>
  <si>
    <t>KR5107AP4536</t>
  </si>
  <si>
    <t>KR5107675781</t>
  </si>
  <si>
    <t>교보악사운용</t>
  </si>
  <si>
    <t>교보악사Hi-Korea적립식멀티증권투자신탁K- 1D(주식)</t>
  </si>
  <si>
    <t>KR5207509211</t>
  </si>
  <si>
    <t>교보악사Hi-Korea적립식멀티증권투자신탁K- 1Af(주식)</t>
  </si>
  <si>
    <t>KR5207A09189</t>
  </si>
  <si>
    <t>NH-Amundi운용</t>
  </si>
  <si>
    <t>NH-Amundi아이사랑적립증권투자신탁 1[주식]ClassC5</t>
  </si>
  <si>
    <t>KR5232960355</t>
  </si>
  <si>
    <t>NH-Amundi대한민국업종대표주연금증권전환형자투자신탁[주식]C-P1</t>
  </si>
  <si>
    <t>K55232BS9230</t>
  </si>
  <si>
    <t>NH-Amundi4차산업혁명증권자투자신탁[주식]ClassA</t>
  </si>
  <si>
    <t>KR5232158596</t>
  </si>
  <si>
    <t>NH-Amundi Allset차세대리더증권투자신탁[주식]ClassA1</t>
  </si>
  <si>
    <t>KR5232260822</t>
  </si>
  <si>
    <t>KTB운용</t>
  </si>
  <si>
    <t>KR5306966148</t>
  </si>
  <si>
    <t>KR5306676622</t>
  </si>
  <si>
    <t>KB운용</t>
  </si>
  <si>
    <t>KB한국대표그룹주증권자투자신탁(주식)클래스C4</t>
  </si>
  <si>
    <t>KR5223156757</t>
  </si>
  <si>
    <t>KB한국대표그룹주증권자투자신탁(주식)클래스C-F</t>
  </si>
  <si>
    <t>KR5223AF7019</t>
  </si>
  <si>
    <t>KB퇴직연금증권자투자신탁(주식)C</t>
  </si>
  <si>
    <t>KR5223A95805</t>
  </si>
  <si>
    <t>KB코리아스타증권투자신탁(주식)A</t>
  </si>
  <si>
    <t>KR5223543368</t>
  </si>
  <si>
    <t>KB장기플랜증권투자신탁(주식)C5</t>
  </si>
  <si>
    <t>KR5223959754</t>
  </si>
  <si>
    <t>KB연금성장주증권전환형자투자신탁(주식)C 클래스</t>
  </si>
  <si>
    <t>KR5223AQ1704</t>
  </si>
  <si>
    <t>KB연금가치주증권전환형자투자신탁(주식) C 클래스</t>
  </si>
  <si>
    <t>KR5223AQ1589</t>
  </si>
  <si>
    <t>KB소프트파워증권자투자신탁(주식)A</t>
  </si>
  <si>
    <t>K55223C01118</t>
  </si>
  <si>
    <t>KB변액보험그로스증권투자신탁 1(주식)</t>
  </si>
  <si>
    <t>KR5223AB1511</t>
  </si>
  <si>
    <t>KB밸류포커스증권자투자신탁(주식)클래스E</t>
  </si>
  <si>
    <t>KR5223174966</t>
  </si>
  <si>
    <t>KB밸류포커스증권자투자신탁(주식)클래스C4</t>
  </si>
  <si>
    <t>KR5223174958</t>
  </si>
  <si>
    <t>KB밸류포커스증권자투자신탁(주식)클래스A</t>
  </si>
  <si>
    <t>KR5223174917</t>
  </si>
  <si>
    <t>KB밸류포커스소득공제증권전환형자투자신탁(주식)C클래스</t>
  </si>
  <si>
    <t>KR5223AQ0169</t>
  </si>
  <si>
    <t>KB그로스포커스증권자투자신탁(주식)C-F클래스</t>
  </si>
  <si>
    <t>KR5223299870</t>
  </si>
  <si>
    <t>KB그로스&amp;밸류증권투자신탁[주식]C5</t>
  </si>
  <si>
    <t>KR5223959598</t>
  </si>
  <si>
    <t>KB광개토증권자투자신탁(주식)C5클래스</t>
  </si>
  <si>
    <t>KR5223959549</t>
  </si>
  <si>
    <t>KBESG성장리더스증권자투자신탁(주식)C2</t>
  </si>
  <si>
    <t>KR5223942404</t>
  </si>
  <si>
    <t>IBK평생설계연금증권전환형자투자신탁[주식] C</t>
  </si>
  <si>
    <t>KR5234AQ2360</t>
  </si>
  <si>
    <t>IBK그랑프리한국대표증권자투자신탁[주식]종류A</t>
  </si>
  <si>
    <t>KR5234583528</t>
  </si>
  <si>
    <t>HDC운용</t>
  </si>
  <si>
    <t>HDC좋은지배구조증권투자신탁 1[주식]Class A</t>
  </si>
  <si>
    <t>KR5226672651</t>
  </si>
  <si>
    <t>BNK자산운용</t>
  </si>
  <si>
    <t>BNK이기는증권투자신탁 1(주식)ClassA</t>
  </si>
  <si>
    <t>K55240C31077</t>
  </si>
  <si>
    <t>KR5228958520</t>
  </si>
  <si>
    <t>KR5228593681</t>
  </si>
  <si>
    <r>
      <t>%_</t>
    </r>
    <r>
      <rPr>
        <sz val="10"/>
        <color indexed="8"/>
        <rFont val="맑은 고딕"/>
        <family val="3"/>
        <charset val="129"/>
      </rPr>
      <t>연초이후</t>
    </r>
  </si>
  <si>
    <r>
      <t>%_5</t>
    </r>
    <r>
      <rPr>
        <sz val="10"/>
        <color indexed="8"/>
        <rFont val="맑은 고딕"/>
        <family val="3"/>
        <charset val="129"/>
      </rPr>
      <t>년</t>
    </r>
  </si>
  <si>
    <r>
      <t>%_3</t>
    </r>
    <r>
      <rPr>
        <sz val="10"/>
        <color indexed="8"/>
        <rFont val="맑은 고딕"/>
        <family val="3"/>
        <charset val="129"/>
      </rPr>
      <t>년</t>
    </r>
  </si>
  <si>
    <r>
      <t>%_2</t>
    </r>
    <r>
      <rPr>
        <sz val="10"/>
        <color indexed="8"/>
        <rFont val="맑은 고딕"/>
        <family val="3"/>
        <charset val="129"/>
      </rPr>
      <t>년</t>
    </r>
  </si>
  <si>
    <r>
      <t>%_1</t>
    </r>
    <r>
      <rPr>
        <sz val="10"/>
        <color indexed="8"/>
        <rFont val="맑은 고딕"/>
        <family val="3"/>
        <charset val="129"/>
      </rPr>
      <t>년</t>
    </r>
  </si>
  <si>
    <r>
      <t>%_6</t>
    </r>
    <r>
      <rPr>
        <sz val="10"/>
        <color indexed="8"/>
        <rFont val="맑은 고딕"/>
        <family val="3"/>
        <charset val="129"/>
      </rPr>
      <t>개월</t>
    </r>
  </si>
  <si>
    <r>
      <t>%_3</t>
    </r>
    <r>
      <rPr>
        <sz val="10"/>
        <color indexed="8"/>
        <rFont val="맑은 고딕"/>
        <family val="3"/>
        <charset val="129"/>
      </rPr>
      <t>개월</t>
    </r>
  </si>
  <si>
    <r>
      <t>%_1</t>
    </r>
    <r>
      <rPr>
        <sz val="10"/>
        <color indexed="8"/>
        <rFont val="맑은 고딕"/>
        <family val="3"/>
        <charset val="129"/>
      </rPr>
      <t>개월</t>
    </r>
  </si>
  <si>
    <r>
      <t>Rank_</t>
    </r>
    <r>
      <rPr>
        <sz val="10"/>
        <color indexed="8"/>
        <rFont val="맑은 고딕"/>
        <family val="3"/>
        <charset val="129"/>
      </rPr>
      <t>연초이후</t>
    </r>
  </si>
  <si>
    <r>
      <t>Rank_5</t>
    </r>
    <r>
      <rPr>
        <sz val="10"/>
        <color indexed="8"/>
        <rFont val="맑은 고딕"/>
        <family val="3"/>
        <charset val="129"/>
      </rPr>
      <t>년</t>
    </r>
  </si>
  <si>
    <r>
      <t>Rank_3</t>
    </r>
    <r>
      <rPr>
        <sz val="10"/>
        <color indexed="8"/>
        <rFont val="맑은 고딕"/>
        <family val="3"/>
        <charset val="129"/>
      </rPr>
      <t>년</t>
    </r>
  </si>
  <si>
    <r>
      <t>Rank_2</t>
    </r>
    <r>
      <rPr>
        <sz val="10"/>
        <color indexed="8"/>
        <rFont val="맑은 고딕"/>
        <family val="3"/>
        <charset val="129"/>
      </rPr>
      <t>년</t>
    </r>
    <phoneticPr fontId="19" type="noConversion"/>
  </si>
  <si>
    <r>
      <t>Rank_1</t>
    </r>
    <r>
      <rPr>
        <sz val="10"/>
        <color indexed="8"/>
        <rFont val="맑은 고딕"/>
        <family val="3"/>
        <charset val="129"/>
      </rPr>
      <t>년</t>
    </r>
  </si>
  <si>
    <r>
      <t>Rank_6</t>
    </r>
    <r>
      <rPr>
        <sz val="10"/>
        <color indexed="8"/>
        <rFont val="맑은 고딕"/>
        <family val="3"/>
        <charset val="129"/>
      </rPr>
      <t>개월</t>
    </r>
  </si>
  <si>
    <r>
      <t>Rank_3</t>
    </r>
    <r>
      <rPr>
        <sz val="10"/>
        <color indexed="8"/>
        <rFont val="맑은 고딕"/>
        <family val="3"/>
        <charset val="129"/>
      </rPr>
      <t>개월</t>
    </r>
  </si>
  <si>
    <r>
      <t>Rank_1</t>
    </r>
    <r>
      <rPr>
        <sz val="10"/>
        <color indexed="8"/>
        <rFont val="맑은 고딕"/>
        <family val="3"/>
        <charset val="129"/>
      </rPr>
      <t>개월</t>
    </r>
  </si>
  <si>
    <t>수익률_연초이후</t>
  </si>
  <si>
    <t>수익률_5년</t>
  </si>
  <si>
    <t>수익률_3년</t>
  </si>
  <si>
    <t>수익률_2년</t>
  </si>
  <si>
    <t>수익률_1년</t>
  </si>
  <si>
    <t>수익률_6개월</t>
  </si>
  <si>
    <t>수익률_3개월</t>
  </si>
  <si>
    <t>수익률_1개월</t>
  </si>
  <si>
    <t>순자산(억원)</t>
  </si>
  <si>
    <t>설정액(억원)</t>
  </si>
  <si>
    <t>소유형명</t>
  </si>
  <si>
    <t>대유형명</t>
  </si>
  <si>
    <t>운용사명</t>
  </si>
  <si>
    <t>펀드코드</t>
  </si>
  <si>
    <t>일자</t>
  </si>
  <si>
    <t>Total</t>
    <phoneticPr fontId="19" type="noConversion"/>
  </si>
  <si>
    <t>03_Peer조회1_주식_RPR</t>
  </si>
  <si>
    <t>일반채권혼합</t>
  </si>
  <si>
    <t>채권혼합형</t>
  </si>
  <si>
    <t>한국투자퇴직연금한국의힘40증권자투자신탁 1(채권혼합)(모)</t>
  </si>
  <si>
    <t>KR5101558546</t>
  </si>
  <si>
    <t>한국투자퇴직연금한국의힘40증권자투자신탁 1(채권혼합)(C)</t>
  </si>
  <si>
    <t>KR5101A93337</t>
  </si>
  <si>
    <t>한국투자퇴직연금삼성그룹40증권자투자신탁 1(채권혼합)(모)</t>
  </si>
  <si>
    <t>KR5101854507</t>
  </si>
  <si>
    <t>한국투자퇴직연금마이스터40증권자투자신탁 1(채권혼합)(모)</t>
  </si>
  <si>
    <t>KR5101533226</t>
  </si>
  <si>
    <t>한국투자퇴직연금마이스터40증권자투자신탁 1(채권혼합)(C)</t>
  </si>
  <si>
    <t>KR5101A93360</t>
  </si>
  <si>
    <t>한국투자퇴직연금롱텀밸류40증권자투자신탁 2(채권혼합)(모)</t>
  </si>
  <si>
    <t>KR5101533663</t>
  </si>
  <si>
    <t>KR5101544009</t>
  </si>
  <si>
    <t>한국밸류10년투자퇴직연금증권투자신탁 1(채권혼합)(모)</t>
  </si>
  <si>
    <t>KR5236703157</t>
  </si>
  <si>
    <t>KR5104796507</t>
  </si>
  <si>
    <t>KR5104538677</t>
  </si>
  <si>
    <t>하나UBS라이프플랜퇴직연금증권자투자신탁 2[채권혼합]</t>
  </si>
  <si>
    <t>KR5102536798</t>
  </si>
  <si>
    <t>프랭클린퇴직연금코리아40증권자투자신탁[채권혼합]</t>
  </si>
  <si>
    <t>KR5217785587</t>
  </si>
  <si>
    <t>트러스톤장기성장40퇴직연금증권자투자신탁[채권혼합](운용)</t>
  </si>
  <si>
    <t>KR5363168117</t>
  </si>
  <si>
    <t>키움퇴직연금40증권자투자신탁B-1[채권혼합]</t>
  </si>
  <si>
    <t>KR5206536595</t>
  </si>
  <si>
    <t>키움퇴직연금40증권자투자신탁A- 1[국공채혼합]</t>
  </si>
  <si>
    <t>KR5206539888</t>
  </si>
  <si>
    <t>이스트스프링퇴직연금업종일등40증권자투자신탁[채권혼합]</t>
  </si>
  <si>
    <t>신한BNPP퇴직연금줌인밸류40증권자투자신탁[채권혼합](종류)</t>
  </si>
  <si>
    <t>KR5219537929</t>
  </si>
  <si>
    <t>신한BNPP퇴직연금좋은아침희망40증권자투자신탁[채권혼합](종류)</t>
  </si>
  <si>
    <t>KR5210AG3103</t>
  </si>
  <si>
    <t>신한BNPP퇴직연금대형주40증권자투자신탁[채권혼합](종류)</t>
  </si>
  <si>
    <t>KR5210608323</t>
  </si>
  <si>
    <t>신한BNPP퇴직연금가치40증권자투자신탁[채권혼합]</t>
  </si>
  <si>
    <t>KR5210540328</t>
  </si>
  <si>
    <t>신한BNPP퇴직연금TopsValue40증권자투자신탁[채권혼합](종류)</t>
  </si>
  <si>
    <t>KR5210939363</t>
  </si>
  <si>
    <t>신영퇴직연금배당40증권자투자신탁(채권혼합)운용</t>
  </si>
  <si>
    <t>KR5209542095</t>
  </si>
  <si>
    <t>신영퇴직연금가치40증권자투자신탁(채권혼합)운용</t>
  </si>
  <si>
    <t>KR5209536386</t>
  </si>
  <si>
    <t>삼성퇴직연금코리아중소형40증권자투자신탁 1[채권혼합]C</t>
  </si>
  <si>
    <t>KR5105AI0048</t>
  </si>
  <si>
    <t>삼성퇴직연금코리아중소형40증권자투자신탁 1[채권혼합]</t>
  </si>
  <si>
    <t>KR5105AA4477</t>
  </si>
  <si>
    <t>삼성퇴직연금코리아대표40증권자투자신탁 1[채권혼합]</t>
  </si>
  <si>
    <t>KR5105533784</t>
  </si>
  <si>
    <t>삼성퇴직연금액티브배당40증권자투자신탁 1[채권혼합]</t>
  </si>
  <si>
    <t>KR5105533693</t>
  </si>
  <si>
    <t>삼성퇴직연금삼성그룹주40증권투자신탁 1[채권혼합]</t>
  </si>
  <si>
    <t>KR5105878478</t>
  </si>
  <si>
    <t>삼성퇴직연금배당40증권자투자신탁 1[채권혼합]</t>
  </si>
  <si>
    <t>KR5105533602</t>
  </si>
  <si>
    <t>미래에셋퇴직플랜증권자투자신탁 1(채권혼합)</t>
  </si>
  <si>
    <t>KR5301555532</t>
  </si>
  <si>
    <t>미래에셋퇴직플랜G증권자투자신탁 1(채권혼합)</t>
  </si>
  <si>
    <t>KR5301551077</t>
  </si>
  <si>
    <t>미래에셋퇴직플랜G40증권자투자신탁 1(채권혼합)</t>
  </si>
  <si>
    <t>KR5301536185</t>
  </si>
  <si>
    <t>미래에셋퇴직플랜G30증권자투자신탁 1(채권혼합)</t>
  </si>
  <si>
    <t>KR5301541912</t>
  </si>
  <si>
    <t>미래에셋퇴직플랜40증권자투자신탁 1(채권혼합)종류C</t>
  </si>
  <si>
    <t>KR5301A95064</t>
  </si>
  <si>
    <t>미래에셋퇴직플랜40증권자투자신탁 1(채권혼합)</t>
  </si>
  <si>
    <t>KR5301536151</t>
  </si>
  <si>
    <t>미래에셋퇴직플랜30증권자투자신탁 1(채권혼합)</t>
  </si>
  <si>
    <t>KR5301536169</t>
  </si>
  <si>
    <t>미래에셋퇴직연금솔로몬40증권자투자신탁 1(채권혼합)종류C</t>
  </si>
  <si>
    <t>KR5301A94570</t>
  </si>
  <si>
    <t>미래에셋퇴직연금솔로몬40증권자투자신탁 1(채권혼합)</t>
  </si>
  <si>
    <t>KR5227536897</t>
  </si>
  <si>
    <t>미래에셋퇴직연금솔로몬30증권자투자신탁 1(채권혼합)</t>
  </si>
  <si>
    <t>KR5227540642</t>
  </si>
  <si>
    <t>미래에셋퇴직연금솔로몬20증권자투자신탁 1(채권혼합)</t>
  </si>
  <si>
    <t>KR5227536905</t>
  </si>
  <si>
    <t>미래에셋퇴직연금베스트펀드컬렉션증권자투자신탁 1(채권혼합-재간접형)</t>
  </si>
  <si>
    <t>KR5301A97953</t>
  </si>
  <si>
    <t>멀티에셋자산운용</t>
  </si>
  <si>
    <t>멀티에셋퇴직연금증권자투자신탁[채권혼합]</t>
  </si>
  <si>
    <t>KR5205637428</t>
  </si>
  <si>
    <t>맥쿼리퇴직연금밸류안정40증권자투자신탁 1(채권혼합)</t>
  </si>
  <si>
    <t>KR5212533628</t>
  </si>
  <si>
    <t>마이다스퇴직연금배당40증권자투자신탁 1(채권혼합)(운용)</t>
  </si>
  <si>
    <t>KR5303538429</t>
  </si>
  <si>
    <t>KR5107574315</t>
  </si>
  <si>
    <t>KR5107561304</t>
  </si>
  <si>
    <t>대신운용</t>
  </si>
  <si>
    <t>대신퇴직연금40대표기업증권자투자신탁[채권혼합]</t>
  </si>
  <si>
    <t>KR5203539725</t>
  </si>
  <si>
    <t>대신퇴직연금40 배당주증권자투자신탁 [채권혼합]</t>
  </si>
  <si>
    <t>KR5203548114</t>
  </si>
  <si>
    <t>NH-Amundi퇴직연금중소형주증권자투자신탁 1[채권혼합]</t>
  </si>
  <si>
    <t>KR5232534580</t>
  </si>
  <si>
    <t>NH-Amundi퇴직연금업종대표주증권자투자신탁 1[채권혼합]</t>
  </si>
  <si>
    <t>KR5232534598</t>
  </si>
  <si>
    <t>NH-Amundi퇴직연금고배당주증권자투자신탁 1[채권혼합]</t>
  </si>
  <si>
    <t>KR5232534564</t>
  </si>
  <si>
    <t>KTB퇴직연금40증권자투자신탁[채권혼합](운)</t>
  </si>
  <si>
    <t>KR5306763123</t>
  </si>
  <si>
    <t>KB퇴직연금성장40증권자투자신탁(채권혼합)(운용)</t>
  </si>
  <si>
    <t>KR5223290762</t>
  </si>
  <si>
    <t>KB퇴직연금배당40증권자투자신탁(채권혼합)</t>
  </si>
  <si>
    <t>KR5223533575</t>
  </si>
  <si>
    <t>KB퇴직연금배당30증권K-1자투자신탁(채권혼합)(운용)</t>
  </si>
  <si>
    <t>KR5223536966</t>
  </si>
  <si>
    <t>IBK퇴직연금액티브40증권자투자신탁[채권혼합]</t>
  </si>
  <si>
    <t>KR5234543183</t>
  </si>
  <si>
    <t>IBK퇴직연금액티브30증권자투자신탁[채권혼합]</t>
  </si>
  <si>
    <t>KR5234558371</t>
  </si>
  <si>
    <t>HDC퇴직연금좋은지배구조40증권자투자신탁[채권혼합]</t>
  </si>
  <si>
    <t>KR5226A47783</t>
  </si>
  <si>
    <t>DGB자산운용</t>
  </si>
  <si>
    <t>KR5368263772</t>
  </si>
  <si>
    <r>
      <t>Rank_2</t>
    </r>
    <r>
      <rPr>
        <sz val="10"/>
        <color indexed="8"/>
        <rFont val="맑은 고딕"/>
        <family val="3"/>
        <charset val="129"/>
      </rPr>
      <t>년</t>
    </r>
  </si>
  <si>
    <t>Total</t>
    <phoneticPr fontId="19" type="noConversion"/>
  </si>
  <si>
    <t>06_Peer조회4_퇴직연금40_RPR</t>
  </si>
  <si>
    <t>MMF</t>
  </si>
  <si>
    <t>키움프런티어개인용MMF 1[국공채]C1</t>
  </si>
  <si>
    <t>KR5206603106</t>
  </si>
  <si>
    <t>이스트스프링개인신종MMF 1[국공채]클래스C</t>
  </si>
  <si>
    <t>NH-Amundi개인MMF 1[국공채]ClassC</t>
  </si>
  <si>
    <t>KR5232AW9922</t>
  </si>
  <si>
    <t>KB스타개인용MMF P-101(국공채)C</t>
  </si>
  <si>
    <t>KR5223147590</t>
  </si>
  <si>
    <r>
      <t>%_2</t>
    </r>
    <r>
      <rPr>
        <sz val="10"/>
        <color indexed="8"/>
        <rFont val="맑은 고딕"/>
        <family val="3"/>
        <charset val="129"/>
      </rPr>
      <t>년</t>
    </r>
    <phoneticPr fontId="19" type="noConversion"/>
  </si>
  <si>
    <r>
      <t>Rank_2</t>
    </r>
    <r>
      <rPr>
        <sz val="10"/>
        <color indexed="8"/>
        <rFont val="맑은 고딕"/>
        <family val="3"/>
        <charset val="129"/>
      </rPr>
      <t>년</t>
    </r>
    <phoneticPr fontId="19" type="noConversion"/>
  </si>
  <si>
    <t>KR5229966027</t>
    <phoneticPr fontId="19" type="noConversion"/>
  </si>
  <si>
    <t>기준일</t>
  </si>
  <si>
    <t>Eastspring Investments Korea Value Securities Investment Trust [Bond] Class C-P</t>
  </si>
  <si>
    <t>Eastspring Investments Retirement Pension China Dragon A Share 40 Securities Baby Investment Trust [Bond-Balanced] C-W</t>
  </si>
  <si>
    <t>Eastspring Investments Europe Bank Loan Private Special Asset  Investment Trust(H)</t>
  </si>
  <si>
    <t>Eastspring Investments Global Emerging Securities Baby Investment Trust 2[Equity-FoF] Class C-P</t>
  </si>
  <si>
    <t>Eastspring Investments Global Leaders Securities Baby Investment Trust [Equity] ClassC-P</t>
  </si>
  <si>
    <t>Eastspring Investments China Dragon A&amp;H Securities Baby Investment Trust (H)[Equity] C-P2</t>
  </si>
  <si>
    <t>System Equity Growth Type</t>
  </si>
  <si>
    <t>System Equity Type</t>
  </si>
  <si>
    <t>Hungkuk EM Europe Balanced VA</t>
  </si>
  <si>
    <t>Hungkuk EM Europe VUL</t>
  </si>
  <si>
    <t>Heungkuk Global New Growth Equtity</t>
  </si>
  <si>
    <t>Shinhan Life Asset Allocation 3 (Risky Asset 30%)</t>
  </si>
  <si>
    <t>Shinhan Life Asset Allocation 1 (Risky Asset 70%)</t>
  </si>
  <si>
    <t>Shinhan Life Pension Smart Asset Allocation 50</t>
  </si>
  <si>
    <t>Shinhan Life VUL Smart Asset Allocation 50</t>
  </si>
  <si>
    <t>Shinhan Life Whole Life Smart Asset Allocation 50</t>
  </si>
  <si>
    <t>63127</t>
  </si>
  <si>
    <t>KIS국고채 2~3y</t>
  </si>
  <si>
    <t>0</t>
  </si>
  <si>
    <t>코리아밸류신규BM[(KBP국고채0~3년50%+KBP국고채3~5년10%+KBP회사채AA-이상2~3년40%)*95%+콜5%</t>
  </si>
  <si>
    <t>The BofA Merrill Lynch US Corporate BBB3 - A3 Rated Index(USD, ticker:H130)(T-1)*95%+Call*5%</t>
  </si>
  <si>
    <t>연 2.70% (보수공제후)(참조지수)</t>
  </si>
  <si>
    <t>KOSPI 80%+Call 20%(참조지수)</t>
  </si>
  <si>
    <t>KOSPI200 총수익지수(KOSCOM)</t>
  </si>
  <si>
    <t>CSI300 in KRW 28% + 매경BP종합(국공채) 40% + 매경BP종합(A-이상회사채2~3년) 22% + KAP Call 10%</t>
  </si>
  <si>
    <t>KOSPI 35% + 매경BP종합(국공채) 40% + 매경BP종합(A-이상회사채2~3년) 20% + KAP Call 5%</t>
  </si>
  <si>
    <t>CSI300 Index(CNY) 28% + 매경BP종합(국공채) 40% + 매경BP종합(A-이상회사채2~3년) 22% + KAP Call 10%</t>
  </si>
  <si>
    <t>KOSPI 17% + 매경BP종합(국공채) 52% + 매경BP종합(A-이상회사채2~3년) 26% + Call 5%</t>
  </si>
  <si>
    <t>43800</t>
  </si>
  <si>
    <t>43900</t>
  </si>
  <si>
    <t>43901</t>
  </si>
  <si>
    <t>43902</t>
  </si>
  <si>
    <t>43904</t>
  </si>
  <si>
    <t>43908</t>
  </si>
  <si>
    <t>S&amp;P/LSTA Leveraged Loan Index (T-1 / USD) 90% + 3개월 Libor(USD) 10%</t>
  </si>
  <si>
    <t>MSCI Daily TR Net World USD Index(T-1) (참조지수)</t>
  </si>
  <si>
    <t>삼성생명 Customized Index_190321</t>
  </si>
  <si>
    <t>KOSPI200 30%+대생변액채권지수(130123)65%+Call5%_PCA2</t>
  </si>
  <si>
    <t>교보생명국공채형인덱스_20170928</t>
  </si>
  <si>
    <t>90221</t>
  </si>
  <si>
    <t>EverRich 회사채지수 1-5Y(10/90)</t>
  </si>
  <si>
    <t>FTSE Europe (Bloomberg ticker:WIEURS) in KRW T-1 * 90% + Call(KBP) * 10%</t>
  </si>
  <si>
    <t>90703_Custom_20190315</t>
  </si>
  <si>
    <t>MSCI 국민연금 가치주</t>
  </si>
  <si>
    <t>KOSPI200 80% + 국고채권 3년 20%</t>
  </si>
  <si>
    <t>MSCI World Index(T-1/USD) 45% + Morningstar Asset Allocation Index(T-1/USD) 45%  + 콜 10%(참조지수)</t>
  </si>
  <si>
    <t>Shinhan Aitas</t>
    <phoneticPr fontId="19" type="noConversion"/>
  </si>
  <si>
    <t>Retail</t>
  </si>
  <si>
    <t>Ministry of employment and labor</t>
  </si>
  <si>
    <t>Met Life Insurance</t>
  </si>
  <si>
    <t>NPS</t>
  </si>
  <si>
    <t>Pooled Pension</t>
  </si>
  <si>
    <t>Ministry of land, infrastructure and transportation</t>
  </si>
  <si>
    <t>retail</t>
  </si>
  <si>
    <t>Mirae Asset Life Insurance</t>
  </si>
  <si>
    <t>Samsung Life Insurance</t>
  </si>
  <si>
    <t>Kyobo Life Insurance</t>
  </si>
  <si>
    <t>Korea post office</t>
  </si>
  <si>
    <t>National pension service</t>
  </si>
  <si>
    <t>Hanwha Life</t>
  </si>
  <si>
    <t>Mirae Life</t>
  </si>
  <si>
    <t>Orange Life</t>
  </si>
  <si>
    <t>ABL Life</t>
  </si>
  <si>
    <t>Fixed Income</t>
  </si>
  <si>
    <t>Code</t>
    <phoneticPr fontId="19" type="noConversion"/>
  </si>
  <si>
    <t>AI</t>
    <phoneticPr fontId="19" type="noConversion"/>
  </si>
  <si>
    <t>Equity</t>
    <phoneticPr fontId="19" type="noConversion"/>
  </si>
  <si>
    <t>QPS</t>
    <phoneticPr fontId="19" type="noConversion"/>
  </si>
  <si>
    <t>ES Korea</t>
    <phoneticPr fontId="19" type="noConversion"/>
  </si>
  <si>
    <t>Greg Kang</t>
  </si>
  <si>
    <t>Soyoung Park</t>
  </si>
  <si>
    <t>Joanne Yang</t>
  </si>
  <si>
    <t>Eunice Hwang</t>
  </si>
  <si>
    <t>John Lee</t>
  </si>
  <si>
    <t>Harry Lee</t>
  </si>
  <si>
    <t>Chloe Cho</t>
  </si>
  <si>
    <t>Elly Jung</t>
  </si>
  <si>
    <t>94004</t>
    <phoneticPr fontId="19" type="noConversion"/>
  </si>
  <si>
    <t>YTD Fund Gross Relative Return</t>
    <phoneticPr fontId="19" type="noConversion"/>
  </si>
  <si>
    <t>1M Fund Gross Absolute Return</t>
    <phoneticPr fontId="19" type="noConversion"/>
  </si>
  <si>
    <t>1M Fund Pri Benchmark Return</t>
    <phoneticPr fontId="19" type="noConversion"/>
  </si>
  <si>
    <t>1M Fund Gross Relative Return</t>
    <phoneticPr fontId="19" type="noConversion"/>
  </si>
  <si>
    <t>1M ptl</t>
    <phoneticPr fontId="19" type="noConversion"/>
  </si>
  <si>
    <t>3M Fund Gross Absolute Return</t>
    <phoneticPr fontId="19" type="noConversion"/>
  </si>
  <si>
    <t>3M Fund Pri Benchmark Return</t>
    <phoneticPr fontId="19" type="noConversion"/>
  </si>
  <si>
    <t>3M Fund Gross Relative Return</t>
    <phoneticPr fontId="19" type="noConversion"/>
  </si>
  <si>
    <t>3M ptl</t>
    <phoneticPr fontId="19" type="noConversion"/>
  </si>
  <si>
    <t>10905</t>
  </si>
  <si>
    <t>Eastspring Investments Pooled Pension Professional Private Securities Investment Trust185-1[Bond]</t>
  </si>
  <si>
    <t>고은</t>
  </si>
  <si>
    <t>Eastspring Investments Asian Low Vol Securities Mother Investment Trust (USD) [Equity-FoF]</t>
  </si>
  <si>
    <t>Eastspring Investments Asian Low Vol Securities Baby Investment Trust (H) [Equity-FoF]</t>
  </si>
  <si>
    <t>Eastspring Investments Asian Low Vol Securities Baby Investment Trust (H) [Equity-FoF] A</t>
  </si>
  <si>
    <t>Eastspring Investments Asian Low Vol Securities Baby Investment Trust (H) [Equity-FoF] A-E</t>
  </si>
  <si>
    <t>Eastspring Investments Asian Low Vol Securities Baby Investment Trust (H) [Equity-FoF] C-E</t>
  </si>
  <si>
    <t>Eastspring Investments Global Leaders Securities Baby Investment Trust [Equity] Class C-P2 E</t>
  </si>
  <si>
    <t>Eastspring Korea Post Savings Private Bond 2</t>
  </si>
  <si>
    <t>1M</t>
  </si>
  <si>
    <t>3M</t>
  </si>
  <si>
    <t>6M</t>
  </si>
  <si>
    <t>1Y</t>
  </si>
  <si>
    <t>2Y</t>
  </si>
  <si>
    <t>3Y</t>
  </si>
  <si>
    <t>5Y</t>
  </si>
  <si>
    <t>2Y_pa</t>
  </si>
  <si>
    <t>3Y_pa</t>
  </si>
  <si>
    <t>5Y_pa</t>
  </si>
  <si>
    <t>SI_pa</t>
  </si>
  <si>
    <t>Excess</t>
  </si>
  <si>
    <t>K55101BV0893</t>
  </si>
  <si>
    <t>한국투자한국의제4차산업혁명증권자투자신탁 1(주식)(A)</t>
  </si>
  <si>
    <t>K55101BV0901</t>
  </si>
  <si>
    <t>한국투자한국의제4차산업혁명증권자투자신탁 1(주식)(A-e)</t>
  </si>
  <si>
    <t>K55101BV0927</t>
  </si>
  <si>
    <t>한국투자한국의제4차산업혁명증권자투자신탁 1(주식)(C-e)</t>
  </si>
  <si>
    <t>KR5101964256</t>
  </si>
  <si>
    <t>한국투자롱텀밸류증권자투자신탁 1(주식)(C5)</t>
  </si>
  <si>
    <t>KR5204419109</t>
  </si>
  <si>
    <t>한국투자한국의제4차산업혁명증권자투자신탁 1(주식)(C)</t>
  </si>
  <si>
    <t>KTB마켓스타증권투자신탁[주식]종류A</t>
  </si>
  <si>
    <t>KTB마켓스타증권투자신탁[주식]종류C5</t>
  </si>
  <si>
    <t>BM없음</t>
  </si>
  <si>
    <t>KIS회사채AA-이상 1~3년 60% + KIS국공채5년이하 40%_(ABS제외-2018.01.01)</t>
  </si>
  <si>
    <t>30290</t>
  </si>
  <si>
    <t>30291</t>
  </si>
  <si>
    <t>30292</t>
  </si>
  <si>
    <t>30824</t>
  </si>
  <si>
    <t>MSCI AC Asia Pacific ex Japan Minimum Volatility Index(USD) 90% + Call Loan 10%</t>
  </si>
  <si>
    <t>92616</t>
  </si>
  <si>
    <t>고은</t>
    <phoneticPr fontId="19" type="noConversion"/>
  </si>
  <si>
    <t>Angela Ko</t>
    <phoneticPr fontId="19" type="noConversion"/>
  </si>
  <si>
    <t>3G925</t>
  </si>
  <si>
    <t>Eastspring Investments Gold Rich Special Asset Investment Trust [Gold-Derivative]Class C-F</t>
  </si>
  <si>
    <t>63322</t>
  </si>
  <si>
    <t>Eastspring Investments European Leaders Securities Baby Investment Trust [Equity-FoFs] Class C</t>
  </si>
  <si>
    <t>63522</t>
  </si>
  <si>
    <t>Eastspring Investments China Securities Baby Investment Trust (H)[Equity] Class C</t>
  </si>
  <si>
    <t>흥국마켓리더스증권투자신탁[주식]C-i</t>
  </si>
  <si>
    <t>미래에셋인디펜던스증권자투자신탁 2(주식)종류C5</t>
  </si>
  <si>
    <t>Fund Type</t>
  </si>
  <si>
    <t>Peer Group(if available)</t>
  </si>
  <si>
    <t>Master/Feeder</t>
  </si>
  <si>
    <t>Return Source</t>
  </si>
  <si>
    <t>Return Type</t>
  </si>
  <si>
    <t>Perf Currency</t>
  </si>
  <si>
    <t>6 Month</t>
  </si>
  <si>
    <t>since inception</t>
  </si>
  <si>
    <t>NAV (KRW million)</t>
  </si>
  <si>
    <t>USD (million)</t>
  </si>
  <si>
    <t>GBP (million)</t>
  </si>
  <si>
    <t>inception Date</t>
  </si>
  <si>
    <t>Benchmark name</t>
  </si>
  <si>
    <t>Reference</t>
  </si>
  <si>
    <t>Fund 1M</t>
  </si>
  <si>
    <t>Fund 6M</t>
  </si>
  <si>
    <t>Official BM 6M</t>
  </si>
  <si>
    <t>Fund 5Y</t>
  </si>
  <si>
    <t>Official BM 5Y</t>
  </si>
  <si>
    <t>Fund 10Y</t>
  </si>
  <si>
    <t>Official BM 10Y</t>
  </si>
  <si>
    <t>Related Master Fund Code</t>
  </si>
  <si>
    <t>Bond</t>
  </si>
  <si>
    <t>NAV</t>
  </si>
  <si>
    <t>Gross</t>
  </si>
  <si>
    <t>Master</t>
  </si>
  <si>
    <t>Class</t>
  </si>
  <si>
    <t>이스트스프링 퇴직연금코리아국공채지수 [매경BP종합(국공채) 60% + 매경BP종합(A-이상회사채2~3년) 30% +</t>
  </si>
  <si>
    <t>Master-Feeder</t>
  </si>
  <si>
    <t>The BofA Merrill Lynch US Corporate BBB3 - A3 Rated Index(USD, ticker:H130)(T-1) 95% + 3개월 Libor(U</t>
  </si>
  <si>
    <t>2.7</t>
  </si>
  <si>
    <t>MSCI AC World Local (T-1) 35% +  매경BP종합(국공채) 40% + 매경BP종합(A-이상회사채2~3년) 20% + KAP Ca</t>
  </si>
  <si>
    <t>(0.95* ((1+[CSI300 index])*(1+[CNY 중국 환율])*(1/(1+[USD 미국 환율]))-1)) +(0.05*(([LIBOR Overnight</t>
  </si>
  <si>
    <t>KOSPI200 20.71% + [KIS KTB index * 80% + KIS 10Y KTB index * 15%] 74.29% + (한국은행 기준금리-10bp)</t>
  </si>
  <si>
    <t>LBMA Gold Price (T-2,USD) * 24% + S&amp;P GSCI Crude Oil Excess Return Index (T-1,USD) * 47% + S&amp;P GSCI</t>
  </si>
  <si>
    <t>FTSE Developed All Cap ex US Index (T-1,KRW) * 47.5% + S&amp;P 500 Index (T-1,KRW) * 47.5% + KBP Call *</t>
  </si>
  <si>
    <t>Bloomberg Barclays Global Aggregate ex-USD Float Adjusted RIC Capped Index (T-1,KRW) * 47.5% + Marki</t>
  </si>
  <si>
    <t>Bloomberg Barclays Global Aggregate ex-USD Float Adjusted RIC Capped Index (T-1,KRW) * 47.5% + ICE U</t>
  </si>
  <si>
    <t>(0.58 * ((0.22/0.58)*[MSCI ACWI (T-1,PR)]+(0.05/0.58)*[S&amp;P GSCI INDEX (T-1,ER)]+(0.08/0.58)*[Barclay</t>
  </si>
  <si>
    <t>(0.65 *  ((0.36/0.65)*[MSCI ACWI (T-1,PR)]+(0.09/0.65)*[S&amp;P GSCI INDEX (T-1,ER)]+(0.05/0.65)*[Barcla</t>
  </si>
  <si>
    <t>(0.73 *  ((0.5/0.73)*[MSCI ACWI (T-1,PR)]+(0.13/0.73)*[S&amp;P GSCI INDEX (T-1,ER)]+(0.03/0.73)*[Barclay</t>
  </si>
  <si>
    <t>Net</t>
  </si>
  <si>
    <t>KR5237788967</t>
  </si>
  <si>
    <t>한화한국오퍼튜니티증권자투자신탁(주식)C-W클래스</t>
  </si>
  <si>
    <t>35320</t>
  </si>
  <si>
    <t>Eastspring Investments US Investment Grade Bond Securities Baby Investment Trust(H)2[Bond-FoF] Class S</t>
  </si>
  <si>
    <t>35633</t>
  </si>
  <si>
    <t>Eastspring Investments US Investment Grade Bond Securities Baby Investment Trust(UH) [Bond-FoF]C</t>
  </si>
  <si>
    <t>장재윤</t>
  </si>
  <si>
    <t>KOSPI 총수익지수(KOSCOM)</t>
  </si>
  <si>
    <t>Eastspring Investments China Dragon A Share 40 Securities Baby Investment Trust [Bond-Balanced]</t>
  </si>
  <si>
    <t>40656</t>
  </si>
  <si>
    <t>Eastspring Investments China Dragon A Share 40 Securities Baby Investment Trust(H)[Bond Balanced] Class C-P2E</t>
  </si>
  <si>
    <t>Eastspring Investments Industry Leaders 20 Securities Baby Investment Trust[Bond Balanced]</t>
  </si>
  <si>
    <t>Eastspring Investments Industry Leaders 20 Securities Baby Investment Trust[Bond Balanced] Class A</t>
  </si>
  <si>
    <t>Eastspring Investments Industry Leaders 20 Securities Baby Investment Trust[Bond Balanced] Class A-E</t>
  </si>
  <si>
    <t>Eastspring Investments Industry Leaders 20 Securities Baby Investment Trust[Bond Balanced] Class C</t>
  </si>
  <si>
    <t>Eastspring Investments Industry Leaders 20 Securities Baby Investment Trust[Bond Balanced] Class C-E</t>
  </si>
  <si>
    <t>Eastspring Investments Industry Leaders 20 Securities Baby Investment Trust[Bond Balanced] Class S</t>
  </si>
  <si>
    <t>Eastspring Investments Industry Leaders 20 Securities Baby Investment Trust[Bond Balanced] Class C-P2 E</t>
  </si>
  <si>
    <t>Eastspring Investments Industry Leaders 20 Securities Baby Investment Trust[Bond Balanced] Class C-P2</t>
  </si>
  <si>
    <t>오세인</t>
  </si>
  <si>
    <t>63125</t>
  </si>
  <si>
    <t>MSCI ACWI (T-1, KRW) 90% + KBP Call 10%</t>
  </si>
  <si>
    <t>KIS국공채 3~5년(T-1) 90% + 은대수익률 10%</t>
  </si>
  <si>
    <t>KOSPI(T-1) 90% + 은대수익률 10%</t>
  </si>
  <si>
    <t>KOSPI200 90% + 은대수익률 10%</t>
  </si>
  <si>
    <t>MSCI AC Asia ex Japan(T-1, KRW) 90% + 은대수익률 10%</t>
  </si>
  <si>
    <t>오세인</t>
    <phoneticPr fontId="19" type="noConversion"/>
  </si>
  <si>
    <t>Sam Oh</t>
    <phoneticPr fontId="19" type="noConversion"/>
  </si>
  <si>
    <t>Jay Jang</t>
    <phoneticPr fontId="19" type="noConversion"/>
  </si>
  <si>
    <t>장재윤</t>
    <phoneticPr fontId="19" type="noConversion"/>
  </si>
  <si>
    <t>우리운용</t>
  </si>
  <si>
    <t>KR5229AL1828</t>
  </si>
  <si>
    <t>이스트스프링액티브퀀트증권투자신탁[주식]클래스C-F</t>
  </si>
  <si>
    <t>40013</t>
  </si>
  <si>
    <t>Eastspring Investments Sustainable Growth Company Securities Investment Trust [Equity] Class C3</t>
  </si>
  <si>
    <t>42747</t>
  </si>
  <si>
    <t>Eastspring Investments Asia Pacific High Dividend Securities Baby Investment Trust(H)[Equity-FoF] Class C-P</t>
  </si>
  <si>
    <t>KOSPI(T-1) 16% + MSCI China(T-1) 17%+ MSCI India(T-1) 17%+ KIS국공채 3~5년(T-1) 20% + JPM EMBI Globa</t>
  </si>
  <si>
    <t>KOSPI(T-1) 10% + MSCI China(T-1) 10%+ MSCI India(T-1) 10%+ KIS국공채 3~5년(T-1) 30% + JPM EMBI Globa</t>
  </si>
  <si>
    <t>MSCI AC World (T-1, 50%H) 45% + Barclays Global Aggregate (T-1) 25% + JPM EMBI Global Diversified (T</t>
  </si>
  <si>
    <t>MSCI AC World (T-1, 50%H) 55% + Barclays Global Aggregate (T-1) 20% + JPM EMBI Global Diversified (T</t>
  </si>
  <si>
    <t>KOSPI(T-1) 20% + MSCI China(T-1) 20%+ MSCI India(T-1) 20%+ KIS국공채 3~5년(T-1) 15% + JPM EMBI Globa</t>
  </si>
  <si>
    <t>(Barclays Global Aggregate(T-1) 56% + KIS국공채 3~5년(T-1) 22% + JPM EMBI Global Diversified(T-1) 22</t>
  </si>
  <si>
    <t>MSCI AC World (T-1, 50%H) 90% + 은대수익률 10%</t>
  </si>
  <si>
    <t>JPM EMBI Global Diversified(T-1) 45% + Barclays High Yield 2% Issuer Capped(T-1) 45% + 은대수익률 10</t>
  </si>
  <si>
    <t>Barclays US Aggregate (T-1) 90% + 은대수익률 10%</t>
  </si>
  <si>
    <t>MSCI AC World(T-1) 45% + Barclays Global Aggregate(T-1) 45% + 은대수익률 10%</t>
  </si>
  <si>
    <t>JPM EMBI Global Diversified (T-1) 90% + 은대수익률 10%</t>
  </si>
  <si>
    <t>Barclays Global Aggregate (T-1) 90% + 은대수익률 10%</t>
  </si>
  <si>
    <t>MSCI AC World (T-1, KRW) 30% + Barclays Global Aggregate (T-1) 60% + 은대수익률 10%</t>
  </si>
  <si>
    <t>MSCI AC World (T-1, KRW) 10% + Barclays Global Aggregate (T-1) 80% + 은대수익률 10%</t>
  </si>
  <si>
    <t>MSCI AC World (T-1, KRW) 50% + Barclays Global Aggregate (T-1) 40% + 은대수익률 10%</t>
  </si>
  <si>
    <t>MSCI AC World (T-1, KRW) 90% + 은대수익률 10%</t>
  </si>
  <si>
    <t>MSCI AC World (T-1, KRW) 60% + Barclays Global Aggregate (T-1) 30% + 은대수익률 10%</t>
  </si>
  <si>
    <t>MSCI China(T-1, KRW) 60% + MSCI China A(T-1, KRW) 30% + 은대수익률 10%</t>
  </si>
  <si>
    <t>Barclays Global Aggregate (T-1) 45% + JPM EMBI Global Diversified (T-1) 45% + 은대수익률 10%</t>
  </si>
  <si>
    <t>S&amp;P GSCI Excess Return(T-1, KRW) 90% + 은대수익률 10%</t>
  </si>
  <si>
    <t>MSCI Europe(T-1, KRW) 90% + 은대수익률 10%</t>
  </si>
  <si>
    <t>MSCI Europe(T-1) 90% + 은대수익률 10%</t>
  </si>
  <si>
    <t>S&amp;P500(T-1, KRW) 30% + Barclays US Aggregate (T-1) 60% + 은대수익률 10%</t>
  </si>
  <si>
    <t>S&amp;P500(T-1) 30% + Barclays US Aggregate (T-1) 60% + 은대수익률 10%</t>
  </si>
  <si>
    <t>Mirae Life</t>
    <phoneticPr fontId="19" type="noConversion"/>
  </si>
  <si>
    <t>42747</t>
    <phoneticPr fontId="19" type="noConversion"/>
  </si>
  <si>
    <t>우리퇴직연금2030증권자투자신탁 1(채권혼합)</t>
  </si>
  <si>
    <t>우리퇴직연금가치40증권자투자신탁 1(채권혼합)</t>
  </si>
  <si>
    <t>삼성든든한코리아리딩컴퍼니목표전환형증권투자신탁 2[주식]A(전환조건달성시)삼성든든한코리아리딩컴퍼니</t>
  </si>
  <si>
    <t>K55232C99535</t>
  </si>
  <si>
    <t>NH-Amundi필승코리아증권투자신탁[주식]ClassCf</t>
  </si>
  <si>
    <t>신한BNPPTopsValue증권자투자신탁 1[주식](종류C5)</t>
  </si>
  <si>
    <t>신한BNPPTopsValue증권자투자신탁 1[주식](종류A)</t>
  </si>
  <si>
    <t>신한BNPPTopsValue증권자투자신탁 1[주식](종류C-W)</t>
  </si>
  <si>
    <t>KR5229AM1009</t>
    <phoneticPr fontId="19" type="noConversion"/>
  </si>
  <si>
    <t>35630</t>
  </si>
  <si>
    <t>Eastspring Investments US Investment Grade Bond Securities Baby Investment Trust(UH) [Bond-FoF]C-P2 E</t>
  </si>
  <si>
    <t>3G936</t>
  </si>
  <si>
    <t>Eastspring Investments Gold Rich Special Asset Investment Trust [Gold-Derivative] Class C-P2</t>
  </si>
  <si>
    <t>고용노동부 장기지수</t>
  </si>
  <si>
    <t>K55232C99477</t>
  </si>
  <si>
    <t>NH-Amundi필승코리아증권투자신탁[주식]ClassA</t>
  </si>
  <si>
    <t>K55232C99501</t>
  </si>
  <si>
    <t>NH-Amundi필승코리아증권투자신탁[주식]ClassC</t>
  </si>
  <si>
    <t>[국고채2~3년 (2사 평균)</t>
  </si>
  <si>
    <t>35311</t>
  </si>
  <si>
    <t>Eastspring Investments US Investment Grade Bond Securities Baby Investment Trust(H)2[Bond-FoF] Class A</t>
  </si>
  <si>
    <t>Eastspring Investments Asia Pacific High Dividend Securities Baby Investment Trust(H)[Equity-FoF] Class C4</t>
  </si>
  <si>
    <t>62053</t>
  </si>
  <si>
    <t>Eastspring Investments Global Emerging Securities Baby Investment Trust 2[Equity-FoF] Class C3</t>
  </si>
  <si>
    <t>Eastspring Investments India Leaders Securities Baby Investment Trust(UH)[Equity-FoFs] ClassC5</t>
  </si>
  <si>
    <t>69212</t>
  </si>
  <si>
    <t>Eastspring Investments Global Smart Beta EMP Baby Investment Trust(H)[Equity-FoFs] ClassC-P2</t>
  </si>
  <si>
    <t>90128</t>
  </si>
  <si>
    <t>Hanwha Life Active Equity1</t>
  </si>
  <si>
    <t>Eastspring Investments European Leaders Securities Baby Investment Trust [Equity-FoFs] Class C3</t>
  </si>
  <si>
    <t>Kyobo Life VUL Equity-Balanced 4</t>
  </si>
  <si>
    <t>Kyobo Life VUL Equity 5</t>
  </si>
  <si>
    <t>Kyobo Life VUL Equity 6</t>
  </si>
  <si>
    <t>(MSCI Customized AC AP ex Japan ex Korea Consumer (Stap+Disc) + Healthcare Index)(T-1,KRW) * 85%+ Ni</t>
  </si>
  <si>
    <t>Mirae Asset Equity Balanced DAM1</t>
  </si>
  <si>
    <t>KOSPI(T-1) 45% + KIS국공채 3~5년(T-1) 45% + 은대수익률 10%</t>
  </si>
  <si>
    <t>Mirae Asset Equity Balanced DAM2</t>
  </si>
  <si>
    <t>TIPP Fund</t>
  </si>
  <si>
    <t>Wizard Bond Fund</t>
  </si>
  <si>
    <t>KIS국공채 3~5Y 95% + Call (Call Index) 5%</t>
  </si>
  <si>
    <t>Best Bond Fund</t>
  </si>
  <si>
    <t>Safety Fund 1(ST3)</t>
  </si>
  <si>
    <t>Safety Fund 2(ST4)</t>
  </si>
  <si>
    <t>Safety Bond Fund A1</t>
  </si>
  <si>
    <t>Safety Fund 1</t>
  </si>
  <si>
    <t>Safety Fund 2</t>
  </si>
  <si>
    <t>TDF Retirement Plan</t>
  </si>
  <si>
    <t>Best Equity(Eastspring_IDX)</t>
  </si>
  <si>
    <t>Super Plus FoF RP1</t>
  </si>
  <si>
    <t>KIS CD 3M 100%</t>
  </si>
  <si>
    <t>Super Plus FoF SP1</t>
  </si>
  <si>
    <t>Safety Growth Hybrid Fund</t>
  </si>
  <si>
    <t>KOSPI 40%+KIS 국공채 3-5Y 55%+CALL 5%</t>
  </si>
  <si>
    <t>Gold Hybrid Fund</t>
  </si>
  <si>
    <t>KOSPI 45%+KIS 국공채 3-5Y 50%+CALL 5%</t>
  </si>
  <si>
    <t>Structured Fund 1</t>
  </si>
  <si>
    <t>KOSPI 25%+KIS 국공채 3-5Y 70%+CALL 5%</t>
  </si>
  <si>
    <t>Structured Fund 2</t>
  </si>
  <si>
    <t>Structured Fund 3</t>
  </si>
  <si>
    <t>Structured Fund 4</t>
  </si>
  <si>
    <t>Structured Fund (SF5)</t>
  </si>
  <si>
    <t>Structured Fund 2(SF6)</t>
  </si>
  <si>
    <t>Structured Fund 3(SF7)</t>
  </si>
  <si>
    <t>Horizon Hybrid Fund A1</t>
  </si>
  <si>
    <t>Horizon Hybrid Fund A2</t>
  </si>
  <si>
    <t>Horizon Hybrid Fund A3</t>
  </si>
  <si>
    <t>Horizon Hybrid Fund A4</t>
  </si>
  <si>
    <t>KOSPI 35%+KIS 국공채 3-5Y 60%+CALL 5%</t>
  </si>
  <si>
    <t>Horizon Hybrid Fund A5</t>
  </si>
  <si>
    <t>KOSPI 30%+KIS 국공채 3-5Y 65%+CALL 5%</t>
  </si>
  <si>
    <t>63327</t>
  </si>
  <si>
    <t>90143</t>
  </si>
  <si>
    <t>90144</t>
  </si>
  <si>
    <t>90145</t>
  </si>
  <si>
    <t>92012</t>
  </si>
  <si>
    <t>92013</t>
  </si>
  <si>
    <t>92618</t>
  </si>
  <si>
    <t>92619</t>
  </si>
  <si>
    <t>92620</t>
  </si>
  <si>
    <t>92621</t>
  </si>
  <si>
    <t>92622</t>
  </si>
  <si>
    <t>92623</t>
  </si>
  <si>
    <t>92624</t>
  </si>
  <si>
    <t>92625</t>
  </si>
  <si>
    <t>92626</t>
  </si>
  <si>
    <t>92627</t>
  </si>
  <si>
    <t>92628</t>
  </si>
  <si>
    <t>92629</t>
  </si>
  <si>
    <t>92630</t>
  </si>
  <si>
    <t>92631</t>
  </si>
  <si>
    <t>92632</t>
  </si>
  <si>
    <t>92633</t>
  </si>
  <si>
    <t>K55301CW6458</t>
  </si>
  <si>
    <t>미래에셋코어테크증권투자신탁(주식)종류F</t>
  </si>
  <si>
    <t>K55105CO6308</t>
  </si>
  <si>
    <t>삼성신종MMF 1[국공채]C</t>
  </si>
  <si>
    <t>K55210CF4702</t>
  </si>
  <si>
    <t>신한BNPPBEST국공채개인용MMFII 5[국공채](종류C1)</t>
  </si>
  <si>
    <t>KR5101AQ9506</t>
  </si>
  <si>
    <t>한국투자신종개인용MMF 1(국공채)(C)</t>
  </si>
  <si>
    <t>KR5234AJ0470</t>
  </si>
  <si>
    <t>IBK그랑프리국공채MMF개인투자신탁 1[국공채]종류C</t>
  </si>
  <si>
    <t>KR5301AK8247</t>
  </si>
  <si>
    <t>미래에셋개인전용MMF 1(국공채)종류C</t>
  </si>
  <si>
    <t>94004</t>
  </si>
  <si>
    <t>Eastspring Investments Best Growth Private Securities 2 [Equity]</t>
  </si>
  <si>
    <t>62044</t>
  </si>
  <si>
    <t>Eastspring Investments Global Emerging Securities Baby Investment Trust 1[Equity-FoF] Class C3</t>
  </si>
  <si>
    <t>Eastspring Investments China Securities Baby Investment Trust (H)[Equity] Class C3</t>
  </si>
  <si>
    <t>64265</t>
  </si>
  <si>
    <t>Eastspring Investments China Dragon A&amp;H Securities Baby Investment Trust (UH)[Equity] C4</t>
  </si>
  <si>
    <t>90129</t>
  </si>
  <si>
    <t>Hanwha Life Active Equity 2</t>
  </si>
  <si>
    <t>교보생명 Customized Index_191217</t>
  </si>
  <si>
    <t>92014</t>
  </si>
  <si>
    <t>Mirae Asset Equity Balanced DAM3</t>
  </si>
  <si>
    <t>KOSPI(T-1) 20% + KIS국공채 3~5년(T-1) 70% + 은대수익률 10%</t>
  </si>
  <si>
    <t>아이비케이운용</t>
  </si>
  <si>
    <t>KR5223AQ0177</t>
  </si>
  <si>
    <t>KB밸류포커스소득공제증권전환형자투자신탁(주식)C-E클래스</t>
  </si>
  <si>
    <t>우리G기업가치향상장기증권자투자신탁[주식]ClassA</t>
  </si>
  <si>
    <t>우리글로벌자산운용</t>
  </si>
  <si>
    <t>우리G기업가치향상장기증권자투자신탁[주식]ClassC5</t>
  </si>
  <si>
    <t>브이아이퇴직연금40증권자투자신탁1[채권혼합]</t>
  </si>
  <si>
    <t>브이아이운용</t>
  </si>
  <si>
    <t>브이아이퇴직연금굿초이스40증권자투자신탁1[채권혼합]</t>
  </si>
  <si>
    <t>DGB퇴직연금코리아40증권자투자신탁 1(채권혼합)</t>
  </si>
  <si>
    <t>브이아이스마일연금증권전환형자투자신탁1C-P2[주식]</t>
  </si>
  <si>
    <t>K55232C99485</t>
  </si>
  <si>
    <t>NH-Amundi필승코리아증권투자신탁[주식]ClassAe</t>
  </si>
  <si>
    <t>K55301CW6383</t>
  </si>
  <si>
    <t>미래에셋코어테크증권투자신탁(주식)종류A</t>
  </si>
  <si>
    <t>브이아이지주회사플러스증권자투자신탁1[주식]A</t>
  </si>
  <si>
    <t>브이아이지주회사플러스증권자투자신탁1[주식]C5</t>
  </si>
  <si>
    <t>브이아이행복만들기증권투자신탁1[주식]C</t>
  </si>
  <si>
    <t>KR5223156716</t>
  </si>
  <si>
    <t>KB한국대표그룹주증권자투자신탁(주식)클래스A</t>
  </si>
  <si>
    <t>35640</t>
  </si>
  <si>
    <t>Eastspring Investments US Investment Grade Bond Securities Baby Investment Trust(UH) [Bond-FoF]C-PE</t>
  </si>
  <si>
    <t>39100</t>
  </si>
  <si>
    <t>Eastspring Investments K-Short Term Bond Alpha Securities Investment Trust[Bond Balanced]</t>
  </si>
  <si>
    <t>CD금리(3개월물)+0.4%</t>
  </si>
  <si>
    <t>39101</t>
  </si>
  <si>
    <t>Eastspring Investments K-Short Term Bond Alpha Securities Investment Trust[Bond Balanced] A</t>
  </si>
  <si>
    <t>39104</t>
  </si>
  <si>
    <t>Eastspring Investments K-Short Term Bond Alpha Securities Investment Trust[Bond Balanced] C</t>
  </si>
  <si>
    <t>39107</t>
  </si>
  <si>
    <t>Eastspring Investments K-Short Term Bond Alpha Securities Investment Trust[Bond Balanced] C-F</t>
  </si>
  <si>
    <t>63549</t>
  </si>
  <si>
    <t>Eastspring  Investments Chindia Securities Baby Investment Trust [Equity] Class A-E</t>
  </si>
  <si>
    <t>64275</t>
  </si>
  <si>
    <t>Eastspring Investments China Dragon A&amp;H Securities Baby Investment Trust (UH)[Equity] A-E</t>
  </si>
  <si>
    <t>90146</t>
  </si>
  <si>
    <t>Kyobo Life VUL Equity 7</t>
  </si>
  <si>
    <t>MSCI China 10/40 Index(KRW) 100%</t>
  </si>
  <si>
    <t>CSI300 Index(KRW) 45% + MSCI China 10/40 Index(KRW) 45% + Call 10%</t>
  </si>
  <si>
    <t>KIS종합 AA-이상 2~3년 100%</t>
  </si>
  <si>
    <t>39102</t>
  </si>
  <si>
    <t>Eastspring Investments K-Short Term Bond Alpha Securities Investment Trust[Bond Balanced] A-E</t>
  </si>
  <si>
    <t>MSCI AC Asia Pacific ex Japan Minimum Volatility Index(USD) 100%</t>
  </si>
  <si>
    <t>S&amp;P/LSTA Leveraged Loan Index (T-1 / USD) 100%</t>
  </si>
  <si>
    <t>KOSPI200*25% + HSCEI(T,HKD)*20% + S&amp;P500(T-1,USD)*25% + CALL*10%(참조지수) + [KIS국고채02-03Y]*20%</t>
  </si>
  <si>
    <t>MSCI AC World Index (T-1) 70% + Call 10% + 국고채권 3년 20%</t>
  </si>
  <si>
    <t>K55232C99519</t>
  </si>
  <si>
    <t>NH-Amundi필승코리아증권투자신탁[주식]ClassCe</t>
  </si>
  <si>
    <t>Code</t>
    <phoneticPr fontId="19" type="noConversion"/>
  </si>
  <si>
    <t>F.Code</t>
    <phoneticPr fontId="19" type="noConversion"/>
  </si>
  <si>
    <t>Name</t>
    <phoneticPr fontId="19" type="noConversion"/>
  </si>
  <si>
    <t>%_1M</t>
    <phoneticPr fontId="19" type="noConversion"/>
  </si>
  <si>
    <t>%_3M</t>
    <phoneticPr fontId="19" type="noConversion"/>
  </si>
  <si>
    <t>%_6M</t>
    <phoneticPr fontId="19" type="noConversion"/>
  </si>
  <si>
    <t>%_1Y</t>
    <phoneticPr fontId="19" type="noConversion"/>
  </si>
  <si>
    <t>%_2Y</t>
    <phoneticPr fontId="19" type="noConversion"/>
  </si>
  <si>
    <t>%_3Y</t>
    <phoneticPr fontId="19" type="noConversion"/>
  </si>
  <si>
    <t>%_5Y</t>
    <phoneticPr fontId="19" type="noConversion"/>
  </si>
  <si>
    <t>%_YTD</t>
    <phoneticPr fontId="19" type="noConversion"/>
  </si>
  <si>
    <t>KR5229571827</t>
    <phoneticPr fontId="19" type="noConversion"/>
  </si>
  <si>
    <t>한국투자퇴직연금롱텀밸류40증권자투자신탁 1(채권혼합)(모)</t>
  </si>
  <si>
    <t>신영마라톤증권자투자신탁(주식)C</t>
  </si>
  <si>
    <t>신영마라톤증권자투자신탁(주식)E</t>
  </si>
  <si>
    <t>신영마라톤증권자투자신탁(주식)C-P형</t>
  </si>
  <si>
    <t>SI</t>
  </si>
  <si>
    <t>35639</t>
  </si>
  <si>
    <t>Eastspring Investments US Investment Grade Bond Securities Baby Investment Trust(UH) [Bond-FoF]C-P</t>
  </si>
  <si>
    <t>2.7075</t>
  </si>
  <si>
    <t>39105</t>
  </si>
  <si>
    <t>Eastspring Investments K-Short Term Bond Alpha Securities Investment Trust[Bond Balanced] C-E</t>
  </si>
  <si>
    <t>통안1Y + 1.3%</t>
  </si>
  <si>
    <t>90130</t>
  </si>
  <si>
    <t>Hanwha Life Active Equity 3</t>
  </si>
  <si>
    <t>매경BP종합(국공채) 60% + 매경BP종합(A-이상회사채2~3년) 30% + Call 10%</t>
  </si>
  <si>
    <t>Eastspring Investments Industry Leaders RSP Securities Investment Trust 1 [Equity] Class S-P</t>
  </si>
  <si>
    <t>43905</t>
  </si>
  <si>
    <t>Eastspring Investments Asian Low Vol Securities Baby Investment Trust (H) [Equity-FoF] C2</t>
  </si>
  <si>
    <t>90161</t>
  </si>
  <si>
    <t>Hanhwa Life Active Equity 4</t>
  </si>
  <si>
    <t>KOSPI95% CALL5%</t>
  </si>
  <si>
    <t>90480</t>
  </si>
  <si>
    <t>Heung Guk Life VUL US equity</t>
  </si>
  <si>
    <t>S&amp;P500Index(T-1,KRW) 95% + KBP Call 5%</t>
  </si>
  <si>
    <t>91117</t>
  </si>
  <si>
    <t>ABL Life VUL Gold</t>
  </si>
  <si>
    <t>LBMA Gold Price PM USD * 36%, Us Global GO GOLD PMM * 27%, Global Agg ex-USD Float * 18%, MSCI ACWI</t>
  </si>
  <si>
    <t>NACF Active Equity 1</t>
  </si>
  <si>
    <t>1.1092</t>
  </si>
  <si>
    <t>KR5229A70144</t>
  </si>
  <si>
    <t>KR5229291467</t>
  </si>
  <si>
    <t>KR5229A70151</t>
  </si>
  <si>
    <t>03_Peer조회1_MMF_RPR_2</t>
    <phoneticPr fontId="19" type="noConversion"/>
  </si>
  <si>
    <t/>
  </si>
  <si>
    <t>30032</t>
  </si>
  <si>
    <t>Eastsrping Mid/Long-term Securities 01[Bond] Class C</t>
  </si>
  <si>
    <t>35314</t>
  </si>
  <si>
    <t>Eastspring Investments US Investment Grade Bond Securities Baby Investment Trust(H)2[Bond-FoF] Class C-E</t>
  </si>
  <si>
    <t>41414</t>
  </si>
  <si>
    <t>Eastspring NACF Equity 2 [Equity]</t>
  </si>
  <si>
    <t>41431</t>
  </si>
  <si>
    <t>Eastspring NHUF Professional Private Securities Investment Trust No.3(Equity-Derivatives)</t>
  </si>
  <si>
    <t>1.6005</t>
  </si>
  <si>
    <t>3.2837</t>
  </si>
  <si>
    <t>Eastspring Investments US Bank Loan Special Asset Mother Investment Trust [Loan Claim-FoFs](USD)</t>
  </si>
  <si>
    <t>Eastspring Investments US Bank Loan Special Asset Baby Investment Trust(H) [Loan Claim-FoFs]</t>
  </si>
  <si>
    <t>Eastspring Investments US Bank Loan Special Asset Baby Investment Trust(H)[Loan Claim-FoFs]Class A</t>
  </si>
  <si>
    <t>Eastspring Investments US Bank Loan Special Asset Baby Investment Trust(H)[Loan Claim-FoFs]Class A-E</t>
  </si>
  <si>
    <t>Eastspring Investments US Bank Loan Special Asset Baby Investment Trust(H)[Loan Claim-FoFs]Class C</t>
  </si>
  <si>
    <t>Eastspring Investments US Bank Loan Special Asset Baby Investment Trust(H)[Loan Claim-FoFs]Class C-E</t>
  </si>
  <si>
    <t>Eastspring Investments US Bank Loan Special Asset Baby Investment Trust(H)[Loan Claim-FoFs]Class C-W</t>
  </si>
  <si>
    <t>Eastspring Investments US Bank Loan Special Asset Baby Investment Trust(H)[Loan Claim-FoFs]Class S</t>
  </si>
  <si>
    <t>Eastspring Investments US Bank Loan Special Asset Baby Investment Trust(H)[Loan Claim-FoFs]Class C-P2</t>
  </si>
  <si>
    <t>Eastspring Investments US Bank Loan Special Asset Baby Investment Trust(H)[Loan Claim-FoFs]Class C-P</t>
  </si>
  <si>
    <t>Eastspring Investments US Bank Loan Special Asset Baby Investment Trust(H)[Loan Claim-FoFs]Class S-P</t>
  </si>
  <si>
    <t>Eastspring Investments US Bank Loan Special Asset Baby Investment Trust(H)[Loan Claim-FoFs]Class C-P E</t>
  </si>
  <si>
    <t>Eastspring Investments US Bank Loan Special Asset Baby Investment Trust(H)[Loan Claim-FoFs]ClassC-P2 E</t>
  </si>
  <si>
    <t>Eastspring Investments US Bank Loan Special Asset Baby Securities Trust(USD) [Loan Claim-FoFs]</t>
  </si>
  <si>
    <t>Eastspring Investments US Bank Loan Special Asset Baby Securities Trust(USD) [Loan Claim-FoFs]Class A</t>
  </si>
  <si>
    <t>Eastspring Investments US Bank Loan Special Asset Baby Securities Trust(USD) [Loan Claim-FoFs]Class A-E</t>
  </si>
  <si>
    <t>Eastspring Investments US Bank Loan Special Asset Baby Securities Trust(USD) [Loan Claim-FoFs]Class C</t>
  </si>
  <si>
    <t>Eastspring Investments US Bank Loan Special Asset Baby Securities Trust(USD) [Loan Claim-FoFs]Class C-E</t>
  </si>
  <si>
    <t>Eastspring Investments US Bank Loan Special Asset Baby Investment Trust(UH) [Loan Claim-FoFs]</t>
  </si>
  <si>
    <t>Eastspring Investments US Bank Loan Special Asset Baby Investment Trust(UH) [Loan Claim-FoFs] Class A</t>
  </si>
  <si>
    <t>Eastspring Investments US Bank Loan Special Asset Baby Investment Trust(UH) [Loan Claim-FoFs] Class A-E</t>
  </si>
  <si>
    <t>Eastspring Investments US Bank Loan Special Asset Baby Investment Trust(UH) [Loan Claim-FoFs] Class C</t>
  </si>
  <si>
    <t>Eastspring Investments US Bank Loan Special Asset Baby Investment Trust(UH) [Loan Claim-FoFs] Class C-E</t>
  </si>
  <si>
    <t>Eastspring Investments US Bank Loan Special Asset Baby Investment Trust(UH) [Loan Claim-FoFs] Class C-W</t>
  </si>
  <si>
    <t>Eastspring Investments US Bank Loan Special Asset Baby Investment Trust(UH) [Loan Claim-FoFs] Class S</t>
  </si>
  <si>
    <t>Eastspring Investments US Bank Loan Special Asset Baby Investment Trust(UH) [Loan Claim-FoFs] Class C-P2</t>
  </si>
  <si>
    <t>3.244</t>
  </si>
  <si>
    <t>Eastspring Investments US Bank Loan Special Asset Baby Investment Trust(UH) [Loan Claim-FoFs] Class C-P</t>
  </si>
  <si>
    <t>Eastspring Investments US Bank Loan Special Asset Baby Investment Trust(UH)[Loan Claim-FoFs]Class S-P</t>
  </si>
  <si>
    <t>Eastspring Investments US Bank Loan Special Asset Baby Investment Trust(UH)[Loan Claim-FoFs]Class C-P E</t>
  </si>
  <si>
    <t>Eastspring Investments US Bank Loan Special Asset Baby Investment Trust(UH)[Loan Claim-FoFs]Class C-P2E</t>
  </si>
  <si>
    <t>90147</t>
  </si>
  <si>
    <t>Kyobo Life VUL Equity 8</t>
  </si>
  <si>
    <t>95001</t>
  </si>
  <si>
    <t>3003T</t>
  </si>
  <si>
    <t>3020T</t>
  </si>
  <si>
    <t>3081T</t>
  </si>
  <si>
    <t>3101T</t>
  </si>
  <si>
    <t>3102T</t>
  </si>
  <si>
    <t>3103T</t>
  </si>
  <si>
    <t>3440T</t>
  </si>
  <si>
    <t>3510T</t>
  </si>
  <si>
    <t>3520T</t>
  </si>
  <si>
    <t>3531T</t>
  </si>
  <si>
    <t>3561T</t>
  </si>
  <si>
    <t>3562T</t>
  </si>
  <si>
    <t>3563T</t>
  </si>
  <si>
    <t>3570T</t>
  </si>
  <si>
    <t>3600T</t>
  </si>
  <si>
    <t>3603T</t>
  </si>
  <si>
    <t>3710T</t>
  </si>
  <si>
    <t>3810T</t>
  </si>
  <si>
    <t>3910T</t>
  </si>
  <si>
    <t>3G91T</t>
  </si>
  <si>
    <t>4020T</t>
  </si>
  <si>
    <t>4054T</t>
  </si>
  <si>
    <t>4061T</t>
  </si>
  <si>
    <t>4062T</t>
  </si>
  <si>
    <t>4063T</t>
  </si>
  <si>
    <t>4064T</t>
  </si>
  <si>
    <t>4071T</t>
  </si>
  <si>
    <t>4073T</t>
  </si>
  <si>
    <t>4101T</t>
  </si>
  <si>
    <t>4122T</t>
  </si>
  <si>
    <t>4123T</t>
  </si>
  <si>
    <t>4128T</t>
  </si>
  <si>
    <t>4145T</t>
  </si>
  <si>
    <t>4147T</t>
  </si>
  <si>
    <t>4150T</t>
  </si>
  <si>
    <t>4183T</t>
  </si>
  <si>
    <t>4241T</t>
  </si>
  <si>
    <t>4271T</t>
  </si>
  <si>
    <t>4274T</t>
  </si>
  <si>
    <t>4275T</t>
  </si>
  <si>
    <t>4390T</t>
  </si>
  <si>
    <t>6200T</t>
  </si>
  <si>
    <t>6202T</t>
  </si>
  <si>
    <t>6203T</t>
  </si>
  <si>
    <t>6204T</t>
  </si>
  <si>
    <t>6310T</t>
  </si>
  <si>
    <t>6331T</t>
  </si>
  <si>
    <t>6351T</t>
  </si>
  <si>
    <t>6353T</t>
  </si>
  <si>
    <t>6355T</t>
  </si>
  <si>
    <t>6361T</t>
  </si>
  <si>
    <t>6365T</t>
  </si>
  <si>
    <t>6375T</t>
  </si>
  <si>
    <t>6425T</t>
  </si>
  <si>
    <t>6430T</t>
  </si>
  <si>
    <t>6510T</t>
  </si>
  <si>
    <t>6520T</t>
  </si>
  <si>
    <t>6710T</t>
  </si>
  <si>
    <t>6720T</t>
  </si>
  <si>
    <t>6730T</t>
  </si>
  <si>
    <t>6810T</t>
  </si>
  <si>
    <t>6920T</t>
  </si>
  <si>
    <t>6930T</t>
  </si>
  <si>
    <t>9140T</t>
  </si>
  <si>
    <t>협회표준코드</t>
  </si>
  <si>
    <t>KR5229164672</t>
  </si>
  <si>
    <t>K55229CQ1902</t>
  </si>
  <si>
    <t>K55229C16386</t>
  </si>
  <si>
    <t>K55229C29587</t>
  </si>
  <si>
    <t>KR5229AO6683</t>
  </si>
  <si>
    <t>KR5229AO6691</t>
  </si>
  <si>
    <t>KR5229AO6717</t>
  </si>
  <si>
    <t>KR5229437078</t>
  </si>
  <si>
    <t>KR5229657667</t>
  </si>
  <si>
    <t>KR5229649755</t>
  </si>
  <si>
    <t>KR5229537620</t>
  </si>
  <si>
    <t>KR5229854066</t>
  </si>
  <si>
    <t>KR5229930866</t>
  </si>
  <si>
    <t>KR5229930874</t>
  </si>
  <si>
    <t>KR5229930882</t>
  </si>
  <si>
    <t>KR5229930916</t>
  </si>
  <si>
    <t>KR5229AI1039</t>
  </si>
  <si>
    <t>K55229BK2295</t>
  </si>
  <si>
    <t>K55229BX6895</t>
  </si>
  <si>
    <t>KR5229366541</t>
  </si>
  <si>
    <t>KR5229AM1017</t>
  </si>
  <si>
    <t>K55229BT3864</t>
  </si>
  <si>
    <t>K55229BT7220</t>
  </si>
  <si>
    <t>K55229BG3133</t>
  </si>
  <si>
    <t>KR5229370238</t>
  </si>
  <si>
    <t>K55229B65716</t>
  </si>
  <si>
    <t>K55229C99895</t>
  </si>
  <si>
    <t>K55229CA1157</t>
  </si>
  <si>
    <t>KR5229896406</t>
  </si>
  <si>
    <t>KR5229930585</t>
  </si>
  <si>
    <t>KR5229897214</t>
  </si>
  <si>
    <t>K55229B41766</t>
  </si>
  <si>
    <t>KR5229AA1581</t>
  </si>
  <si>
    <t>KR5229A44610</t>
  </si>
  <si>
    <t>KR5229A44628</t>
  </si>
  <si>
    <t>KR5229A44636</t>
  </si>
  <si>
    <t>KR5229AJ1657</t>
  </si>
  <si>
    <t>KR5229A44644</t>
  </si>
  <si>
    <t>KR5229AB1788</t>
  </si>
  <si>
    <t>KR5229AQ6418</t>
  </si>
  <si>
    <t>K55229BW5526</t>
  </si>
  <si>
    <t>KR5229A51011</t>
  </si>
  <si>
    <t>KR5229A51029</t>
  </si>
  <si>
    <t>KR5229A51037</t>
  </si>
  <si>
    <t>KR5229A51045</t>
  </si>
  <si>
    <t>K55229BI2471</t>
  </si>
  <si>
    <t>K55229BI2489</t>
  </si>
  <si>
    <t>K55229BI2547</t>
  </si>
  <si>
    <t>K55229BI2588</t>
  </si>
  <si>
    <t>K55229BI2604</t>
  </si>
  <si>
    <t>K55229BI2612</t>
  </si>
  <si>
    <t>K55229BH6432</t>
  </si>
  <si>
    <t>KR5229AC4963</t>
  </si>
  <si>
    <t>K55229BH2548</t>
  </si>
  <si>
    <t>K55229BH2647</t>
  </si>
  <si>
    <t>KR5229AC4997</t>
  </si>
  <si>
    <t>KR5229AC5002</t>
  </si>
  <si>
    <t>KR5229AC5010</t>
  </si>
  <si>
    <t>KR5229AC5028</t>
  </si>
  <si>
    <t>KR5229AC5051</t>
  </si>
  <si>
    <t>KR5229AI1062</t>
  </si>
  <si>
    <t>K55229BF7366</t>
  </si>
  <si>
    <t>K55229BU8308</t>
  </si>
  <si>
    <t>K55229BU8316</t>
  </si>
  <si>
    <t>K55229C09613</t>
  </si>
  <si>
    <t>K55229BH2555</t>
  </si>
  <si>
    <t>K55229BH2563</t>
  </si>
  <si>
    <t>K55229BH2571</t>
  </si>
  <si>
    <t>K55229BH2589</t>
  </si>
  <si>
    <t>K55229BH2613</t>
  </si>
  <si>
    <t>K55229BH2621</t>
  </si>
  <si>
    <t>K55229BH2639</t>
  </si>
  <si>
    <t>K55229C09621</t>
  </si>
  <si>
    <t>K55229BH2654</t>
  </si>
  <si>
    <t>KR5229AC5127</t>
  </si>
  <si>
    <t>KR5229AC5143</t>
  </si>
  <si>
    <t>KR5229AC5150</t>
  </si>
  <si>
    <t>KR5229854074</t>
  </si>
  <si>
    <t>K55229BM3028</t>
  </si>
  <si>
    <t>K55229BU6989</t>
  </si>
  <si>
    <t>K55229CE3720</t>
  </si>
  <si>
    <t>K55229CE3746</t>
  </si>
  <si>
    <t>K55229CE3753</t>
  </si>
  <si>
    <t>K55229CE3761</t>
  </si>
  <si>
    <t>KR5229AV6940</t>
  </si>
  <si>
    <t>KR5229AV6957</t>
  </si>
  <si>
    <t>KR5229AV6973</t>
  </si>
  <si>
    <t>KR5229AV6999</t>
  </si>
  <si>
    <t>K55229BF9842</t>
  </si>
  <si>
    <t>K55229BF9016</t>
  </si>
  <si>
    <t>K55229BF9875</t>
  </si>
  <si>
    <t>K55229CZ5712</t>
  </si>
  <si>
    <t>K55229CZ5720</t>
  </si>
  <si>
    <t>K55229CZ5761</t>
  </si>
  <si>
    <t>K55229CZ5787</t>
  </si>
  <si>
    <t>K55229CZ5811</t>
  </si>
  <si>
    <t>K55229CZ5969</t>
  </si>
  <si>
    <t>KR5229852383</t>
  </si>
  <si>
    <t>KR5229857937</t>
  </si>
  <si>
    <t>KR5229857945</t>
  </si>
  <si>
    <t>KR5229932599</t>
  </si>
  <si>
    <t>KR5229AQ6277</t>
  </si>
  <si>
    <t>KR5229932607</t>
  </si>
  <si>
    <t>KR5229AQ6251</t>
  </si>
  <si>
    <t>K55229BX9352</t>
  </si>
  <si>
    <t>K55229BJ2579</t>
  </si>
  <si>
    <t>K55229BX9378</t>
  </si>
  <si>
    <t>KR5229966001</t>
  </si>
  <si>
    <t>KR5229291665</t>
  </si>
  <si>
    <t>K55229C36764</t>
  </si>
  <si>
    <t>K55229C36772</t>
  </si>
  <si>
    <t>K55229C36780</t>
  </si>
  <si>
    <t>K55229C36806</t>
  </si>
  <si>
    <t>K55229C36814</t>
  </si>
  <si>
    <t>K55229C36830</t>
  </si>
  <si>
    <t>K55229C37499</t>
  </si>
  <si>
    <t>K55229C37507</t>
  </si>
  <si>
    <t>K55229C37515</t>
  </si>
  <si>
    <t>K55229C37523</t>
  </si>
  <si>
    <t>KR5302AT9567</t>
  </si>
  <si>
    <t>KR5229AX2053</t>
  </si>
  <si>
    <t>K55229BL4456</t>
  </si>
  <si>
    <t>KR5203A56494</t>
  </si>
  <si>
    <t>K55229BA6025</t>
  </si>
  <si>
    <t>K55229BA6033</t>
  </si>
  <si>
    <t>K55229BA6058</t>
  </si>
  <si>
    <t>K55229BA6132</t>
  </si>
  <si>
    <t>KR5229540194</t>
  </si>
  <si>
    <t>KR5229552579</t>
  </si>
  <si>
    <t>K55229BU6948</t>
  </si>
  <si>
    <t>K55229BU6559</t>
  </si>
  <si>
    <t>KR5229683721</t>
  </si>
  <si>
    <t>K55229B47573</t>
  </si>
  <si>
    <t>K55229BU2616</t>
  </si>
  <si>
    <t>KR5229AN0315</t>
  </si>
  <si>
    <t>KR5229AN0323</t>
  </si>
  <si>
    <t>K55229BA6520</t>
  </si>
  <si>
    <t>K55229BA6546</t>
  </si>
  <si>
    <t>K55229BA6553</t>
  </si>
  <si>
    <t>K55229BA6579</t>
  </si>
  <si>
    <t>K55229BA6587</t>
  </si>
  <si>
    <t>K55229BU7201</t>
  </si>
  <si>
    <t>K55229BU7193</t>
  </si>
  <si>
    <t>KR5229AX1584</t>
  </si>
  <si>
    <t>KR5229AX1592</t>
  </si>
  <si>
    <t>KR5229AX1600</t>
  </si>
  <si>
    <t>KR5229AX1618</t>
  </si>
  <si>
    <t>KR5229AX1626</t>
  </si>
  <si>
    <t>KR5229AX1667</t>
  </si>
  <si>
    <t>K55229BT1975</t>
  </si>
  <si>
    <t>K55229B13575</t>
  </si>
  <si>
    <t>K55229B47086</t>
  </si>
  <si>
    <t>K55229B47094</t>
  </si>
  <si>
    <t>K55229B47110</t>
  </si>
  <si>
    <t>K55229B47185</t>
  </si>
  <si>
    <t>KR5229318922</t>
  </si>
  <si>
    <t>KR5229472919</t>
  </si>
  <si>
    <t>KR5229393842</t>
  </si>
  <si>
    <t>KR5229931914</t>
  </si>
  <si>
    <t>KR5229822816</t>
  </si>
  <si>
    <t>KR5229965862</t>
  </si>
  <si>
    <t>K55229B93726</t>
  </si>
  <si>
    <t>KR5229469501</t>
  </si>
  <si>
    <t>K55229B93684</t>
  </si>
  <si>
    <t>K55229B93692</t>
  </si>
  <si>
    <t>K55229B93700</t>
  </si>
  <si>
    <t>KR5229291491</t>
  </si>
  <si>
    <t>KR5229965912</t>
  </si>
  <si>
    <t>KR5229965920</t>
  </si>
  <si>
    <t>KR5229965938</t>
  </si>
  <si>
    <t>KR5229291509</t>
  </si>
  <si>
    <t>KR5229AQ6384</t>
  </si>
  <si>
    <t>KR5229AQ6368</t>
  </si>
  <si>
    <t>K55229B43002</t>
  </si>
  <si>
    <t>K55229B42996</t>
  </si>
  <si>
    <t>K55368D12363</t>
  </si>
  <si>
    <t>KR5233AG7396</t>
  </si>
  <si>
    <t>KR5229AE4680</t>
  </si>
  <si>
    <t>KR5229AX3580</t>
  </si>
  <si>
    <t>KR5229AX3598</t>
  </si>
  <si>
    <t>KR5229AX3622</t>
  </si>
  <si>
    <t>KR5229AX3630</t>
  </si>
  <si>
    <t>KR5229AX1816</t>
  </si>
  <si>
    <t>KR5229AX1824</t>
  </si>
  <si>
    <t>KR5229AX1832</t>
  </si>
  <si>
    <t>KR5229AX1840</t>
  </si>
  <si>
    <t>KR5229291459</t>
  </si>
  <si>
    <t>KR5229AU2403</t>
  </si>
  <si>
    <t>KR5229965953</t>
  </si>
  <si>
    <t>KR5229965961</t>
  </si>
  <si>
    <t>KR5229965979</t>
  </si>
  <si>
    <t>KR5229291475</t>
  </si>
  <si>
    <t>KR5229AE4672</t>
  </si>
  <si>
    <t>KR5229896398</t>
  </si>
  <si>
    <t>KR5229AQ6400</t>
  </si>
  <si>
    <t>KR5229897206</t>
  </si>
  <si>
    <t>KR5229AI1054</t>
  </si>
  <si>
    <t>KR5229AQ6392</t>
  </si>
  <si>
    <t>KR5229962216</t>
  </si>
  <si>
    <t>KR5229A43638</t>
  </si>
  <si>
    <t>KR5229A02725</t>
  </si>
  <si>
    <t>K55229BQ6233</t>
  </si>
  <si>
    <t>KR5229962208</t>
  </si>
  <si>
    <t>KR5229AJ3182</t>
  </si>
  <si>
    <t>K55229BW5849</t>
  </si>
  <si>
    <t>KR5229AJ3190</t>
  </si>
  <si>
    <t>KR5229AJ3208</t>
  </si>
  <si>
    <t>KR5229AJ3216</t>
  </si>
  <si>
    <t>KR5229AJ3265</t>
  </si>
  <si>
    <t>KR5229AJ3224</t>
  </si>
  <si>
    <t>KR5229AL1778</t>
  </si>
  <si>
    <t>KR5229AQ6426</t>
  </si>
  <si>
    <t>KR5229AU8889</t>
  </si>
  <si>
    <t>K55229BW5864</t>
  </si>
  <si>
    <t>KR5229AJ3299</t>
  </si>
  <si>
    <t>KR5229AT1465</t>
  </si>
  <si>
    <t>KR5229AT1473</t>
  </si>
  <si>
    <t>K55229CM1336</t>
  </si>
  <si>
    <t>K55229CM2995</t>
  </si>
  <si>
    <t>K55229CL7201</t>
  </si>
  <si>
    <t>K55229CM1344</t>
  </si>
  <si>
    <t>K55229CM4652</t>
  </si>
  <si>
    <t>K55229CM4678</t>
  </si>
  <si>
    <t>K55229BB7832</t>
  </si>
  <si>
    <t>K55229BB8046</t>
  </si>
  <si>
    <t>K55229BK1131</t>
  </si>
  <si>
    <t>KR5229AR1400</t>
  </si>
  <si>
    <t>K55229CC3094</t>
  </si>
  <si>
    <t>K55229C61515</t>
  </si>
  <si>
    <t>KR5229476209</t>
  </si>
  <si>
    <t>KR5229497791</t>
  </si>
  <si>
    <t>KR5229551571</t>
  </si>
  <si>
    <t>K55229C61523</t>
  </si>
  <si>
    <t>KR5229993492</t>
  </si>
  <si>
    <t>KR5229561851</t>
  </si>
  <si>
    <t>K55229BS2495</t>
  </si>
  <si>
    <t>KR5229993351</t>
  </si>
  <si>
    <t>KR5229993385</t>
  </si>
  <si>
    <t>KR5229993393</t>
  </si>
  <si>
    <t>K55229BS3030</t>
  </si>
  <si>
    <t>K55229BV5386</t>
  </si>
  <si>
    <t>K55229BS3006</t>
  </si>
  <si>
    <t>KR5229993401</t>
  </si>
  <si>
    <t>KR5229993427</t>
  </si>
  <si>
    <t>KR5229993435</t>
  </si>
  <si>
    <t>KR5229993443</t>
  </si>
  <si>
    <t>KR5229993450</t>
  </si>
  <si>
    <t>K55229BX1631</t>
  </si>
  <si>
    <t>K55229BX1649</t>
  </si>
  <si>
    <t>K55229BS3899</t>
  </si>
  <si>
    <t>K55229BS3907</t>
  </si>
  <si>
    <t>K55229BS3923</t>
  </si>
  <si>
    <t>K55229BS3949</t>
  </si>
  <si>
    <t>K55229BV6707</t>
  </si>
  <si>
    <t>K55229BS3956</t>
  </si>
  <si>
    <t>K55229BV5394</t>
  </si>
  <si>
    <t>K55229C65268</t>
  </si>
  <si>
    <t>K55229C65292</t>
  </si>
  <si>
    <t>KR5229595370</t>
  </si>
  <si>
    <t>KR5229595388</t>
  </si>
  <si>
    <t>KR5229595396</t>
  </si>
  <si>
    <t>KR5229992874</t>
  </si>
  <si>
    <t>KR5229992882</t>
  </si>
  <si>
    <t>KR5229992890</t>
  </si>
  <si>
    <t>KR5229992908</t>
  </si>
  <si>
    <t>K55229BG6003</t>
  </si>
  <si>
    <t>KR5229994466</t>
  </si>
  <si>
    <t>KR5229926856</t>
  </si>
  <si>
    <t>KR5229AQ6434</t>
  </si>
  <si>
    <t>KR5229641240</t>
  </si>
  <si>
    <t>K55229BA3840</t>
  </si>
  <si>
    <t>K55229B47383</t>
  </si>
  <si>
    <t>K55229B47391</t>
  </si>
  <si>
    <t>K55229BY7975</t>
  </si>
  <si>
    <t>K55229BY7983</t>
  </si>
  <si>
    <t>KR5229663848</t>
  </si>
  <si>
    <t>KR5229653336</t>
  </si>
  <si>
    <t>KR5229653344</t>
  </si>
  <si>
    <t>KR5229653351</t>
  </si>
  <si>
    <t>KR5229655679</t>
  </si>
  <si>
    <t>KR5229AQ6301</t>
  </si>
  <si>
    <t>KR5229992924</t>
  </si>
  <si>
    <t>KR5229992940</t>
  </si>
  <si>
    <t>KR5229994524</t>
  </si>
  <si>
    <t>KR5229AQ6285</t>
  </si>
  <si>
    <t>KR5229669563</t>
  </si>
  <si>
    <t>KR5229750231</t>
  </si>
  <si>
    <t>KR5229750249</t>
  </si>
  <si>
    <t>KR5229750256</t>
  </si>
  <si>
    <t>KR5229761048</t>
  </si>
  <si>
    <t>KR5229993245</t>
  </si>
  <si>
    <t>KR5229993252</t>
  </si>
  <si>
    <t>KR5229993260</t>
  </si>
  <si>
    <t>KR5229928407</t>
  </si>
  <si>
    <t>K55229BB3542</t>
  </si>
  <si>
    <t>K55229BB3575</t>
  </si>
  <si>
    <t>KR5229669571</t>
  </si>
  <si>
    <t>KR5229669589</t>
  </si>
  <si>
    <t>KR5229841550</t>
  </si>
  <si>
    <t>KR5229993344</t>
  </si>
  <si>
    <t>K55229B43804</t>
  </si>
  <si>
    <t>K55229B43812</t>
  </si>
  <si>
    <t>KR5229220953</t>
  </si>
  <si>
    <t>K55229B43838</t>
  </si>
  <si>
    <t>KR5229221035</t>
  </si>
  <si>
    <t>K55229BB3583</t>
  </si>
  <si>
    <t>K55229BB3591</t>
  </si>
  <si>
    <t>KR5229669597</t>
  </si>
  <si>
    <t>KR5229772748</t>
  </si>
  <si>
    <t>KR5229772755</t>
  </si>
  <si>
    <t>KR5229781228</t>
  </si>
  <si>
    <t>KR5229993120</t>
  </si>
  <si>
    <t>KR5229993138</t>
  </si>
  <si>
    <t>KR5229993146</t>
  </si>
  <si>
    <t>K55229BB3500</t>
  </si>
  <si>
    <t>K55229B41642</t>
  </si>
  <si>
    <t>K55229BB3526</t>
  </si>
  <si>
    <t>K55229BU8555</t>
  </si>
  <si>
    <t>K55229CS0191</t>
  </si>
  <si>
    <t>KR5229684984</t>
  </si>
  <si>
    <t>KR5229684992</t>
  </si>
  <si>
    <t>KR5229685007</t>
  </si>
  <si>
    <t>KR5229161645</t>
  </si>
  <si>
    <t>KR5229993278</t>
  </si>
  <si>
    <t>KR5229993286</t>
  </si>
  <si>
    <t>KR5229993294</t>
  </si>
  <si>
    <t>KR5229993302</t>
  </si>
  <si>
    <t>KR5229161652</t>
  </si>
  <si>
    <t>KR5229AQ6350</t>
  </si>
  <si>
    <t>KR5229AF6965</t>
  </si>
  <si>
    <t>KR5229AQ6335</t>
  </si>
  <si>
    <t>KR5229AZ5500</t>
  </si>
  <si>
    <t>K55229BA8815</t>
  </si>
  <si>
    <t>K55229BU2780</t>
  </si>
  <si>
    <t>K55229BU2798</t>
  </si>
  <si>
    <t>KR5229168780</t>
  </si>
  <si>
    <t>KR5229168798</t>
  </si>
  <si>
    <t>KR5229168806</t>
  </si>
  <si>
    <t>KR5229168822</t>
  </si>
  <si>
    <t>KR5229168830</t>
  </si>
  <si>
    <t>KR5229168848</t>
  </si>
  <si>
    <t>KR5229168855</t>
  </si>
  <si>
    <t>KR5229267996</t>
  </si>
  <si>
    <t>KR5229168863</t>
  </si>
  <si>
    <t>KR5229168889</t>
  </si>
  <si>
    <t>KR5229AQ6327</t>
  </si>
  <si>
    <t>KR5229AF6973</t>
  </si>
  <si>
    <t>KR5229AQ6319</t>
  </si>
  <si>
    <t>KR5229AZ5492</t>
  </si>
  <si>
    <t>K55229BA8807</t>
  </si>
  <si>
    <t>K55229BP2472</t>
  </si>
  <si>
    <t>K55229BU7318</t>
  </si>
  <si>
    <t>K55229BU7300</t>
  </si>
  <si>
    <t>KR5229221084</t>
  </si>
  <si>
    <t>KR5229221092</t>
  </si>
  <si>
    <t>KR5229221126</t>
  </si>
  <si>
    <t>KR5229221134</t>
  </si>
  <si>
    <t>KR5229221142</t>
  </si>
  <si>
    <t>K55229B68306</t>
  </si>
  <si>
    <t>K55229B68314</t>
  </si>
  <si>
    <t>K55229BZ3031</t>
  </si>
  <si>
    <t>KR5229221167</t>
  </si>
  <si>
    <t>KR5229221175</t>
  </si>
  <si>
    <t>KR5229221183</t>
  </si>
  <si>
    <t>KR5229221191</t>
  </si>
  <si>
    <t>KR5229221209</t>
  </si>
  <si>
    <t>KR5229221217</t>
  </si>
  <si>
    <t>KR5229221225</t>
  </si>
  <si>
    <t>K55229BZ2934</t>
  </si>
  <si>
    <t>K55229B68280</t>
  </si>
  <si>
    <t>K55229B68298</t>
  </si>
  <si>
    <t>KR5229AZ5518</t>
  </si>
  <si>
    <t>K55229BY0715</t>
  </si>
  <si>
    <t>K55229BC9225</t>
  </si>
  <si>
    <t>K55229BC9365</t>
  </si>
  <si>
    <t>K55229B74932</t>
  </si>
  <si>
    <t>K55229BA6843</t>
  </si>
  <si>
    <t>K55229BA6850</t>
  </si>
  <si>
    <t>K55229B74957</t>
  </si>
  <si>
    <t>K55229BA6959</t>
  </si>
  <si>
    <t>K55229BT3732</t>
  </si>
  <si>
    <t>K55229B31569</t>
  </si>
  <si>
    <t>KR5229AO1197</t>
  </si>
  <si>
    <t>KR5229AO1205</t>
  </si>
  <si>
    <t>KR5229AO1213</t>
  </si>
  <si>
    <t>KR5229AO1221</t>
  </si>
  <si>
    <t>KR5229AO1239</t>
  </si>
  <si>
    <t>KR5229AO1262</t>
  </si>
  <si>
    <t>KR5229AS1474</t>
  </si>
  <si>
    <t>KR5229AY2847</t>
  </si>
  <si>
    <t>K55229B55840</t>
  </si>
  <si>
    <t>K55229BB6941</t>
  </si>
  <si>
    <t>K55229BU8977</t>
  </si>
  <si>
    <t>K55229BU8969</t>
  </si>
  <si>
    <t>K55229B32054</t>
  </si>
  <si>
    <t>K55229B32062</t>
  </si>
  <si>
    <t>K55229B32070</t>
  </si>
  <si>
    <t>K55229B32088</t>
  </si>
  <si>
    <t>K55229B32096</t>
  </si>
  <si>
    <t>KR5229AO1783</t>
  </si>
  <si>
    <t>KR5229AO1791</t>
  </si>
  <si>
    <t>KR5229AO1809</t>
  </si>
  <si>
    <t>KR5229AO1817</t>
  </si>
  <si>
    <t>KR5229AO1825</t>
  </si>
  <si>
    <t>KR5229AO1858</t>
  </si>
  <si>
    <t>KR5229AS1482</t>
  </si>
  <si>
    <t>KR5229AY2854</t>
  </si>
  <si>
    <t>K55229B55923</t>
  </si>
  <si>
    <t>K55229BB6958</t>
  </si>
  <si>
    <t>K55229BU7995</t>
  </si>
  <si>
    <t>K55229BU7987</t>
  </si>
  <si>
    <t>K55229B06496</t>
  </si>
  <si>
    <t>K55229B06504</t>
  </si>
  <si>
    <t>K55229B06512</t>
  </si>
  <si>
    <t>K55229B06736</t>
  </si>
  <si>
    <t>K55229B06561</t>
  </si>
  <si>
    <t>K55229B06579</t>
  </si>
  <si>
    <t>K55229B06587</t>
  </si>
  <si>
    <t>K55229B06702</t>
  </si>
  <si>
    <t>K55229BB3229</t>
  </si>
  <si>
    <t>K55229B06637</t>
  </si>
  <si>
    <t>K55229C25668</t>
  </si>
  <si>
    <t>K55229C22459</t>
  </si>
  <si>
    <t>K55229C25478</t>
  </si>
  <si>
    <t>K55229C25494</t>
  </si>
  <si>
    <t>K55229C25528</t>
  </si>
  <si>
    <t>K55229C25544</t>
  </si>
  <si>
    <t>K55229C25577</t>
  </si>
  <si>
    <t>K55229C25635</t>
  </si>
  <si>
    <t>K55229C25650</t>
  </si>
  <si>
    <t>K55229C25601</t>
  </si>
  <si>
    <t>K55229C25619</t>
  </si>
  <si>
    <t>K55229C39131</t>
  </si>
  <si>
    <t>K55229C39198</t>
  </si>
  <si>
    <t>K55229C39263</t>
  </si>
  <si>
    <t>K55229C39297</t>
  </si>
  <si>
    <t>KR5868497441</t>
  </si>
  <si>
    <t>K5V876D33706</t>
  </si>
  <si>
    <t>K5V876D33698</t>
  </si>
  <si>
    <t>KR5855484964</t>
  </si>
  <si>
    <t>KR5855521377</t>
  </si>
  <si>
    <t>KR5855465161</t>
  </si>
  <si>
    <t>KR5855484287</t>
  </si>
  <si>
    <t>KR5855522045</t>
  </si>
  <si>
    <t>KR5855521898</t>
  </si>
  <si>
    <t>KR5855521401</t>
  </si>
  <si>
    <t>KR5855652313</t>
  </si>
  <si>
    <t>KR5855820431</t>
  </si>
  <si>
    <t>KR5855856088</t>
  </si>
  <si>
    <t>KLVL1100V1I</t>
  </si>
  <si>
    <t>KLVL1100V1J</t>
  </si>
  <si>
    <t>KLVL1100V1K</t>
  </si>
  <si>
    <t>KZ3401202676</t>
  </si>
  <si>
    <t>KR Code</t>
    <phoneticPr fontId="19" type="noConversion"/>
  </si>
  <si>
    <t>K55303BT4143</t>
  </si>
  <si>
    <t>마이다스책임투자증권투자신탁(주식)C-Pe2</t>
  </si>
  <si>
    <t>우리라이징코리아증권자투자신탁 1(주식)ClassA</t>
  </si>
  <si>
    <t>우리파워연금액티브증권전환형투자신탁 1(주식)ClassC</t>
  </si>
  <si>
    <t>0.0439</t>
  </si>
  <si>
    <t>1.954</t>
  </si>
  <si>
    <t>2.3156</t>
  </si>
  <si>
    <t>2.316</t>
  </si>
  <si>
    <t>0.8933</t>
  </si>
  <si>
    <t>Eastspring Investments China Dragon A Share 40 Securities Baby Investment Trust (UH)[Bond-Balanced]Class C-P 2</t>
  </si>
  <si>
    <t>5.1696</t>
  </si>
  <si>
    <t>3.7146</t>
  </si>
  <si>
    <t>-0.0362</t>
  </si>
  <si>
    <t>3.7121</t>
  </si>
  <si>
    <t>7.4414</t>
  </si>
  <si>
    <t>3.4429</t>
  </si>
  <si>
    <t>6.4036</t>
  </si>
  <si>
    <t>Eastspring Investments Global Leaders Securities Baby Investment Trust [Equity] Class C-P2</t>
  </si>
  <si>
    <t>2.4158</t>
  </si>
  <si>
    <t>1.7021</t>
  </si>
  <si>
    <t>91118</t>
  </si>
  <si>
    <t>ABL Life VUL Active Equity 1</t>
  </si>
  <si>
    <t>91119</t>
  </si>
  <si>
    <t>ABL Life VUL Active Equity 2</t>
  </si>
  <si>
    <t>91120</t>
  </si>
  <si>
    <t>ABL Life VUL bond 1</t>
  </si>
  <si>
    <t>KIS채권종합지수 95% + 유동성(CALL) 5%</t>
  </si>
  <si>
    <t>2.3753</t>
  </si>
  <si>
    <t>3.743</t>
  </si>
  <si>
    <t>1.9554</t>
  </si>
  <si>
    <t>7.0118</t>
  </si>
  <si>
    <t>1.6012</t>
  </si>
  <si>
    <t>0.6787</t>
  </si>
  <si>
    <t>1.6052</t>
  </si>
  <si>
    <t>9.329</t>
  </si>
  <si>
    <t>5.3596</t>
  </si>
  <si>
    <t>7.0726</t>
  </si>
  <si>
    <t>2.4928</t>
  </si>
  <si>
    <t>3.475</t>
  </si>
  <si>
    <t>3.4158</t>
  </si>
  <si>
    <t>0.1975</t>
  </si>
  <si>
    <t>5.951</t>
  </si>
  <si>
    <t>2.5002</t>
  </si>
  <si>
    <t>5.7316</t>
  </si>
  <si>
    <t>K55207BU7140</t>
  </si>
  <si>
    <t>교보악사Hi-Korea적립식멀티증권투자신탁K- 1(주식)ClassCf</t>
  </si>
  <si>
    <t>K55213C42741</t>
  </si>
  <si>
    <t>한화코리아레전드책임투자증권자투자신탁(주식)종류C-f</t>
  </si>
  <si>
    <t>K55365B69546</t>
  </si>
  <si>
    <t>메리츠코리아증권투자신탁 1[주식]종류C-Pe</t>
  </si>
  <si>
    <t>K553J1CW0340</t>
  </si>
  <si>
    <t>타임폴리오위드타임증권자투자신탁(사모투자재간접형)종류A</t>
  </si>
  <si>
    <t>타임폴리오자산운용</t>
  </si>
  <si>
    <t>K553J1CW0407</t>
  </si>
  <si>
    <t>타임폴리오위드타임증권자투자신탁(사모투자재간접형)종류C</t>
  </si>
  <si>
    <t>K553J1CW0498</t>
  </si>
  <si>
    <t>타임폴리오위드타임증권자투자신탁(사모투자재간접형)종류S</t>
  </si>
  <si>
    <t>KR5303455228</t>
  </si>
  <si>
    <t>마이다스책임투자증권투자신탁(주식)C-F</t>
  </si>
  <si>
    <t>1.8475</t>
  </si>
  <si>
    <t>3.7832</t>
  </si>
  <si>
    <t>1.0498</t>
  </si>
  <si>
    <t>0.8059</t>
  </si>
  <si>
    <t>2.1177</t>
  </si>
  <si>
    <t>0.3672</t>
  </si>
  <si>
    <t>3.1381</t>
  </si>
  <si>
    <t>3.375</t>
  </si>
  <si>
    <t>1.9996</t>
  </si>
  <si>
    <t>2.4155</t>
  </si>
  <si>
    <t>3.7398</t>
  </si>
  <si>
    <t>2.5371</t>
  </si>
  <si>
    <t>2.0001</t>
  </si>
  <si>
    <t>2.6928</t>
  </si>
  <si>
    <t>0.4714</t>
  </si>
  <si>
    <t>1.2365</t>
  </si>
  <si>
    <t>1.2367</t>
  </si>
  <si>
    <t>2.0723</t>
  </si>
  <si>
    <t>2.2803</t>
  </si>
  <si>
    <t>2.2282</t>
  </si>
  <si>
    <t>2.6024</t>
  </si>
  <si>
    <t>1.9806</t>
  </si>
  <si>
    <t>1.704</t>
  </si>
  <si>
    <t>0.5535</t>
  </si>
  <si>
    <t>2.0457</t>
  </si>
  <si>
    <t>0.553</t>
  </si>
  <si>
    <t>1.0819</t>
  </si>
  <si>
    <t>1.5316</t>
  </si>
  <si>
    <t>1.4841</t>
  </si>
  <si>
    <t>0.2109</t>
  </si>
  <si>
    <t>1.7893</t>
  </si>
  <si>
    <t>4.1803</t>
  </si>
  <si>
    <t>2.4848</t>
  </si>
  <si>
    <t>5.0845</t>
  </si>
  <si>
    <t>2.8409</t>
  </si>
  <si>
    <t>2.4862</t>
  </si>
  <si>
    <t>2.8917</t>
  </si>
  <si>
    <t>3.5795</t>
  </si>
  <si>
    <t>4.0702</t>
  </si>
  <si>
    <t>2.6296</t>
  </si>
  <si>
    <t>2.2116</t>
  </si>
  <si>
    <t>2.1708</t>
  </si>
  <si>
    <t>9.4195</t>
  </si>
  <si>
    <t>6.1043</t>
  </si>
  <si>
    <t>2.1821</t>
  </si>
  <si>
    <t>4.4776</t>
  </si>
  <si>
    <t>6.2814</t>
  </si>
  <si>
    <t>4.8561</t>
  </si>
  <si>
    <t>10.0888</t>
  </si>
  <si>
    <t>5.6693</t>
  </si>
  <si>
    <t>5.6595</t>
  </si>
  <si>
    <t>4.855</t>
  </si>
  <si>
    <t>7.1031</t>
  </si>
  <si>
    <t>1.9965</t>
  </si>
  <si>
    <t>2.0781</t>
  </si>
  <si>
    <t>0.6738</t>
  </si>
  <si>
    <t>1.5669</t>
  </si>
  <si>
    <t>2.919</t>
  </si>
  <si>
    <t>0.2105</t>
  </si>
  <si>
    <t>2.4156</t>
  </si>
  <si>
    <t>1.3306</t>
  </si>
  <si>
    <t>1.713</t>
  </si>
  <si>
    <t>5.3013</t>
  </si>
  <si>
    <t>4.0336</t>
  </si>
  <si>
    <t>1.7001</t>
  </si>
  <si>
    <t>5.2514</t>
  </si>
  <si>
    <t>9.644</t>
  </si>
  <si>
    <t>4.7196</t>
  </si>
  <si>
    <t>1.2474</t>
  </si>
  <si>
    <t>2.9924</t>
  </si>
  <si>
    <t>3.0186</t>
  </si>
  <si>
    <t>4.2499</t>
  </si>
  <si>
    <t>0.0015</t>
  </si>
  <si>
    <t>2.8939</t>
  </si>
  <si>
    <t>16.6387</t>
  </si>
  <si>
    <t>2.7274</t>
  </si>
  <si>
    <t>2.8718</t>
  </si>
  <si>
    <t>4.6607</t>
  </si>
  <si>
    <t>1.9689</t>
  </si>
  <si>
    <t>8.4157</t>
  </si>
  <si>
    <t>4.5483</t>
  </si>
  <si>
    <t>2.5883</t>
  </si>
  <si>
    <t>9.3056</t>
  </si>
  <si>
    <t>4.4379</t>
  </si>
  <si>
    <t>6.4623</t>
  </si>
  <si>
    <t>7.7917</t>
  </si>
  <si>
    <t>6.3533</t>
  </si>
  <si>
    <t>4.1433</t>
  </si>
  <si>
    <t>5.5944</t>
  </si>
  <si>
    <t>4.2698</t>
  </si>
  <si>
    <t>3.0093</t>
  </si>
  <si>
    <t>3.4155</t>
  </si>
  <si>
    <t>3.0101</t>
  </si>
  <si>
    <t>7.6151</t>
  </si>
  <si>
    <t>2.7043</t>
  </si>
  <si>
    <t>5.5591</t>
  </si>
  <si>
    <t>2.3786</t>
  </si>
  <si>
    <t>Eastspring Investments Korea Leading Company Index Securities Investment Trust [Equity] Class C4</t>
  </si>
  <si>
    <t>0.7856</t>
  </si>
  <si>
    <t>6.0352</t>
  </si>
  <si>
    <t>5.5523</t>
  </si>
  <si>
    <t>3.2594</t>
  </si>
  <si>
    <t>0.7584</t>
  </si>
  <si>
    <t>2.4888</t>
  </si>
  <si>
    <t>0.7554</t>
  </si>
  <si>
    <t>0.7567</t>
  </si>
  <si>
    <t>3.1871</t>
  </si>
  <si>
    <t>3.2029</t>
  </si>
  <si>
    <t>2.6451</t>
  </si>
  <si>
    <t>2.1898</t>
  </si>
  <si>
    <t>10.6303</t>
  </si>
  <si>
    <t>0.3046</t>
  </si>
  <si>
    <t>3.2661</t>
  </si>
  <si>
    <t>2.7029</t>
  </si>
  <si>
    <t>0.0364</t>
  </si>
  <si>
    <t>0.618</t>
  </si>
  <si>
    <t>-1.7303</t>
  </si>
  <si>
    <t>0.2428</t>
  </si>
  <si>
    <t>3.6379</t>
  </si>
  <si>
    <t>9.9651</t>
  </si>
  <si>
    <t>1.576</t>
  </si>
  <si>
    <t>8.2054</t>
  </si>
  <si>
    <t>-4.246</t>
  </si>
  <si>
    <t>2.2423</t>
  </si>
  <si>
    <t>0.2982</t>
  </si>
  <si>
    <t>2.8904</t>
  </si>
  <si>
    <t>-1.3564</t>
  </si>
  <si>
    <t>10.1473</t>
  </si>
  <si>
    <t>3.0004</t>
  </si>
  <si>
    <t>4.0676</t>
  </si>
  <si>
    <t>0.944</t>
  </si>
  <si>
    <t>3.5391</t>
  </si>
  <si>
    <t>0.508</t>
  </si>
  <si>
    <t>-0.6531</t>
  </si>
  <si>
    <t>3.0492</t>
  </si>
  <si>
    <t>-2.8377</t>
  </si>
  <si>
    <t>0.2</t>
  </si>
  <si>
    <t>7.805</t>
  </si>
  <si>
    <t>4.4653</t>
  </si>
  <si>
    <t>2.7064</t>
  </si>
  <si>
    <t>-6.1856</t>
  </si>
  <si>
    <t>8.1063</t>
  </si>
  <si>
    <t>6.6142</t>
  </si>
  <si>
    <t>3.5886</t>
  </si>
  <si>
    <t>4.5853</t>
  </si>
  <si>
    <t>4.4131</t>
  </si>
  <si>
    <t>10.0962</t>
  </si>
  <si>
    <t>7.5603</t>
  </si>
  <si>
    <t>Eastspring Investments India Leaders Securities Baby Investment Trust(UH)[Equity-FoFs] ClassC2</t>
  </si>
  <si>
    <t>25.2629</t>
  </si>
  <si>
    <t>8.1235</t>
  </si>
  <si>
    <t>25.2668</t>
  </si>
  <si>
    <t>5.3167</t>
  </si>
  <si>
    <t>25.2899</t>
  </si>
  <si>
    <t>8.1202</t>
  </si>
  <si>
    <t>9.4324</t>
  </si>
  <si>
    <t>5.3445</t>
  </si>
  <si>
    <t>20.6803</t>
  </si>
  <si>
    <t>8.719</t>
  </si>
  <si>
    <t>8.6826</t>
  </si>
  <si>
    <t>9.2601</t>
  </si>
  <si>
    <t>12.0824</t>
  </si>
  <si>
    <t>17.3904</t>
  </si>
  <si>
    <t>8.8811</t>
  </si>
  <si>
    <t>26.4782</t>
  </si>
  <si>
    <t>17.7334</t>
  </si>
  <si>
    <t>26.4736</t>
  </si>
  <si>
    <t>26.4726</t>
  </si>
  <si>
    <t>0.5673</t>
  </si>
  <si>
    <t>0.7558</t>
  </si>
  <si>
    <t>0.6867</t>
  </si>
  <si>
    <t>3.2563</t>
  </si>
  <si>
    <t>3.0045</t>
  </si>
  <si>
    <t>2.4914</t>
  </si>
  <si>
    <t>3.3407</t>
  </si>
  <si>
    <t>-6.9491</t>
  </si>
  <si>
    <t>1.5262</t>
  </si>
  <si>
    <t>2.4931</t>
  </si>
  <si>
    <t>-6.5401</t>
  </si>
  <si>
    <t>1.5339</t>
  </si>
  <si>
    <t>3.1951</t>
  </si>
  <si>
    <t>2.3079</t>
  </si>
  <si>
    <t>1.4903</t>
  </si>
  <si>
    <t>3.7425</t>
  </si>
  <si>
    <t>3.5453</t>
  </si>
  <si>
    <t>3.0941</t>
  </si>
  <si>
    <t>-0.109</t>
  </si>
  <si>
    <t>1.4744</t>
  </si>
  <si>
    <t>2.3198</t>
  </si>
  <si>
    <t>-3.7043</t>
  </si>
  <si>
    <t>1.6752</t>
  </si>
  <si>
    <t>2.3162</t>
  </si>
  <si>
    <t>3.3749</t>
  </si>
  <si>
    <t>6.8189</t>
  </si>
  <si>
    <t>0.505</t>
  </si>
  <si>
    <t>2.9075</t>
  </si>
  <si>
    <t>1.853</t>
  </si>
  <si>
    <t>0.8807</t>
  </si>
  <si>
    <t>2.2878</t>
  </si>
  <si>
    <t>-4.3281</t>
  </si>
  <si>
    <t>3.8055</t>
  </si>
  <si>
    <t>4.7057</t>
  </si>
  <si>
    <t>1.4605</t>
  </si>
  <si>
    <t>2.4151</t>
  </si>
  <si>
    <t>3.2311</t>
  </si>
  <si>
    <t>5.9367</t>
  </si>
  <si>
    <t>1.7202</t>
  </si>
  <si>
    <t>3.2614</t>
  </si>
  <si>
    <t>2.4145</t>
  </si>
  <si>
    <t>5.4171</t>
  </si>
  <si>
    <t>1.9056</t>
  </si>
  <si>
    <t>1.4706</t>
  </si>
  <si>
    <t>4.4022</t>
  </si>
  <si>
    <t>3.3241</t>
  </si>
  <si>
    <t>90162</t>
  </si>
  <si>
    <t>Hanwha Life Active Equity 5</t>
  </si>
  <si>
    <t>2.5194</t>
  </si>
  <si>
    <t>6.8454</t>
  </si>
  <si>
    <t>6.5807</t>
  </si>
  <si>
    <t>1.9913</t>
  </si>
  <si>
    <t>0.3616</t>
  </si>
  <si>
    <t>1.1905</t>
  </si>
  <si>
    <t>4.2326</t>
  </si>
  <si>
    <t>0.5576</t>
  </si>
  <si>
    <t>-0.095</t>
  </si>
  <si>
    <t>-1.8234</t>
  </si>
  <si>
    <t>2.8598</t>
  </si>
  <si>
    <t>2.6429</t>
  </si>
  <si>
    <t>6.1356</t>
  </si>
  <si>
    <t>6.7816</t>
  </si>
  <si>
    <t>-0.6583</t>
  </si>
  <si>
    <t>16.786</t>
  </si>
  <si>
    <t>2.3259</t>
  </si>
  <si>
    <t>0.9889</t>
  </si>
  <si>
    <t>3.9599</t>
  </si>
  <si>
    <t>0.5581</t>
  </si>
  <si>
    <t>3.305</t>
  </si>
  <si>
    <t>0.4957</t>
  </si>
  <si>
    <t>-0.3167</t>
  </si>
  <si>
    <t>4.3727</t>
  </si>
  <si>
    <t>-0.4679</t>
  </si>
  <si>
    <t>6.9466</t>
  </si>
  <si>
    <t>1.6938</t>
  </si>
  <si>
    <t>3.5881</t>
  </si>
  <si>
    <t>5.5152</t>
  </si>
  <si>
    <t>6.1347</t>
  </si>
  <si>
    <t>5.6592</t>
  </si>
  <si>
    <t>7.6403</t>
  </si>
  <si>
    <t>2.5966</t>
  </si>
  <si>
    <t>6.9896</t>
  </si>
  <si>
    <t>3.3691</t>
  </si>
  <si>
    <t>3.5596</t>
  </si>
  <si>
    <t>2.1962</t>
  </si>
  <si>
    <t>5.887</t>
  </si>
  <si>
    <t>KOSPI200 39% + 유동(CALL) 61%</t>
  </si>
  <si>
    <t>2.4988</t>
  </si>
  <si>
    <t>2.3168</t>
  </si>
  <si>
    <t>2.1857</t>
  </si>
  <si>
    <t>5.5994</t>
  </si>
  <si>
    <t>3.1474</t>
  </si>
  <si>
    <t>1.5251</t>
  </si>
  <si>
    <t>2.1855</t>
  </si>
  <si>
    <t>0.9085</t>
  </si>
  <si>
    <t>0.8232</t>
  </si>
  <si>
    <t>1.6099</t>
  </si>
  <si>
    <t>2.2221</t>
  </si>
  <si>
    <t>2.302</t>
  </si>
  <si>
    <t>1.5957</t>
  </si>
  <si>
    <t>1.8587</t>
  </si>
  <si>
    <t>2.9065</t>
  </si>
  <si>
    <t>1.685</t>
  </si>
  <si>
    <t>2.2044</t>
  </si>
  <si>
    <t>3.2176</t>
  </si>
  <si>
    <t>1.8062</t>
  </si>
  <si>
    <t>4.4831</t>
  </si>
  <si>
    <t>4.1855</t>
  </si>
  <si>
    <t>3.5887</t>
  </si>
  <si>
    <t>1.8584</t>
  </si>
  <si>
    <t>2.899</t>
  </si>
  <si>
    <t>2.5958</t>
  </si>
  <si>
    <t>2.5892</t>
  </si>
  <si>
    <t>2.7011</t>
  </si>
  <si>
    <t>2.336</t>
  </si>
  <si>
    <t>0.0509</t>
  </si>
  <si>
    <t>1.1659</t>
  </si>
  <si>
    <t>6.5316</t>
  </si>
  <si>
    <t>2.2457</t>
  </si>
  <si>
    <t>-1.2861</t>
  </si>
  <si>
    <t>2.1998</t>
  </si>
  <si>
    <t>8.2188</t>
  </si>
  <si>
    <t>5.0834</t>
  </si>
  <si>
    <t>3.7036</t>
  </si>
  <si>
    <t>1.3763</t>
  </si>
  <si>
    <t>4.6103</t>
  </si>
  <si>
    <t>3.0238</t>
  </si>
  <si>
    <t>-1.9189</t>
  </si>
  <si>
    <t>8.0572</t>
  </si>
  <si>
    <t>4.4113</t>
  </si>
  <si>
    <t>3.3697</t>
  </si>
  <si>
    <t>3.1289</t>
  </si>
  <si>
    <t>1.6558</t>
  </si>
  <si>
    <t>0.8254</t>
  </si>
  <si>
    <t>1.4115</t>
  </si>
  <si>
    <t>0.1716</t>
  </si>
  <si>
    <t>2.7363</t>
  </si>
  <si>
    <t>0.046</t>
  </si>
  <si>
    <t>2.6529</t>
  </si>
  <si>
    <t>2.5715</t>
  </si>
  <si>
    <t>8.087</t>
  </si>
  <si>
    <t>-5.7013</t>
  </si>
  <si>
    <t>0.7224</t>
  </si>
  <si>
    <t>2.9351</t>
  </si>
  <si>
    <t>6.336</t>
  </si>
  <si>
    <t>3.6566</t>
  </si>
  <si>
    <t>3.8798</t>
  </si>
  <si>
    <t>1.7964</t>
  </si>
  <si>
    <t>2.7557</t>
  </si>
  <si>
    <t>2.524</t>
  </si>
  <si>
    <t>3.2286</t>
  </si>
  <si>
    <t>1.3345</t>
  </si>
  <si>
    <t>0.4043</t>
  </si>
  <si>
    <t>1.1146</t>
  </si>
  <si>
    <t>0.3751</t>
  </si>
  <si>
    <t>1.5053</t>
  </si>
  <si>
    <t>1.4793</t>
  </si>
  <si>
    <t>0.8673</t>
  </si>
  <si>
    <t>1.9572</t>
  </si>
  <si>
    <t>2.1103</t>
  </si>
  <si>
    <t>1.1297</t>
  </si>
  <si>
    <t>1.888</t>
  </si>
  <si>
    <t>1.2739</t>
  </si>
  <si>
    <t>1.2571</t>
  </si>
  <si>
    <t>0.5538</t>
  </si>
  <si>
    <t>1.3835</t>
  </si>
  <si>
    <t>3.9466</t>
  </si>
  <si>
    <t>1.7573</t>
  </si>
  <si>
    <t>2.2375</t>
  </si>
  <si>
    <t>0.9571</t>
  </si>
  <si>
    <t>8.9415</t>
  </si>
  <si>
    <t>3.8868</t>
  </si>
  <si>
    <t>4.3254</t>
  </si>
  <si>
    <t>5.9626</t>
  </si>
  <si>
    <t>6.1185</t>
  </si>
  <si>
    <t>7.7842</t>
  </si>
  <si>
    <t>3.6535</t>
  </si>
  <si>
    <t>4.6123</t>
  </si>
  <si>
    <t>4.5959</t>
  </si>
  <si>
    <t>1.6098</t>
  </si>
  <si>
    <t>3.357</t>
  </si>
  <si>
    <t>6.5221</t>
  </si>
  <si>
    <t>4.0605</t>
  </si>
  <si>
    <t>1.7172</t>
  </si>
  <si>
    <t>2.1811</t>
  </si>
  <si>
    <t>0.6233</t>
  </si>
  <si>
    <t>2.8456</t>
  </si>
  <si>
    <t>2.847</t>
  </si>
  <si>
    <t>1.9624</t>
  </si>
  <si>
    <t>4.3688</t>
  </si>
  <si>
    <t>2.5397</t>
  </si>
  <si>
    <t>2.4141</t>
  </si>
  <si>
    <t>2.1157</t>
  </si>
  <si>
    <t>9.1685</t>
  </si>
  <si>
    <t>3.178</t>
  </si>
  <si>
    <t>3.2201</t>
  </si>
  <si>
    <t>7.4042</t>
  </si>
  <si>
    <t>0.334</t>
  </si>
  <si>
    <t>0.5867</t>
  </si>
  <si>
    <t>5.3953</t>
  </si>
  <si>
    <t>1.0482</t>
  </si>
  <si>
    <t>5.0251</t>
  </si>
  <si>
    <t>6.4811</t>
  </si>
  <si>
    <t>6.4336</t>
  </si>
  <si>
    <t>1.9593</t>
  </si>
  <si>
    <t>2.6163</t>
  </si>
  <si>
    <t>4.1709</t>
  </si>
  <si>
    <t>8.7875</t>
  </si>
  <si>
    <t>4.2081</t>
  </si>
  <si>
    <t>4.4811</t>
  </si>
  <si>
    <t>19.5738</t>
  </si>
  <si>
    <t>5.1079</t>
  </si>
  <si>
    <t>11.0084</t>
  </si>
  <si>
    <t>2.1187</t>
  </si>
  <si>
    <t>4.7188</t>
  </si>
  <si>
    <t>1.3945</t>
  </si>
  <si>
    <t>2.8608</t>
  </si>
  <si>
    <t>1.9324</t>
  </si>
  <si>
    <t>4.9515</t>
  </si>
  <si>
    <t>1.8069</t>
  </si>
  <si>
    <t>7.3438</t>
  </si>
  <si>
    <t>1.6573</t>
  </si>
  <si>
    <t>1.0003</t>
  </si>
  <si>
    <t>2.9035</t>
  </si>
  <si>
    <t>6.7368</t>
  </si>
  <si>
    <t>2.1893</t>
  </si>
  <si>
    <t>5.6866</t>
  </si>
  <si>
    <t>3.1778</t>
  </si>
  <si>
    <t>1.3692</t>
  </si>
  <si>
    <t>-1.3619</t>
  </si>
  <si>
    <t>4.0159</t>
  </si>
  <si>
    <t>1.1216</t>
  </si>
  <si>
    <t>19.4872</t>
  </si>
  <si>
    <t>-0.7471</t>
  </si>
  <si>
    <t>19.5523</t>
  </si>
  <si>
    <t>8.674</t>
  </si>
  <si>
    <t>5.6637</t>
  </si>
  <si>
    <t>2.8121</t>
  </si>
  <si>
    <t>0.8565</t>
  </si>
  <si>
    <t>2.8018</t>
  </si>
  <si>
    <t>4.1187</t>
  </si>
  <si>
    <t>4.23</t>
  </si>
  <si>
    <t>2.753</t>
  </si>
  <si>
    <t>3.0137</t>
  </si>
  <si>
    <t>0.6793</t>
  </si>
  <si>
    <t>4.3005</t>
  </si>
  <si>
    <t>3.302</t>
  </si>
  <si>
    <t>-1.2368</t>
  </si>
  <si>
    <t>9.9642</t>
  </si>
  <si>
    <t>17.4026</t>
  </si>
  <si>
    <t>2.9091</t>
  </si>
  <si>
    <t>6.1956</t>
  </si>
  <si>
    <t>9.9585</t>
  </si>
  <si>
    <t>10.0671</t>
  </si>
  <si>
    <t>17.6154</t>
  </si>
  <si>
    <t>12.9318</t>
  </si>
  <si>
    <t>-0.6781</t>
  </si>
  <si>
    <t>3.9017</t>
  </si>
  <si>
    <t>1.4352</t>
  </si>
  <si>
    <t>4.8932</t>
  </si>
  <si>
    <t>2.5346</t>
  </si>
  <si>
    <t>19.8536</t>
  </si>
  <si>
    <t>5.699</t>
  </si>
  <si>
    <t>6.1224</t>
  </si>
  <si>
    <t>2.6563</t>
  </si>
  <si>
    <t>-4.1486</t>
  </si>
  <si>
    <t>-0.1521</t>
  </si>
  <si>
    <t>-1.0751</t>
  </si>
  <si>
    <t>3.0164</t>
  </si>
  <si>
    <t>-3.7197</t>
  </si>
  <si>
    <t>24.4513</t>
  </si>
  <si>
    <t>12.8424</t>
  </si>
  <si>
    <t>6.315</t>
  </si>
  <si>
    <t>25.4697</t>
  </si>
  <si>
    <t>4.356</t>
  </si>
  <si>
    <t>9.3805</t>
  </si>
  <si>
    <t>9.1425</t>
  </si>
  <si>
    <t>12.6344</t>
  </si>
  <si>
    <t>1.2291</t>
  </si>
  <si>
    <t>1.0301</t>
  </si>
  <si>
    <t>1.373</t>
  </si>
  <si>
    <t>2.7156</t>
  </si>
  <si>
    <t>0.3904</t>
  </si>
  <si>
    <t>2.1867</t>
  </si>
  <si>
    <t>0.1479</t>
  </si>
  <si>
    <t>2.2553</t>
  </si>
  <si>
    <t>2.2448</t>
  </si>
  <si>
    <t>-0.1186</t>
  </si>
  <si>
    <t>-1.3053</t>
  </si>
  <si>
    <t>0.8226</t>
  </si>
  <si>
    <t>-7.2619</t>
  </si>
  <si>
    <t>4.6654</t>
  </si>
  <si>
    <t>4.7179</t>
  </si>
  <si>
    <t>2.5288</t>
  </si>
  <si>
    <t>-4.934</t>
  </si>
  <si>
    <t>2.5481</t>
  </si>
  <si>
    <t>18.8468</t>
  </si>
  <si>
    <t>3.2844</t>
  </si>
  <si>
    <t>3.3079</t>
  </si>
  <si>
    <t>2.1172</t>
  </si>
  <si>
    <t>0.576</t>
  </si>
  <si>
    <t>1.0375</t>
  </si>
  <si>
    <t>1.8058</t>
  </si>
  <si>
    <t>1.7994</t>
  </si>
  <si>
    <t>2.5519</t>
  </si>
  <si>
    <t>2.9723</t>
  </si>
  <si>
    <t>2.5354</t>
  </si>
  <si>
    <t>0.2993</t>
  </si>
  <si>
    <t>0.3955</t>
  </si>
  <si>
    <t>6.9378</t>
  </si>
  <si>
    <t>2.9781</t>
  </si>
  <si>
    <t>7.0102</t>
  </si>
  <si>
    <t>1.7815</t>
  </si>
  <si>
    <t>-7.1351</t>
  </si>
  <si>
    <t>7.9449</t>
  </si>
  <si>
    <t>8.8724</t>
  </si>
  <si>
    <t>3.9038</t>
  </si>
  <si>
    <t>4.7961</t>
  </si>
  <si>
    <t>3.9949</t>
  </si>
  <si>
    <t>-5.4303</t>
  </si>
  <si>
    <t>0.5749</t>
  </si>
  <si>
    <t>-0.4917</t>
  </si>
  <si>
    <t>3.2581</t>
  </si>
  <si>
    <t>3.3281</t>
  </si>
  <si>
    <t>1.9178</t>
  </si>
  <si>
    <t>0.4679</t>
  </si>
  <si>
    <t>0.3422</t>
  </si>
  <si>
    <t>-1.2811</t>
  </si>
  <si>
    <t>3.2089</t>
  </si>
  <si>
    <t>4.4752</t>
  </si>
  <si>
    <t>2.0151</t>
  </si>
  <si>
    <t>4.7616</t>
  </si>
  <si>
    <t>0.589</t>
  </si>
  <si>
    <t>4.7872</t>
  </si>
  <si>
    <t>3.9909</t>
  </si>
  <si>
    <t>3.685</t>
  </si>
  <si>
    <t>3.3923</t>
  </si>
  <si>
    <t>4.4662</t>
  </si>
  <si>
    <t>0.8319</t>
  </si>
  <si>
    <t>1.1048</t>
  </si>
  <si>
    <t>2.768</t>
  </si>
  <si>
    <t>3.2401</t>
  </si>
  <si>
    <t>3.9645</t>
  </si>
  <si>
    <t>4.1156</t>
  </si>
  <si>
    <t>0.8076</t>
  </si>
  <si>
    <t>0.9694</t>
  </si>
  <si>
    <t>1.7207</t>
  </si>
  <si>
    <t>1.0316</t>
  </si>
  <si>
    <t>2.5469</t>
  </si>
  <si>
    <t>1.698</t>
  </si>
  <si>
    <t>1.988</t>
  </si>
  <si>
    <t>5.1381</t>
  </si>
  <si>
    <t>1.3755</t>
  </si>
  <si>
    <t>1.1332</t>
  </si>
  <si>
    <t>0.6062</t>
  </si>
  <si>
    <t>0.8344</t>
  </si>
  <si>
    <t>1.2203</t>
  </si>
  <si>
    <t>1.6518</t>
  </si>
  <si>
    <t>3.4713</t>
  </si>
  <si>
    <t>1.9561</t>
  </si>
  <si>
    <t>2.6121</t>
  </si>
  <si>
    <t>2.1673</t>
  </si>
  <si>
    <t>4.2573</t>
  </si>
  <si>
    <t>9.0024</t>
  </si>
  <si>
    <t>3.1222</t>
  </si>
  <si>
    <t>-1.0901</t>
  </si>
  <si>
    <t>0.6361</t>
  </si>
  <si>
    <t>0.0363</t>
  </si>
  <si>
    <t>0.9507</t>
  </si>
  <si>
    <t>2.4412</t>
  </si>
  <si>
    <t>2.3413</t>
  </si>
  <si>
    <t>7.4429</t>
  </si>
  <si>
    <t>KR5229965839</t>
  </si>
  <si>
    <t>KR5229993112</t>
  </si>
  <si>
    <t>10Y</t>
  </si>
  <si>
    <t>한희진</t>
    <phoneticPr fontId="19" type="noConversion"/>
  </si>
  <si>
    <t>USD</t>
    <phoneticPr fontId="19" type="noConversion"/>
  </si>
  <si>
    <t>GBP</t>
    <phoneticPr fontId="19" type="noConversion"/>
  </si>
  <si>
    <t>-0.2843</t>
  </si>
  <si>
    <t>-0.2695</t>
  </si>
  <si>
    <t>0.1844</t>
  </si>
  <si>
    <t>0.0031</t>
  </si>
  <si>
    <t>0.8372</t>
  </si>
  <si>
    <t>0.9807</t>
  </si>
  <si>
    <t>1.9202</t>
  </si>
  <si>
    <t>1.8441</t>
  </si>
  <si>
    <t>1.921</t>
  </si>
  <si>
    <t>1.8817</t>
  </si>
  <si>
    <t>2.6509</t>
  </si>
  <si>
    <t>2.4839</t>
  </si>
  <si>
    <t>2.4441</t>
  </si>
  <si>
    <t>2.249</t>
  </si>
  <si>
    <t>2.1505</t>
  </si>
  <si>
    <t>3.2287</t>
  </si>
  <si>
    <t>2.9882</t>
  </si>
  <si>
    <t>3.7267</t>
  </si>
  <si>
    <t>2.7116</t>
  </si>
  <si>
    <t>정세은</t>
  </si>
  <si>
    <t>-0.1629</t>
  </si>
  <si>
    <t>-0.1823</t>
  </si>
  <si>
    <t>0.2413</t>
  </si>
  <si>
    <t>1.0492</t>
  </si>
  <si>
    <t>1.8379</t>
  </si>
  <si>
    <t>2.0927</t>
  </si>
  <si>
    <t>2.7399</t>
  </si>
  <si>
    <t>2.8703</t>
  </si>
  <si>
    <t>-0.2561</t>
  </si>
  <si>
    <t>-0.2703</t>
  </si>
  <si>
    <t>0.2051</t>
  </si>
  <si>
    <t>0.0028</t>
  </si>
  <si>
    <t>1.1758</t>
  </si>
  <si>
    <t>0.977</t>
  </si>
  <si>
    <t>2.1161</t>
  </si>
  <si>
    <t>1.8417</t>
  </si>
  <si>
    <t>1.8732</t>
  </si>
  <si>
    <t>2.8821</t>
  </si>
  <si>
    <t>2.8312</t>
  </si>
  <si>
    <t>2.9446</t>
  </si>
  <si>
    <t>2.9415</t>
  </si>
  <si>
    <t>-0.1239</t>
  </si>
  <si>
    <t>-0.1011</t>
  </si>
  <si>
    <t>0.3503</t>
  </si>
  <si>
    <t>0.4238</t>
  </si>
  <si>
    <t>0.9191</t>
  </si>
  <si>
    <t>1.0304</t>
  </si>
  <si>
    <t>1.8712</t>
  </si>
  <si>
    <t>1.8685</t>
  </si>
  <si>
    <t>2.0585</t>
  </si>
  <si>
    <t>2.02</t>
  </si>
  <si>
    <t>2.911</t>
  </si>
  <si>
    <t>2.7316</t>
  </si>
  <si>
    <t>3.165</t>
  </si>
  <si>
    <t>-0.6384</t>
  </si>
  <si>
    <t>-0.6053</t>
  </si>
  <si>
    <t>-0.0879</t>
  </si>
  <si>
    <t>-0.1044</t>
  </si>
  <si>
    <t>0.6293</t>
  </si>
  <si>
    <t>2.1809</t>
  </si>
  <si>
    <t>2.0447</t>
  </si>
  <si>
    <t>1.6091</t>
  </si>
  <si>
    <t>1.5319</t>
  </si>
  <si>
    <t>3.4463</t>
  </si>
  <si>
    <t>3.0508</t>
  </si>
  <si>
    <t>2.9381</t>
  </si>
  <si>
    <t>2.6317</t>
  </si>
  <si>
    <t>2.4654</t>
  </si>
  <si>
    <t>3.2281</t>
  </si>
  <si>
    <t>3.0331</t>
  </si>
  <si>
    <t>-0.6392</t>
  </si>
  <si>
    <t>-0.0876</t>
  </si>
  <si>
    <t>-0.0753</t>
  </si>
  <si>
    <t>-0.0967</t>
  </si>
  <si>
    <t>-0.6389</t>
  </si>
  <si>
    <t>-0.0877</t>
  </si>
  <si>
    <t>0.6296</t>
  </si>
  <si>
    <t>2.1813</t>
  </si>
  <si>
    <t>3.4468</t>
  </si>
  <si>
    <t>3.0511</t>
  </si>
  <si>
    <t>2.6319</t>
  </si>
  <si>
    <t>-0.5252</t>
  </si>
  <si>
    <t>-0.522</t>
  </si>
  <si>
    <t>-0.047</t>
  </si>
  <si>
    <t>-0.0992</t>
  </si>
  <si>
    <t>0.5698</t>
  </si>
  <si>
    <t>0.4973</t>
  </si>
  <si>
    <t>1.9721</t>
  </si>
  <si>
    <t>1.8116</t>
  </si>
  <si>
    <t>1.5118</t>
  </si>
  <si>
    <t>1.4217</t>
  </si>
  <si>
    <t>3.1966</t>
  </si>
  <si>
    <t>3.0135</t>
  </si>
  <si>
    <t>3.0308</t>
  </si>
  <si>
    <t>2.8789</t>
  </si>
  <si>
    <t>2.3874</t>
  </si>
  <si>
    <t>3.138</t>
  </si>
  <si>
    <t>3.7858</t>
  </si>
  <si>
    <t>3.7848</t>
  </si>
  <si>
    <t>-0.5254</t>
  </si>
  <si>
    <t>-0.0467</t>
  </si>
  <si>
    <t>1.973</t>
  </si>
  <si>
    <t>1.5124</t>
  </si>
  <si>
    <t>3.1986</t>
  </si>
  <si>
    <t>3.0328</t>
  </si>
  <si>
    <t>3.1404</t>
  </si>
  <si>
    <t>3.838</t>
  </si>
  <si>
    <t>3.7988</t>
  </si>
  <si>
    <t>-0.5251</t>
  </si>
  <si>
    <t>-0.0465</t>
  </si>
  <si>
    <t>0.5701</t>
  </si>
  <si>
    <t>1.9726</t>
  </si>
  <si>
    <t>1.5125</t>
  </si>
  <si>
    <t>3.1979</t>
  </si>
  <si>
    <t>3.0319</t>
  </si>
  <si>
    <t>2.5363</t>
  </si>
  <si>
    <t>3.1391</t>
  </si>
  <si>
    <t>3.8273</t>
  </si>
  <si>
    <t>3.8186</t>
  </si>
  <si>
    <t>-0.5534</t>
  </si>
  <si>
    <t>-0.5131</t>
  </si>
  <si>
    <t>-0.144</t>
  </si>
  <si>
    <t>-0.0197</t>
  </si>
  <si>
    <t>0.2479</t>
  </si>
  <si>
    <t>0.3938</t>
  </si>
  <si>
    <t>1.7015</t>
  </si>
  <si>
    <t>1.8378</t>
  </si>
  <si>
    <t>1.1076</t>
  </si>
  <si>
    <t>1.2528</t>
  </si>
  <si>
    <t>3.3566</t>
  </si>
  <si>
    <t>3.0291</t>
  </si>
  <si>
    <t>2.9529</t>
  </si>
  <si>
    <t>2.6477</t>
  </si>
  <si>
    <t>2.5678</t>
  </si>
  <si>
    <t>4.0048</t>
  </si>
  <si>
    <t>4.6203</t>
  </si>
  <si>
    <t>4.7675</t>
  </si>
  <si>
    <t>-0.5485</t>
  </si>
  <si>
    <t>-0.5127</t>
  </si>
  <si>
    <t>-0.1428</t>
  </si>
  <si>
    <t>-0.0192</t>
  </si>
  <si>
    <t>0.5765</t>
  </si>
  <si>
    <t>0.7036</t>
  </si>
  <si>
    <t>1.4296</t>
  </si>
  <si>
    <t>1.2452</t>
  </si>
  <si>
    <t>1.6933</t>
  </si>
  <si>
    <t>0.3507</t>
  </si>
  <si>
    <t>1.8572</t>
  </si>
  <si>
    <t>0.2338</t>
  </si>
  <si>
    <t>2.1159</t>
  </si>
  <si>
    <t>0.1402</t>
  </si>
  <si>
    <t>2.2434</t>
  </si>
  <si>
    <t>0.0701</t>
  </si>
  <si>
    <t>2.8749</t>
  </si>
  <si>
    <t>0.058</t>
  </si>
  <si>
    <t>-0.5484</t>
  </si>
  <si>
    <t>-0.1427</t>
  </si>
  <si>
    <t>0.5761</t>
  </si>
  <si>
    <t>1.4299</t>
  </si>
  <si>
    <t>1.2453</t>
  </si>
  <si>
    <t>2.1171</t>
  </si>
  <si>
    <t>2.0661</t>
  </si>
  <si>
    <t>0.071</t>
  </si>
  <si>
    <t>0.5762</t>
  </si>
  <si>
    <t>1.4301</t>
  </si>
  <si>
    <t>1.6941</t>
  </si>
  <si>
    <t>2.1175</t>
  </si>
  <si>
    <t>2.2452</t>
  </si>
  <si>
    <t>2.5675</t>
  </si>
  <si>
    <t>0.0663</t>
  </si>
  <si>
    <t>1.6939</t>
  </si>
  <si>
    <t>1.8585</t>
  </si>
  <si>
    <t>2.5308</t>
  </si>
  <si>
    <t>0.0637</t>
  </si>
  <si>
    <t>-0.5483</t>
  </si>
  <si>
    <t>0.5759</t>
  </si>
  <si>
    <t>1.4295</t>
  </si>
  <si>
    <t>1.8577</t>
  </si>
  <si>
    <t>2.1163</t>
  </si>
  <si>
    <t>2.2097</t>
  </si>
  <si>
    <t>0.1263</t>
  </si>
  <si>
    <t>-12.1471</t>
  </si>
  <si>
    <t>-11.4779</t>
  </si>
  <si>
    <t>-11.5521</t>
  </si>
  <si>
    <t>-4.6125</t>
  </si>
  <si>
    <t>-2.1095</t>
  </si>
  <si>
    <t>-0.2045</t>
  </si>
  <si>
    <t>1.8807</t>
  </si>
  <si>
    <t>0.096</t>
  </si>
  <si>
    <t>0.3942</t>
  </si>
  <si>
    <t>1.2533</t>
  </si>
  <si>
    <t>1.6935</t>
  </si>
  <si>
    <t>3.2596</t>
  </si>
  <si>
    <t>1.8583</t>
  </si>
  <si>
    <t>2.9532</t>
  </si>
  <si>
    <t>1.952</t>
  </si>
  <si>
    <t>2.6753</t>
  </si>
  <si>
    <t>-0.1429</t>
  </si>
  <si>
    <t>0.5639</t>
  </si>
  <si>
    <t>1.3299</t>
  </si>
  <si>
    <t>1.2451</t>
  </si>
  <si>
    <t>1.245</t>
  </si>
  <si>
    <t>1.6932</t>
  </si>
  <si>
    <t>1.9141</t>
  </si>
  <si>
    <t>2.7347</t>
  </si>
  <si>
    <t>0.0568</t>
  </si>
  <si>
    <t>0.1937</t>
  </si>
  <si>
    <t>0.4995</t>
  </si>
  <si>
    <t>0.7329</t>
  </si>
  <si>
    <t>1.2212</t>
  </si>
  <si>
    <t>1.4945</t>
  </si>
  <si>
    <t>1.5123</t>
  </si>
  <si>
    <t>1.4873</t>
  </si>
  <si>
    <t>2.0318</t>
  </si>
  <si>
    <t>2.7495</t>
  </si>
  <si>
    <t>0.0569</t>
  </si>
  <si>
    <t>0.0431</t>
  </si>
  <si>
    <t>0.1936</t>
  </si>
  <si>
    <t>0.123</t>
  </si>
  <si>
    <t>0.4993</t>
  </si>
  <si>
    <t>0.3285</t>
  </si>
  <si>
    <t>0.733</t>
  </si>
  <si>
    <t>0.5363</t>
  </si>
  <si>
    <t>1.221</t>
  </si>
  <si>
    <t>0.9957</t>
  </si>
  <si>
    <t>1.4946</t>
  </si>
  <si>
    <t>1.3363</t>
  </si>
  <si>
    <t>1.5127</t>
  </si>
  <si>
    <t>1.3717</t>
  </si>
  <si>
    <t>1.4877</t>
  </si>
  <si>
    <t>1.3584</t>
  </si>
  <si>
    <t>1.7122</t>
  </si>
  <si>
    <t>1.5766</t>
  </si>
  <si>
    <t>1.712</t>
  </si>
  <si>
    <t>1.5758</t>
  </si>
  <si>
    <t>0.4992</t>
  </si>
  <si>
    <t>1.2209</t>
  </si>
  <si>
    <t>1.4944</t>
  </si>
  <si>
    <t>1.5128</t>
  </si>
  <si>
    <t>1.5104</t>
  </si>
  <si>
    <t>1.2207</t>
  </si>
  <si>
    <t>1.4914</t>
  </si>
  <si>
    <t>1.335</t>
  </si>
  <si>
    <t>0.4991</t>
  </si>
  <si>
    <t>0.7328</t>
  </si>
  <si>
    <t>1.4711</t>
  </si>
  <si>
    <t>1.3133</t>
  </si>
  <si>
    <t>0.0479</t>
  </si>
  <si>
    <t>0.4188</t>
  </si>
  <si>
    <t>0.6347</t>
  </si>
  <si>
    <t>1.0924</t>
  </si>
  <si>
    <t>1.3814</t>
  </si>
  <si>
    <t>1.4125</t>
  </si>
  <si>
    <t>1.4176</t>
  </si>
  <si>
    <t>1.9246</t>
  </si>
  <si>
    <t>2.6679</t>
  </si>
  <si>
    <t>0.0487</t>
  </si>
  <si>
    <t>0.1485</t>
  </si>
  <si>
    <t>0.4197</t>
  </si>
  <si>
    <t>0.6354</t>
  </si>
  <si>
    <t>1.0938</t>
  </si>
  <si>
    <t>1.3821</t>
  </si>
  <si>
    <t>1.4131</t>
  </si>
  <si>
    <t>1.4182</t>
  </si>
  <si>
    <t>1.4183</t>
  </si>
  <si>
    <t>1.3596</t>
  </si>
  <si>
    <t>0.053</t>
  </si>
  <si>
    <t>0.1662</t>
  </si>
  <si>
    <t>0.4362</t>
  </si>
  <si>
    <t>0.6536</t>
  </si>
  <si>
    <t>1.1186</t>
  </si>
  <si>
    <t>1.4418</t>
  </si>
  <si>
    <t>1.4493</t>
  </si>
  <si>
    <t>0.0524</t>
  </si>
  <si>
    <t>0.1658</t>
  </si>
  <si>
    <t>0.6538</t>
  </si>
  <si>
    <t>1.1185</t>
  </si>
  <si>
    <t>1.4417</t>
  </si>
  <si>
    <t>-0.1177</t>
  </si>
  <si>
    <t>-0.1269</t>
  </si>
  <si>
    <t>0.1554</t>
  </si>
  <si>
    <t>0.2763</t>
  </si>
  <si>
    <t>0.8003</t>
  </si>
  <si>
    <t>0.8796</t>
  </si>
  <si>
    <t>1.6046</t>
  </si>
  <si>
    <t>1.6602</t>
  </si>
  <si>
    <t>1.8028</t>
  </si>
  <si>
    <t>1.8163</t>
  </si>
  <si>
    <t>2.7647</t>
  </si>
  <si>
    <t>2.5444</t>
  </si>
  <si>
    <t>2.7055</t>
  </si>
  <si>
    <t>2.417</t>
  </si>
  <si>
    <t>2.482</t>
  </si>
  <si>
    <t>2.1642</t>
  </si>
  <si>
    <t>3.367</t>
  </si>
  <si>
    <t>3.141</t>
  </si>
  <si>
    <t>4.139</t>
  </si>
  <si>
    <t>3.9738</t>
  </si>
  <si>
    <t>-0.1185</t>
  </si>
  <si>
    <t>0.155</t>
  </si>
  <si>
    <t>0.8001</t>
  </si>
  <si>
    <t>1.6055</t>
  </si>
  <si>
    <t>1.8043</t>
  </si>
  <si>
    <t>2.7662</t>
  </si>
  <si>
    <t>2.7068</t>
  </si>
  <si>
    <t>2.4833</t>
  </si>
  <si>
    <t>3.1641</t>
  </si>
  <si>
    <t>2.9031</t>
  </si>
  <si>
    <t>0.1551</t>
  </si>
  <si>
    <t>0.8</t>
  </si>
  <si>
    <t>1.6051</t>
  </si>
  <si>
    <t>1.8039</t>
  </si>
  <si>
    <t>2.7657</t>
  </si>
  <si>
    <t>2.4829</t>
  </si>
  <si>
    <t>3.3682</t>
  </si>
  <si>
    <t>4.1403</t>
  </si>
  <si>
    <t>1.6057</t>
  </si>
  <si>
    <t>1.8046</t>
  </si>
  <si>
    <t>2.7121</t>
  </si>
  <si>
    <t>2.5877</t>
  </si>
  <si>
    <t>0.7869</t>
  </si>
  <si>
    <t>0.8383</t>
  </si>
  <si>
    <t>1.8806</t>
  </si>
  <si>
    <t>2.3101</t>
  </si>
  <si>
    <t>-2.8941</t>
  </si>
  <si>
    <t>-0.673</t>
  </si>
  <si>
    <t>0.9768</t>
  </si>
  <si>
    <t>3.3439</t>
  </si>
  <si>
    <t>-0.1155</t>
  </si>
  <si>
    <t>1.6089</t>
  </si>
  <si>
    <t>7.1693</t>
  </si>
  <si>
    <t>8.5102</t>
  </si>
  <si>
    <t>5.3787</t>
  </si>
  <si>
    <t>6.3372</t>
  </si>
  <si>
    <t>5.2167</t>
  </si>
  <si>
    <t>6.3656</t>
  </si>
  <si>
    <t>5.1302</t>
  </si>
  <si>
    <t>6.6018</t>
  </si>
  <si>
    <t>0.986</t>
  </si>
  <si>
    <t>1.0806</t>
  </si>
  <si>
    <t>5.4564</t>
  </si>
  <si>
    <t>6.3422</t>
  </si>
  <si>
    <t>-1.828</t>
  </si>
  <si>
    <t>1.4639</t>
  </si>
  <si>
    <t>-1.9267</t>
  </si>
  <si>
    <t>0.6382</t>
  </si>
  <si>
    <t>0.6801</t>
  </si>
  <si>
    <t>3.5094</t>
  </si>
  <si>
    <t>2.9485</t>
  </si>
  <si>
    <t>4.4255</t>
  </si>
  <si>
    <t>2.9195</t>
  </si>
  <si>
    <t>4.0765</t>
  </si>
  <si>
    <t>4.2247</t>
  </si>
  <si>
    <t>5.8504</t>
  </si>
  <si>
    <t>5.4743</t>
  </si>
  <si>
    <t>5.8083</t>
  </si>
  <si>
    <t>0.9886</t>
  </si>
  <si>
    <t>5.4648</t>
  </si>
  <si>
    <t>-1.8236</t>
  </si>
  <si>
    <t>-1.9214</t>
  </si>
  <si>
    <t>0.688</t>
  </si>
  <si>
    <t>2.9572</t>
  </si>
  <si>
    <t>2.9265</t>
  </si>
  <si>
    <t>4.2325</t>
  </si>
  <si>
    <t>5.4849</t>
  </si>
  <si>
    <t>0.9894</t>
  </si>
  <si>
    <t>5.4695</t>
  </si>
  <si>
    <t>-1.821</t>
  </si>
  <si>
    <t>-1.9185</t>
  </si>
  <si>
    <t>0.6925</t>
  </si>
  <si>
    <t>2.9612</t>
  </si>
  <si>
    <t>2.9297</t>
  </si>
  <si>
    <t>4.2363</t>
  </si>
  <si>
    <t>5.4928</t>
  </si>
  <si>
    <t>5.4225</t>
  </si>
  <si>
    <t>-1.8361</t>
  </si>
  <si>
    <t>-1.9236</t>
  </si>
  <si>
    <t>0.6808</t>
  </si>
  <si>
    <t>2.9542</t>
  </si>
  <si>
    <t>4.8671</t>
  </si>
  <si>
    <t>2.9244</t>
  </si>
  <si>
    <t>4.3698</t>
  </si>
  <si>
    <t>4.2245</t>
  </si>
  <si>
    <t>6.0291</t>
  </si>
  <si>
    <t>2.7368</t>
  </si>
  <si>
    <t>4.5523</t>
  </si>
  <si>
    <t>5.4672</t>
  </si>
  <si>
    <t>-1.8227</t>
  </si>
  <si>
    <t>-1.9211</t>
  </si>
  <si>
    <t>0.6884</t>
  </si>
  <si>
    <t>2.9553</t>
  </si>
  <si>
    <t>2.9235</t>
  </si>
  <si>
    <t>6.38</t>
  </si>
  <si>
    <t>0.9855</t>
  </si>
  <si>
    <t>-1.8325</t>
  </si>
  <si>
    <t>-1.9303</t>
  </si>
  <si>
    <t>0.6786</t>
  </si>
  <si>
    <t>2.9519</t>
  </si>
  <si>
    <t>2.9229</t>
  </si>
  <si>
    <t>4.2301</t>
  </si>
  <si>
    <t>2.5511</t>
  </si>
  <si>
    <t>4.4143</t>
  </si>
  <si>
    <t>0.9878</t>
  </si>
  <si>
    <t>5.4626</t>
  </si>
  <si>
    <t>-1.8254</t>
  </si>
  <si>
    <t>-1.9233</t>
  </si>
  <si>
    <t>0.685</t>
  </si>
  <si>
    <t>2.9545</t>
  </si>
  <si>
    <t>2.9242</t>
  </si>
  <si>
    <t>4.2297</t>
  </si>
  <si>
    <t>2.7527</t>
  </si>
  <si>
    <t>4.5905</t>
  </si>
  <si>
    <t>5.4623</t>
  </si>
  <si>
    <t>-1.825</t>
  </si>
  <si>
    <t>-1.9229</t>
  </si>
  <si>
    <t>0.6854</t>
  </si>
  <si>
    <t>2.953</t>
  </si>
  <si>
    <t>4.1201</t>
  </si>
  <si>
    <t>0.9864</t>
  </si>
  <si>
    <t>5.4129</t>
  </si>
  <si>
    <t>-1.7414</t>
  </si>
  <si>
    <t>-2.1192</t>
  </si>
  <si>
    <t>0.5863</t>
  </si>
  <si>
    <t>2.612</t>
  </si>
  <si>
    <t>4.3281</t>
  </si>
  <si>
    <t>5.2051</t>
  </si>
  <si>
    <t>5.7007</t>
  </si>
  <si>
    <t>0.9865</t>
  </si>
  <si>
    <t>5.4213</t>
  </si>
  <si>
    <t>-1.7309</t>
  </si>
  <si>
    <t>-2.1103</t>
  </si>
  <si>
    <t>0.5985</t>
  </si>
  <si>
    <t>2.6207</t>
  </si>
  <si>
    <t>4.338</t>
  </si>
  <si>
    <t>5.429</t>
  </si>
  <si>
    <t>6.1729</t>
  </si>
  <si>
    <t>0.9868</t>
  </si>
  <si>
    <t>5.4251</t>
  </si>
  <si>
    <t>-2.1102</t>
  </si>
  <si>
    <t>0.6001</t>
  </si>
  <si>
    <t>2.815</t>
  </si>
  <si>
    <t>2.6234</t>
  </si>
  <si>
    <t>4.3419</t>
  </si>
  <si>
    <t>5.2205</t>
  </si>
  <si>
    <t>0.9867</t>
  </si>
  <si>
    <t>5.4234</t>
  </si>
  <si>
    <t>-1.7313</t>
  </si>
  <si>
    <t>-2.111</t>
  </si>
  <si>
    <t>0.5987</t>
  </si>
  <si>
    <t>2.8134</t>
  </si>
  <si>
    <t>2.6218</t>
  </si>
  <si>
    <t>4.3398</t>
  </si>
  <si>
    <t>6.4634</t>
  </si>
  <si>
    <t>-1.1483</t>
  </si>
  <si>
    <t>4.359</t>
  </si>
  <si>
    <t>1.9029</t>
  </si>
  <si>
    <t>2.6908</t>
  </si>
  <si>
    <t>5.3698</t>
  </si>
  <si>
    <t>5.615</t>
  </si>
  <si>
    <t>5.5663</t>
  </si>
  <si>
    <t>6.7449</t>
  </si>
  <si>
    <t>13.6648</t>
  </si>
  <si>
    <t>9.6622</t>
  </si>
  <si>
    <t>8.7333</t>
  </si>
  <si>
    <t>6.0724</t>
  </si>
  <si>
    <t>7.9206</t>
  </si>
  <si>
    <t>6.4826</t>
  </si>
  <si>
    <t>-1.1499</t>
  </si>
  <si>
    <t>3.5416</t>
  </si>
  <si>
    <t>1.8935</t>
  </si>
  <si>
    <t>5.3634</t>
  </si>
  <si>
    <t>1.6463</t>
  </si>
  <si>
    <t>-1.15</t>
  </si>
  <si>
    <t>3.5397</t>
  </si>
  <si>
    <t>1.4384</t>
  </si>
  <si>
    <t>1.6746</t>
  </si>
  <si>
    <t>-1.1502</t>
  </si>
  <si>
    <t>3.5425</t>
  </si>
  <si>
    <t>5.3584</t>
  </si>
  <si>
    <t>5.5549</t>
  </si>
  <si>
    <t>15.5824</t>
  </si>
  <si>
    <t>11.2987</t>
  </si>
  <si>
    <t>-1.1492</t>
  </si>
  <si>
    <t>3.5406</t>
  </si>
  <si>
    <t>1.905</t>
  </si>
  <si>
    <t>5.3721</t>
  </si>
  <si>
    <t>5.5715</t>
  </si>
  <si>
    <t>2.3722</t>
  </si>
  <si>
    <t>2.7088</t>
  </si>
  <si>
    <t>3.5407</t>
  </si>
  <si>
    <t>1.8966</t>
  </si>
  <si>
    <t>5.3655</t>
  </si>
  <si>
    <t>5.562</t>
  </si>
  <si>
    <t>13.6664</t>
  </si>
  <si>
    <t>8.7338</t>
  </si>
  <si>
    <t>7.993</t>
  </si>
  <si>
    <t>6.4335</t>
  </si>
  <si>
    <t>-1.2298</t>
  </si>
  <si>
    <t>-1.376</t>
  </si>
  <si>
    <t>4.4715</t>
  </si>
  <si>
    <t>4.5859</t>
  </si>
  <si>
    <t>2.7178</t>
  </si>
  <si>
    <t>2.8003</t>
  </si>
  <si>
    <t>5.8718</t>
  </si>
  <si>
    <t>7.2522</t>
  </si>
  <si>
    <t>7.0367</t>
  </si>
  <si>
    <t>9.7752</t>
  </si>
  <si>
    <t>10.1071</t>
  </si>
  <si>
    <t>6.2841</t>
  </si>
  <si>
    <t>6.3172</t>
  </si>
  <si>
    <t>5.6131</t>
  </si>
  <si>
    <t>5.771</t>
  </si>
  <si>
    <t>-1.2236</t>
  </si>
  <si>
    <t>1.5996</t>
  </si>
  <si>
    <t>5.1825</t>
  </si>
  <si>
    <t>5.3189</t>
  </si>
  <si>
    <t>8.1323</t>
  </si>
  <si>
    <t>4.9843</t>
  </si>
  <si>
    <t>5.3149</t>
  </si>
  <si>
    <t>5.9328</t>
  </si>
  <si>
    <t>4.8986</t>
  </si>
  <si>
    <t>4.7092</t>
  </si>
  <si>
    <t>-1.4824</t>
  </si>
  <si>
    <t>-1.5806</t>
  </si>
  <si>
    <t>0.1585</t>
  </si>
  <si>
    <t>0.2984</t>
  </si>
  <si>
    <t>-0.0555</t>
  </si>
  <si>
    <t>0.6151</t>
  </si>
  <si>
    <t>8.3487</t>
  </si>
  <si>
    <t>4.4951</t>
  </si>
  <si>
    <t>4.8002</t>
  </si>
  <si>
    <t>12.7468</t>
  </si>
  <si>
    <t>13.1174</t>
  </si>
  <si>
    <t>7.6304</t>
  </si>
  <si>
    <t>7.8388</t>
  </si>
  <si>
    <t>7.7186</t>
  </si>
  <si>
    <t>7.124</t>
  </si>
  <si>
    <t>-1.1849</t>
  </si>
  <si>
    <t>-1.3063</t>
  </si>
  <si>
    <t>4.2904</t>
  </si>
  <si>
    <t>4.3563</t>
  </si>
  <si>
    <t>2.127</t>
  </si>
  <si>
    <t>2.6889</t>
  </si>
  <si>
    <t>5.7216</t>
  </si>
  <si>
    <t>5.6173</t>
  </si>
  <si>
    <t>6.4566</t>
  </si>
  <si>
    <t>6.7582</t>
  </si>
  <si>
    <t>9.1379</t>
  </si>
  <si>
    <t>9.688</t>
  </si>
  <si>
    <t>6.0979</t>
  </si>
  <si>
    <t>5.3693</t>
  </si>
  <si>
    <t>5.4833</t>
  </si>
  <si>
    <t>-1.2245</t>
  </si>
  <si>
    <t>1.5989</t>
  </si>
  <si>
    <t>5.1858</t>
  </si>
  <si>
    <t>5.3228</t>
  </si>
  <si>
    <t>8.1383</t>
  </si>
  <si>
    <t>4.9879</t>
  </si>
  <si>
    <t>5.3182</t>
  </si>
  <si>
    <t>4.9005</t>
  </si>
  <si>
    <t>-1.2243</t>
  </si>
  <si>
    <t>3.742</t>
  </si>
  <si>
    <t>1.6009</t>
  </si>
  <si>
    <t>5.1864</t>
  </si>
  <si>
    <t>5.3235</t>
  </si>
  <si>
    <t>8.1374</t>
  </si>
  <si>
    <t>4.9875</t>
  </si>
  <si>
    <t>5.3169</t>
  </si>
  <si>
    <t>4.7836</t>
  </si>
  <si>
    <t>4.6837</t>
  </si>
  <si>
    <t>-1.2251</t>
  </si>
  <si>
    <t>3.7448</t>
  </si>
  <si>
    <t>1.5994</t>
  </si>
  <si>
    <t>5.188</t>
  </si>
  <si>
    <t>5.3244</t>
  </si>
  <si>
    <t>8.142</t>
  </si>
  <si>
    <t>4.9901</t>
  </si>
  <si>
    <t>5.3202</t>
  </si>
  <si>
    <t>4.9016</t>
  </si>
  <si>
    <t>3.7428</t>
  </si>
  <si>
    <t>5.1869</t>
  </si>
  <si>
    <t>5.3239</t>
  </si>
  <si>
    <t>8.1384</t>
  </si>
  <si>
    <t>4.9881</t>
  </si>
  <si>
    <t>5.3188</t>
  </si>
  <si>
    <t>4.9015</t>
  </si>
  <si>
    <t>-1.224</t>
  </si>
  <si>
    <t>3.7411</t>
  </si>
  <si>
    <t>5.1841</t>
  </si>
  <si>
    <t>5.3203</t>
  </si>
  <si>
    <t>8.1348</t>
  </si>
  <si>
    <t>4.9861</t>
  </si>
  <si>
    <t>5.9478</t>
  </si>
  <si>
    <t>6.6444</t>
  </si>
  <si>
    <t>-1.2257</t>
  </si>
  <si>
    <t>3.7445</t>
  </si>
  <si>
    <t>1.5998</t>
  </si>
  <si>
    <t>5.1884</t>
  </si>
  <si>
    <t>5.3241</t>
  </si>
  <si>
    <t>8.1421</t>
  </si>
  <si>
    <t>5.3205</t>
  </si>
  <si>
    <t>4.9664</t>
  </si>
  <si>
    <t>5.0806</t>
  </si>
  <si>
    <t>-1.2253</t>
  </si>
  <si>
    <t>3.7451</t>
  </si>
  <si>
    <t>1.6031</t>
  </si>
  <si>
    <t>5.1916</t>
  </si>
  <si>
    <t>5.3284</t>
  </si>
  <si>
    <t>8.1432</t>
  </si>
  <si>
    <t>4.9805</t>
  </si>
  <si>
    <t>4.2905</t>
  </si>
  <si>
    <t>5.1456</t>
  </si>
  <si>
    <t>-1.2247</t>
  </si>
  <si>
    <t>1.6002</t>
  </si>
  <si>
    <t>5.1867</t>
  </si>
  <si>
    <t>5.3231</t>
  </si>
  <si>
    <t>8.1381</t>
  </si>
  <si>
    <t>5.4101</t>
  </si>
  <si>
    <t>6.5979</t>
  </si>
  <si>
    <t>-1.2246</t>
  </si>
  <si>
    <t>5.1877</t>
  </si>
  <si>
    <t>5.3243</t>
  </si>
  <si>
    <t>8.1386</t>
  </si>
  <si>
    <t>5.0565</t>
  </si>
  <si>
    <t>5.1135</t>
  </si>
  <si>
    <t>6.0928</t>
  </si>
  <si>
    <t>-1.4834</t>
  </si>
  <si>
    <t>0.1578</t>
  </si>
  <si>
    <t>-0.0638</t>
  </si>
  <si>
    <t>8.6712</t>
  </si>
  <si>
    <t>6.498</t>
  </si>
  <si>
    <t>6.8407</t>
  </si>
  <si>
    <t>-1.4835</t>
  </si>
  <si>
    <t>0.1572</t>
  </si>
  <si>
    <t>-0.0643</t>
  </si>
  <si>
    <t>4.4902</t>
  </si>
  <si>
    <t>12.7524</t>
  </si>
  <si>
    <t>7.6334</t>
  </si>
  <si>
    <t>7.7237</t>
  </si>
  <si>
    <t>-1.4832</t>
  </si>
  <si>
    <t>0.1579</t>
  </si>
  <si>
    <t>-0.0604</t>
  </si>
  <si>
    <t>8.6734</t>
  </si>
  <si>
    <t>4.493</t>
  </si>
  <si>
    <t>12.7515</t>
  </si>
  <si>
    <t>7.6332</t>
  </si>
  <si>
    <t>7.4395</t>
  </si>
  <si>
    <t>6.9493</t>
  </si>
  <si>
    <t>-1.484</t>
  </si>
  <si>
    <t>0.1577</t>
  </si>
  <si>
    <t>-0.0673</t>
  </si>
  <si>
    <t>8.6711</t>
  </si>
  <si>
    <t>4.4893</t>
  </si>
  <si>
    <t>1.4489</t>
  </si>
  <si>
    <t>2.9274</t>
  </si>
  <si>
    <t>3.0574</t>
  </si>
  <si>
    <t>-0.0621</t>
  </si>
  <si>
    <t>8.6729</t>
  </si>
  <si>
    <t>4.4926</t>
  </si>
  <si>
    <t>12.7533</t>
  </si>
  <si>
    <t>7.6344</t>
  </si>
  <si>
    <t>-1.4827</t>
  </si>
  <si>
    <t>0.1583</t>
  </si>
  <si>
    <t>-0.0589</t>
  </si>
  <si>
    <t>8.6733</t>
  </si>
  <si>
    <t>4.4932</t>
  </si>
  <si>
    <t>12.7503</t>
  </si>
  <si>
    <t>8.6446</t>
  </si>
  <si>
    <t>8.9443</t>
  </si>
  <si>
    <t>-1.4841</t>
  </si>
  <si>
    <t>0.1575</t>
  </si>
  <si>
    <t>-0.0677</t>
  </si>
  <si>
    <t>8.6705</t>
  </si>
  <si>
    <t>4.489</t>
  </si>
  <si>
    <t>12.7569</t>
  </si>
  <si>
    <t>7.6362</t>
  </si>
  <si>
    <t>7.4432</t>
  </si>
  <si>
    <t>-1.4839</t>
  </si>
  <si>
    <t>0.1576</t>
  </si>
  <si>
    <t>2.2634</t>
  </si>
  <si>
    <t>3.6874</t>
  </si>
  <si>
    <t>-0.0559</t>
  </si>
  <si>
    <t>4.0913</t>
  </si>
  <si>
    <t>-1.1858</t>
  </si>
  <si>
    <t>4.2954</t>
  </si>
  <si>
    <t>2.1356</t>
  </si>
  <si>
    <t>5.7319</t>
  </si>
  <si>
    <t>6.4682</t>
  </si>
  <si>
    <t>9.1491</t>
  </si>
  <si>
    <t>5.8951</t>
  </si>
  <si>
    <t>5.3762</t>
  </si>
  <si>
    <t>-1.2224</t>
  </si>
  <si>
    <t>3.7054</t>
  </si>
  <si>
    <t>5.4104</t>
  </si>
  <si>
    <t>5.5662</t>
  </si>
  <si>
    <t>8.3206</t>
  </si>
  <si>
    <t>5.0835</t>
  </si>
  <si>
    <t>5.2144</t>
  </si>
  <si>
    <t>4.8293</t>
  </si>
  <si>
    <t>-1.2249</t>
  </si>
  <si>
    <t>3.7077</t>
  </si>
  <si>
    <t>1.6562</t>
  </si>
  <si>
    <t>5.4194</t>
  </si>
  <si>
    <t>5.573</t>
  </si>
  <si>
    <t>8.3292</t>
  </si>
  <si>
    <t>5.0887</t>
  </si>
  <si>
    <t>5.2189</t>
  </si>
  <si>
    <t>4.832</t>
  </si>
  <si>
    <t>-1.2241</t>
  </si>
  <si>
    <t>3.7066</t>
  </si>
  <si>
    <t>5.4191</t>
  </si>
  <si>
    <t>5.5744</t>
  </si>
  <si>
    <t>8.3275</t>
  </si>
  <si>
    <t>7.0063</t>
  </si>
  <si>
    <t>8.1105</t>
  </si>
  <si>
    <t>-0.5467</t>
  </si>
  <si>
    <t>-0.1422</t>
  </si>
  <si>
    <t>0.5816</t>
  </si>
  <si>
    <t>1.4388</t>
  </si>
  <si>
    <t>1.2499</t>
  </si>
  <si>
    <t>1.6989</t>
  </si>
  <si>
    <t>1.8647</t>
  </si>
  <si>
    <t>1.9755</t>
  </si>
  <si>
    <t>1.6535</t>
  </si>
  <si>
    <t>0.0717</t>
  </si>
  <si>
    <t>-0.1417</t>
  </si>
  <si>
    <t>0.5831</t>
  </si>
  <si>
    <t>1.4407</t>
  </si>
  <si>
    <t>1.252</t>
  </si>
  <si>
    <t>1.8661</t>
  </si>
  <si>
    <t>1.8149</t>
  </si>
  <si>
    <t>-0.5466</t>
  </si>
  <si>
    <t>0.5826</t>
  </si>
  <si>
    <t>1.4399</t>
  </si>
  <si>
    <t>1.2513</t>
  </si>
  <si>
    <t>1.6995</t>
  </si>
  <si>
    <t>1.8656</t>
  </si>
  <si>
    <t>1.9443</t>
  </si>
  <si>
    <t>0.2317</t>
  </si>
  <si>
    <t>0.1561</t>
  </si>
  <si>
    <t>0.2265</t>
  </si>
  <si>
    <t>0.5256</t>
  </si>
  <si>
    <t>0.9689</t>
  </si>
  <si>
    <t>1.3521</t>
  </si>
  <si>
    <t>1.4769</t>
  </si>
  <si>
    <t>1.797</t>
  </si>
  <si>
    <t>0.156</t>
  </si>
  <si>
    <t>0.5253</t>
  </si>
  <si>
    <t>0.9693</t>
  </si>
  <si>
    <t>1.4775</t>
  </si>
  <si>
    <t>2.001</t>
  </si>
  <si>
    <t>2.8726</t>
  </si>
  <si>
    <t>2.8725</t>
  </si>
  <si>
    <t>1.4777</t>
  </si>
  <si>
    <t>2.0012</t>
  </si>
  <si>
    <t>2.8729</t>
  </si>
  <si>
    <t>-0.1124</t>
  </si>
  <si>
    <t>0.1951</t>
  </si>
  <si>
    <t>3.9822</t>
  </si>
  <si>
    <t>0.8841</t>
  </si>
  <si>
    <t>3.5805</t>
  </si>
  <si>
    <t>1.6027</t>
  </si>
  <si>
    <t>1.5058</t>
  </si>
  <si>
    <t>2.3926</t>
  </si>
  <si>
    <t>1.7687</t>
  </si>
  <si>
    <t>4.6584</t>
  </si>
  <si>
    <t>1.7068</t>
  </si>
  <si>
    <t>1.8358</t>
  </si>
  <si>
    <t>4.6842</t>
  </si>
  <si>
    <t>1.8679</t>
  </si>
  <si>
    <t>-0.1127</t>
  </si>
  <si>
    <t>3.9849</t>
  </si>
  <si>
    <t>3.5797</t>
  </si>
  <si>
    <t>2.8929</t>
  </si>
  <si>
    <t>4.6628</t>
  </si>
  <si>
    <t>4.0649</t>
  </si>
  <si>
    <t>4.6886</t>
  </si>
  <si>
    <t>-0.1129</t>
  </si>
  <si>
    <t>3.9869</t>
  </si>
  <si>
    <t>1.5981</t>
  </si>
  <si>
    <t>4.7205</t>
  </si>
  <si>
    <t>2.8943</t>
  </si>
  <si>
    <t>4.0672</t>
  </si>
  <si>
    <t>4.691</t>
  </si>
  <si>
    <t>-0.1126</t>
  </si>
  <si>
    <t>3.9835</t>
  </si>
  <si>
    <t>3.5798</t>
  </si>
  <si>
    <t>4.7114</t>
  </si>
  <si>
    <t>1.8072</t>
  </si>
  <si>
    <t>-0.2672</t>
  </si>
  <si>
    <t>4.2816</t>
  </si>
  <si>
    <t>4.5223</t>
  </si>
  <si>
    <t>2.4866</t>
  </si>
  <si>
    <t>4.8735</t>
  </si>
  <si>
    <t>2.9286</t>
  </si>
  <si>
    <t>5.9593</t>
  </si>
  <si>
    <t>5.5628</t>
  </si>
  <si>
    <t>-0.2675</t>
  </si>
  <si>
    <t>4.284</t>
  </si>
  <si>
    <t>4.5254</t>
  </si>
  <si>
    <t>2.4875</t>
  </si>
  <si>
    <t>4.8758</t>
  </si>
  <si>
    <t>2.9295</t>
  </si>
  <si>
    <t>5.566</t>
  </si>
  <si>
    <t>-0.2678</t>
  </si>
  <si>
    <t>4.2854</t>
  </si>
  <si>
    <t>4.5275</t>
  </si>
  <si>
    <t>2.4879</t>
  </si>
  <si>
    <t>4.8772</t>
  </si>
  <si>
    <t>2.9301</t>
  </si>
  <si>
    <t>5.9664</t>
  </si>
  <si>
    <t>5.5697</t>
  </si>
  <si>
    <t>-0.002</t>
  </si>
  <si>
    <t>0.0919</t>
  </si>
  <si>
    <t>0.723</t>
  </si>
  <si>
    <t>0.2911</t>
  </si>
  <si>
    <t>2.7056</t>
  </si>
  <si>
    <t>0.6761</t>
  </si>
  <si>
    <t>1.697</t>
  </si>
  <si>
    <t>0.8418</t>
  </si>
  <si>
    <t>-0.0016</t>
  </si>
  <si>
    <t>2.7076</t>
  </si>
  <si>
    <t>1.7008</t>
  </si>
  <si>
    <t>0.8316</t>
  </si>
  <si>
    <t>0.7228</t>
  </si>
  <si>
    <t>2.7069</t>
  </si>
  <si>
    <t>2.3022</t>
  </si>
  <si>
    <t>0.7712</t>
  </si>
  <si>
    <t>0.7231</t>
  </si>
  <si>
    <t>2.7092</t>
  </si>
  <si>
    <t>3.9433</t>
  </si>
  <si>
    <t>0.5928</t>
  </si>
  <si>
    <t>-0.0015</t>
  </si>
  <si>
    <t>0.7229</t>
  </si>
  <si>
    <t>2.7074</t>
  </si>
  <si>
    <t>1.6985</t>
  </si>
  <si>
    <t>-0.0529</t>
  </si>
  <si>
    <t>0.0042</t>
  </si>
  <si>
    <t>12.8345</t>
  </si>
  <si>
    <t>13.2659</t>
  </si>
  <si>
    <t>17.1324</t>
  </si>
  <si>
    <t>17.5782</t>
  </si>
  <si>
    <t>26.4533</t>
  </si>
  <si>
    <t>27.6975</t>
  </si>
  <si>
    <t>24.0029</t>
  </si>
  <si>
    <t>25.7333</t>
  </si>
  <si>
    <t>24.4193</t>
  </si>
  <si>
    <t>26.4103</t>
  </si>
  <si>
    <t>11.7538</t>
  </si>
  <si>
    <t>13.7137</t>
  </si>
  <si>
    <t>9.3326</t>
  </si>
  <si>
    <t>11.0229</t>
  </si>
  <si>
    <t>4.639</t>
  </si>
  <si>
    <t>5.199</t>
  </si>
  <si>
    <t>5.857</t>
  </si>
  <si>
    <t>-0.0533</t>
  </si>
  <si>
    <t>17.1472</t>
  </si>
  <si>
    <t>26.4808</t>
  </si>
  <si>
    <t>24.0314</t>
  </si>
  <si>
    <t>11.7698</t>
  </si>
  <si>
    <t>9.3445</t>
  </si>
  <si>
    <t>4.2391</t>
  </si>
  <si>
    <t>5.2091</t>
  </si>
  <si>
    <t>-0.0534</t>
  </si>
  <si>
    <t>12.8485</t>
  </si>
  <si>
    <t>17.1608</t>
  </si>
  <si>
    <t>26.5026</t>
  </si>
  <si>
    <t>24.0528</t>
  </si>
  <si>
    <t>24.4721</t>
  </si>
  <si>
    <t>11.7801</t>
  </si>
  <si>
    <t>9.3527</t>
  </si>
  <si>
    <t>4.2398</t>
  </si>
  <si>
    <t>5.2116</t>
  </si>
  <si>
    <t>-0.0531</t>
  </si>
  <si>
    <t>12.8478</t>
  </si>
  <si>
    <t>17.1554</t>
  </si>
  <si>
    <t>26.4958</t>
  </si>
  <si>
    <t>24.0483</t>
  </si>
  <si>
    <t>24.4675</t>
  </si>
  <si>
    <t>11.7781</t>
  </si>
  <si>
    <t>9.3511</t>
  </si>
  <si>
    <t>4.2419</t>
  </si>
  <si>
    <t>5.6882</t>
  </si>
  <si>
    <t>-0.0532</t>
  </si>
  <si>
    <t>12.8415</t>
  </si>
  <si>
    <t>17.142</t>
  </si>
  <si>
    <t>24.0241</t>
  </si>
  <si>
    <t>24.4417</t>
  </si>
  <si>
    <t>11.7649</t>
  </si>
  <si>
    <t>9.3409</t>
  </si>
  <si>
    <t>5.8943</t>
  </si>
  <si>
    <t>7.0846</t>
  </si>
  <si>
    <t>12.8394</t>
  </si>
  <si>
    <t>17.1431</t>
  </si>
  <si>
    <t>26.4714</t>
  </si>
  <si>
    <t>24.0214</t>
  </si>
  <si>
    <t>35.8907</t>
  </si>
  <si>
    <t>37.8795</t>
  </si>
  <si>
    <t>12.8403</t>
  </si>
  <si>
    <t>17.1437</t>
  </si>
  <si>
    <t>24.0248</t>
  </si>
  <si>
    <t>24.4394</t>
  </si>
  <si>
    <t>11.764</t>
  </si>
  <si>
    <t>9.3401</t>
  </si>
  <si>
    <t>5.3413</t>
  </si>
  <si>
    <t>6.4387</t>
  </si>
  <si>
    <t>12.8409</t>
  </si>
  <si>
    <t>17.1443</t>
  </si>
  <si>
    <t>26.4732</t>
  </si>
  <si>
    <t>24.0237</t>
  </si>
  <si>
    <t>24.4408</t>
  </si>
  <si>
    <t>14.1772</t>
  </si>
  <si>
    <t>16.1235</t>
  </si>
  <si>
    <t>-0.0535</t>
  </si>
  <si>
    <t>12.8456</t>
  </si>
  <si>
    <t>17.1538</t>
  </si>
  <si>
    <t>26.4882</t>
  </si>
  <si>
    <t>23.6797</t>
  </si>
  <si>
    <t>25.9144</t>
  </si>
  <si>
    <t>12.8411</t>
  </si>
  <si>
    <t>26.4731</t>
  </si>
  <si>
    <t>24.0243</t>
  </si>
  <si>
    <t>24.4416</t>
  </si>
  <si>
    <t>17.1814</t>
  </si>
  <si>
    <t>19.1057</t>
  </si>
  <si>
    <t>3.5022</t>
  </si>
  <si>
    <t>3.4143</t>
  </si>
  <si>
    <t>16.709</t>
  </si>
  <si>
    <t>14.6122</t>
  </si>
  <si>
    <t>20.0001</t>
  </si>
  <si>
    <t>17.0689</t>
  </si>
  <si>
    <t>9.7253</t>
  </si>
  <si>
    <t>5.8471</t>
  </si>
  <si>
    <t>19.1453</t>
  </si>
  <si>
    <t>18.2123</t>
  </si>
  <si>
    <t>1.7924</t>
  </si>
  <si>
    <t>1.8701</t>
  </si>
  <si>
    <t>Eastspring Investments Sustainable Growth Company Securities Investment Trust [Equity] Class C4</t>
  </si>
  <si>
    <t>10.3486</t>
  </si>
  <si>
    <t>-6.0144</t>
  </si>
  <si>
    <t>-1.8382</t>
  </si>
  <si>
    <t>-10.757</t>
  </si>
  <si>
    <t>0.2336</t>
  </si>
  <si>
    <t>-7.8392</t>
  </si>
  <si>
    <t>-6.2836</t>
  </si>
  <si>
    <t>3.5018</t>
  </si>
  <si>
    <t>16.7064</t>
  </si>
  <si>
    <t>20.0021</t>
  </si>
  <si>
    <t>9.7302</t>
  </si>
  <si>
    <t>26.2788</t>
  </si>
  <si>
    <t>4.9913</t>
  </si>
  <si>
    <t>0.0707</t>
  </si>
  <si>
    <t>4.8619</t>
  </si>
  <si>
    <t>-0.5244</t>
  </si>
  <si>
    <t>3.2911</t>
  </si>
  <si>
    <t>3.6774</t>
  </si>
  <si>
    <t>3.8286</t>
  </si>
  <si>
    <t>2.0882</t>
  </si>
  <si>
    <t>3.5017</t>
  </si>
  <si>
    <t>16.7017</t>
  </si>
  <si>
    <t>20.01</t>
  </si>
  <si>
    <t>9.7455</t>
  </si>
  <si>
    <t>26.2833</t>
  </si>
  <si>
    <t>4.9926</t>
  </si>
  <si>
    <t>6.0272</t>
  </si>
  <si>
    <t>3.4996</t>
  </si>
  <si>
    <t>16.6942</t>
  </si>
  <si>
    <t>20.0171</t>
  </si>
  <si>
    <t>9.7608</t>
  </si>
  <si>
    <t>26.2842</t>
  </si>
  <si>
    <t>4.9932</t>
  </si>
  <si>
    <t>4.8622</t>
  </si>
  <si>
    <t>3.2894</t>
  </si>
  <si>
    <t>4.6106</t>
  </si>
  <si>
    <t>9.0483</t>
  </si>
  <si>
    <t>5.8612</t>
  </si>
  <si>
    <t>1.3402</t>
  </si>
  <si>
    <t>2.7638</t>
  </si>
  <si>
    <t>6.5263</t>
  </si>
  <si>
    <t>11.6824</t>
  </si>
  <si>
    <t>9.0816</t>
  </si>
  <si>
    <t>14.0695</t>
  </si>
  <si>
    <t>8.6149</t>
  </si>
  <si>
    <t>15.2245</t>
  </si>
  <si>
    <t>-0.0901</t>
  </si>
  <si>
    <t>0.6982</t>
  </si>
  <si>
    <t>0.1108</t>
  </si>
  <si>
    <t>-0.9283</t>
  </si>
  <si>
    <t>1.3415</t>
  </si>
  <si>
    <t>6.5337</t>
  </si>
  <si>
    <t>9.0724</t>
  </si>
  <si>
    <t>4.3741</t>
  </si>
  <si>
    <t>8.5912</t>
  </si>
  <si>
    <t>-0.108</t>
  </si>
  <si>
    <t>0.0968</t>
  </si>
  <si>
    <t>1.341</t>
  </si>
  <si>
    <t>9.0752</t>
  </si>
  <si>
    <t>4.3817</t>
  </si>
  <si>
    <t>8.5975</t>
  </si>
  <si>
    <t>-0.1029</t>
  </si>
  <si>
    <t>0.1</t>
  </si>
  <si>
    <t>1.3419</t>
  </si>
  <si>
    <t>6.5351</t>
  </si>
  <si>
    <t>9.0709</t>
  </si>
  <si>
    <t>4.3692</t>
  </si>
  <si>
    <t>8.5873</t>
  </si>
  <si>
    <t>-0.111</t>
  </si>
  <si>
    <t>0.0927</t>
  </si>
  <si>
    <t>-0.6926</t>
  </si>
  <si>
    <t>1.3412</t>
  </si>
  <si>
    <t>6.5323</t>
  </si>
  <si>
    <t>9.0742</t>
  </si>
  <si>
    <t>4.3792</t>
  </si>
  <si>
    <t>8.5952</t>
  </si>
  <si>
    <t>-0.1047</t>
  </si>
  <si>
    <t>0.0987</t>
  </si>
  <si>
    <t>1.3406</t>
  </si>
  <si>
    <t>6.53</t>
  </si>
  <si>
    <t>9.0862</t>
  </si>
  <si>
    <t>4.3996</t>
  </si>
  <si>
    <t>8.6148</t>
  </si>
  <si>
    <t>-0.0938</t>
  </si>
  <si>
    <t>0.1071</t>
  </si>
  <si>
    <t>1.3417</t>
  </si>
  <si>
    <t>6.5342</t>
  </si>
  <si>
    <t>9.0719</t>
  </si>
  <si>
    <t>4.3723</t>
  </si>
  <si>
    <t>8.5898</t>
  </si>
  <si>
    <t>-1.0539</t>
  </si>
  <si>
    <t>-1.4201</t>
  </si>
  <si>
    <t>6.5345</t>
  </si>
  <si>
    <t>9.0715</t>
  </si>
  <si>
    <t>4.3713</t>
  </si>
  <si>
    <t>8.5889</t>
  </si>
  <si>
    <t>-0.1109</t>
  </si>
  <si>
    <t>-0.3444</t>
  </si>
  <si>
    <t>-1.3631</t>
  </si>
  <si>
    <t>6.5314</t>
  </si>
  <si>
    <t>9.0864</t>
  </si>
  <si>
    <t>4.4023</t>
  </si>
  <si>
    <t>8.6191</t>
  </si>
  <si>
    <t>-1.0417</t>
  </si>
  <si>
    <t>1.3411</t>
  </si>
  <si>
    <t>6.5317</t>
  </si>
  <si>
    <t>9.0707</t>
  </si>
  <si>
    <t>4.3762</t>
  </si>
  <si>
    <t>8.592</t>
  </si>
  <si>
    <t>2.9141</t>
  </si>
  <si>
    <t>7.3561</t>
  </si>
  <si>
    <t>-0.1084</t>
  </si>
  <si>
    <t>-0.1426</t>
  </si>
  <si>
    <t>0.3575</t>
  </si>
  <si>
    <t>0.2118</t>
  </si>
  <si>
    <t>0.8908</t>
  </si>
  <si>
    <t>1.7708</t>
  </si>
  <si>
    <t>1.7087</t>
  </si>
  <si>
    <t>1.9586</t>
  </si>
  <si>
    <t>1.8632</t>
  </si>
  <si>
    <t>2.7851</t>
  </si>
  <si>
    <t>3.0214</t>
  </si>
  <si>
    <t>2.7778</t>
  </si>
  <si>
    <t>0.0044</t>
  </si>
  <si>
    <t>0.0332</t>
  </si>
  <si>
    <t>-0.2627</t>
  </si>
  <si>
    <t>3.4018</t>
  </si>
  <si>
    <t>3.5811</t>
  </si>
  <si>
    <t>3.5463</t>
  </si>
  <si>
    <t>3.8089</t>
  </si>
  <si>
    <t>5.3375</t>
  </si>
  <si>
    <t>3.7317</t>
  </si>
  <si>
    <t>3.4074</t>
  </si>
  <si>
    <t>14.7022</t>
  </si>
  <si>
    <t>14.8843</t>
  </si>
  <si>
    <t>16.963</t>
  </si>
  <si>
    <t>17.5765</t>
  </si>
  <si>
    <t>10.7333</t>
  </si>
  <si>
    <t>6.3059</t>
  </si>
  <si>
    <t>26.8073</t>
  </si>
  <si>
    <t>20.7259</t>
  </si>
  <si>
    <t>4.5042</t>
  </si>
  <si>
    <t>1.1339</t>
  </si>
  <si>
    <t>2.7018</t>
  </si>
  <si>
    <t>0.1792</t>
  </si>
  <si>
    <t>6.3817</t>
  </si>
  <si>
    <t>3.7794</t>
  </si>
  <si>
    <t>3.2075</t>
  </si>
  <si>
    <t>2.6012</t>
  </si>
  <si>
    <t>15.9167</t>
  </si>
  <si>
    <t>14.7983</t>
  </si>
  <si>
    <t>16.3936</t>
  </si>
  <si>
    <t>15.2332</t>
  </si>
  <si>
    <t>6.4177</t>
  </si>
  <si>
    <t>5.1346</t>
  </si>
  <si>
    <t>22.7257</t>
  </si>
  <si>
    <t>21.2676</t>
  </si>
  <si>
    <t>4.0938</t>
  </si>
  <si>
    <t>3.6101</t>
  </si>
  <si>
    <t>4.2343</t>
  </si>
  <si>
    <t>4.087</t>
  </si>
  <si>
    <t>0.5892</t>
  </si>
  <si>
    <t>0.8795</t>
  </si>
  <si>
    <t>9.4979</t>
  </si>
  <si>
    <t>6.528</t>
  </si>
  <si>
    <t>8.991</t>
  </si>
  <si>
    <t>6.3717</t>
  </si>
  <si>
    <t>11.9771</t>
  </si>
  <si>
    <t>7.7141</t>
  </si>
  <si>
    <t>13.8511</t>
  </si>
  <si>
    <t>9.0134</t>
  </si>
  <si>
    <t>13.8379</t>
  </si>
  <si>
    <t>9.1231</t>
  </si>
  <si>
    <t>8.127</t>
  </si>
  <si>
    <t>4.8662</t>
  </si>
  <si>
    <t>7.3923</t>
  </si>
  <si>
    <t>4.5356</t>
  </si>
  <si>
    <t>0.5888</t>
  </si>
  <si>
    <t>9.5041</t>
  </si>
  <si>
    <t>8.9832</t>
  </si>
  <si>
    <t>11.9719</t>
  </si>
  <si>
    <t>13.8491</t>
  </si>
  <si>
    <t>13.8323</t>
  </si>
  <si>
    <t>8.1166</t>
  </si>
  <si>
    <t>7.3801</t>
  </si>
  <si>
    <t>0.5879</t>
  </si>
  <si>
    <t>9.5126</t>
  </si>
  <si>
    <t>9.0083</t>
  </si>
  <si>
    <t>11.9955</t>
  </si>
  <si>
    <t>13.8773</t>
  </si>
  <si>
    <t>13.8581</t>
  </si>
  <si>
    <t>8.1307</t>
  </si>
  <si>
    <t>7.3878</t>
  </si>
  <si>
    <t>9.5139</t>
  </si>
  <si>
    <t>9.0099</t>
  </si>
  <si>
    <t>11.997</t>
  </si>
  <si>
    <t>13.8765</t>
  </si>
  <si>
    <t>13.8473</t>
  </si>
  <si>
    <t>8.1212</t>
  </si>
  <si>
    <t>7.3806</t>
  </si>
  <si>
    <t>17.531</t>
  </si>
  <si>
    <t>20.2077</t>
  </si>
  <si>
    <t>10.5011</t>
  </si>
  <si>
    <t>26.8392</t>
  </si>
  <si>
    <t>3.4472</t>
  </si>
  <si>
    <t>2.4987</t>
  </si>
  <si>
    <t>0.9962</t>
  </si>
  <si>
    <t>6.9199</t>
  </si>
  <si>
    <t>7.8314</t>
  </si>
  <si>
    <t>3.4484</t>
  </si>
  <si>
    <t>2.9456</t>
  </si>
  <si>
    <t>17.3197</t>
  </si>
  <si>
    <t>20.0237</t>
  </si>
  <si>
    <t>10.4724</t>
  </si>
  <si>
    <t>26.6283</t>
  </si>
  <si>
    <t>3.4716</t>
  </si>
  <si>
    <t>2.5229</t>
  </si>
  <si>
    <t>1.0201</t>
  </si>
  <si>
    <t>6.6903</t>
  </si>
  <si>
    <t>7.6775</t>
  </si>
  <si>
    <t>4.0355</t>
  </si>
  <si>
    <t>2.9499</t>
  </si>
  <si>
    <t>17.3526</t>
  </si>
  <si>
    <t>20.078</t>
  </si>
  <si>
    <t>10.4955</t>
  </si>
  <si>
    <t>26.6701</t>
  </si>
  <si>
    <t>2.523</t>
  </si>
  <si>
    <t>1.0194</t>
  </si>
  <si>
    <t>4.7184</t>
  </si>
  <si>
    <t>1.5401</t>
  </si>
  <si>
    <t>0.8218</t>
  </si>
  <si>
    <t>0.8806</t>
  </si>
  <si>
    <t>6.1919</t>
  </si>
  <si>
    <t>5.0438</t>
  </si>
  <si>
    <t>7.7679</t>
  </si>
  <si>
    <t>6.6621</t>
  </si>
  <si>
    <t>5.5216</t>
  </si>
  <si>
    <t>4.0531</t>
  </si>
  <si>
    <t>10.8709</t>
  </si>
  <si>
    <t>7.7943</t>
  </si>
  <si>
    <t>3.8573</t>
  </si>
  <si>
    <t>2.7193</t>
  </si>
  <si>
    <t>3.197</t>
  </si>
  <si>
    <t>2.1748</t>
  </si>
  <si>
    <t>2.3011</t>
  </si>
  <si>
    <t>3.2986</t>
  </si>
  <si>
    <t>5.2669</t>
  </si>
  <si>
    <t>3.9702</t>
  </si>
  <si>
    <t>5.8922</t>
  </si>
  <si>
    <t>4.8249</t>
  </si>
  <si>
    <t>0.8229</t>
  </si>
  <si>
    <t>6.1977</t>
  </si>
  <si>
    <t>7.77</t>
  </si>
  <si>
    <t>5.5204</t>
  </si>
  <si>
    <t>10.8754</t>
  </si>
  <si>
    <t>3.8593</t>
  </si>
  <si>
    <t>3.1983</t>
  </si>
  <si>
    <t>2.3031</t>
  </si>
  <si>
    <t>4.7076</t>
  </si>
  <si>
    <t>3.5428</t>
  </si>
  <si>
    <t>6.1939</t>
  </si>
  <si>
    <t>7.7689</t>
  </si>
  <si>
    <t>5.5217</t>
  </si>
  <si>
    <t>10.8725</t>
  </si>
  <si>
    <t>3.8582</t>
  </si>
  <si>
    <t>3.1977</t>
  </si>
  <si>
    <t>4.4793</t>
  </si>
  <si>
    <t>3.3589</t>
  </si>
  <si>
    <t>0.8228</t>
  </si>
  <si>
    <t>7.7708</t>
  </si>
  <si>
    <t>5.5227</t>
  </si>
  <si>
    <t>3.2955</t>
  </si>
  <si>
    <t>2.9483</t>
  </si>
  <si>
    <t>17.3394</t>
  </si>
  <si>
    <t>20.0562</t>
  </si>
  <si>
    <t>10.4862</t>
  </si>
  <si>
    <t>26.654</t>
  </si>
  <si>
    <t>3.4709</t>
  </si>
  <si>
    <t>2.5227</t>
  </si>
  <si>
    <t>2.3001</t>
  </si>
  <si>
    <t>-0.6222</t>
  </si>
  <si>
    <t>2.0051</t>
  </si>
  <si>
    <t>6.0062</t>
  </si>
  <si>
    <t>4.4073</t>
  </si>
  <si>
    <t>8.9115</t>
  </si>
  <si>
    <t>4.5494</t>
  </si>
  <si>
    <t>3.0727</t>
  </si>
  <si>
    <t>10.8034</t>
  </si>
  <si>
    <t>6.1668</t>
  </si>
  <si>
    <t>9.2157</t>
  </si>
  <si>
    <t>4.5553</t>
  </si>
  <si>
    <t>8.9609</t>
  </si>
  <si>
    <t>4.9127</t>
  </si>
  <si>
    <t>7.4272</t>
  </si>
  <si>
    <t>4.7052</t>
  </si>
  <si>
    <t>6.7029</t>
  </si>
  <si>
    <t>5.7686</t>
  </si>
  <si>
    <t>4.5053</t>
  </si>
  <si>
    <t>4.6496</t>
  </si>
  <si>
    <t>2.0063</t>
  </si>
  <si>
    <t>6.0152</t>
  </si>
  <si>
    <t>8.9264</t>
  </si>
  <si>
    <t>8.8887</t>
  </si>
  <si>
    <t>10.8203</t>
  </si>
  <si>
    <t>9.231</t>
  </si>
  <si>
    <t>8.9762</t>
  </si>
  <si>
    <t>4.9124</t>
  </si>
  <si>
    <t>7.44</t>
  </si>
  <si>
    <t>4.7049</t>
  </si>
  <si>
    <t>6.5646</t>
  </si>
  <si>
    <t>4.1658</t>
  </si>
  <si>
    <t>2.0059</t>
  </si>
  <si>
    <t>6.0118</t>
  </si>
  <si>
    <t>8.9206</t>
  </si>
  <si>
    <t>8.8829</t>
  </si>
  <si>
    <t>10.8141</t>
  </si>
  <si>
    <t>9.2255</t>
  </si>
  <si>
    <t>9.144</t>
  </si>
  <si>
    <t>5.0273</t>
  </si>
  <si>
    <t>0.7072</t>
  </si>
  <si>
    <t>0.3984</t>
  </si>
  <si>
    <t>10.5455</t>
  </si>
  <si>
    <t>6.5188</t>
  </si>
  <si>
    <t>8.8707</t>
  </si>
  <si>
    <t>6.4095</t>
  </si>
  <si>
    <t>10.0715</t>
  </si>
  <si>
    <t>6.4318</t>
  </si>
  <si>
    <t>13.2718</t>
  </si>
  <si>
    <t>8.3579</t>
  </si>
  <si>
    <t>10.9916</t>
  </si>
  <si>
    <t>5.9301</t>
  </si>
  <si>
    <t>4.7567</t>
  </si>
  <si>
    <t>5.3687</t>
  </si>
  <si>
    <t>4.3209</t>
  </si>
  <si>
    <t>7.5807</t>
  </si>
  <si>
    <t>6.2086</t>
  </si>
  <si>
    <t>0.7088</t>
  </si>
  <si>
    <t>10.5587</t>
  </si>
  <si>
    <t>8.8778</t>
  </si>
  <si>
    <t>10.0804</t>
  </si>
  <si>
    <t>13.2895</t>
  </si>
  <si>
    <t>11.0051</t>
  </si>
  <si>
    <t>5.9382</t>
  </si>
  <si>
    <t>5.3757</t>
  </si>
  <si>
    <t>7.5892</t>
  </si>
  <si>
    <t>0.7082</t>
  </si>
  <si>
    <t>10.5544</t>
  </si>
  <si>
    <t>8.8753</t>
  </si>
  <si>
    <t>10.0775</t>
  </si>
  <si>
    <t>13.2836</t>
  </si>
  <si>
    <t>10.9992</t>
  </si>
  <si>
    <t>5.9313</t>
  </si>
  <si>
    <t>5.9563</t>
  </si>
  <si>
    <t>5.0112</t>
  </si>
  <si>
    <t>0.7093</t>
  </si>
  <si>
    <t>10.5468</t>
  </si>
  <si>
    <t>8.8615</t>
  </si>
  <si>
    <t>10.0685</t>
  </si>
  <si>
    <t>13.2694</t>
  </si>
  <si>
    <t>11.0025</t>
  </si>
  <si>
    <t>5.9598</t>
  </si>
  <si>
    <t>0.7079</t>
  </si>
  <si>
    <t>10.5522</t>
  </si>
  <si>
    <t>10.0771</t>
  </si>
  <si>
    <t>13.2756</t>
  </si>
  <si>
    <t>10.9984</t>
  </si>
  <si>
    <t>6.5313</t>
  </si>
  <si>
    <t>4.9278</t>
  </si>
  <si>
    <t>0.7078</t>
  </si>
  <si>
    <t>10.5508</t>
  </si>
  <si>
    <t>8.8737</t>
  </si>
  <si>
    <t>10.0753</t>
  </si>
  <si>
    <t>13.2785</t>
  </si>
  <si>
    <t>10.7328</t>
  </si>
  <si>
    <t>7.6166</t>
  </si>
  <si>
    <t>10.5579</t>
  </si>
  <si>
    <t>8.8768</t>
  </si>
  <si>
    <t>10.0796</t>
  </si>
  <si>
    <t>13.2888</t>
  </si>
  <si>
    <t>11.0066</t>
  </si>
  <si>
    <t>5.9373</t>
  </si>
  <si>
    <t>5.9595</t>
  </si>
  <si>
    <t>0.7083</t>
  </si>
  <si>
    <t>10.5545</t>
  </si>
  <si>
    <t>8.8761</t>
  </si>
  <si>
    <t>10.0783</t>
  </si>
  <si>
    <t>13.2823</t>
  </si>
  <si>
    <t>11.8161</t>
  </si>
  <si>
    <t>8.1782</t>
  </si>
  <si>
    <t>0.708</t>
  </si>
  <si>
    <t>10.5539</t>
  </si>
  <si>
    <t>8.8766</t>
  </si>
  <si>
    <t>10.0784</t>
  </si>
  <si>
    <t>13.2846</t>
  </si>
  <si>
    <t>11.0015</t>
  </si>
  <si>
    <t>5.9361</t>
  </si>
  <si>
    <t>6.3735</t>
  </si>
  <si>
    <t>5.0692</t>
  </si>
  <si>
    <t>0.1035</t>
  </si>
  <si>
    <t>0.1517</t>
  </si>
  <si>
    <t>2.427</t>
  </si>
  <si>
    <t>3.7037</t>
  </si>
  <si>
    <t>3.4869</t>
  </si>
  <si>
    <t>3.4355</t>
  </si>
  <si>
    <t>3.0531</t>
  </si>
  <si>
    <t>5.6117</t>
  </si>
  <si>
    <t>4.5038</t>
  </si>
  <si>
    <t>3.5864</t>
  </si>
  <si>
    <t>3.1271</t>
  </si>
  <si>
    <t>3.11</t>
  </si>
  <si>
    <t>2.6773</t>
  </si>
  <si>
    <t>2.4529</t>
  </si>
  <si>
    <t>2.9149</t>
  </si>
  <si>
    <t>2.5482</t>
  </si>
  <si>
    <t>2.6226</t>
  </si>
  <si>
    <t>0.1033</t>
  </si>
  <si>
    <t>2.7552</t>
  </si>
  <si>
    <t>3.7041</t>
  </si>
  <si>
    <t>5.6149</t>
  </si>
  <si>
    <t>3.5888</t>
  </si>
  <si>
    <t>3.1122</t>
  </si>
  <si>
    <t>2.4552</t>
  </si>
  <si>
    <t>2.5506</t>
  </si>
  <si>
    <t>2.7543</t>
  </si>
  <si>
    <t>3.4353</t>
  </si>
  <si>
    <t>5.6134</t>
  </si>
  <si>
    <t>3.5879</t>
  </si>
  <si>
    <t>3.1114</t>
  </si>
  <si>
    <t>2.4544</t>
  </si>
  <si>
    <t>2.4315</t>
  </si>
  <si>
    <t>0.1032</t>
  </si>
  <si>
    <t>2.756</t>
  </si>
  <si>
    <t>3.7042</t>
  </si>
  <si>
    <t>3.4354</t>
  </si>
  <si>
    <t>5.6159</t>
  </si>
  <si>
    <t>3.5897</t>
  </si>
  <si>
    <t>3.113</t>
  </si>
  <si>
    <t>2.4561</t>
  </si>
  <si>
    <t>2.5515</t>
  </si>
  <si>
    <t>2.7549</t>
  </si>
  <si>
    <t>3.7043</t>
  </si>
  <si>
    <t>3.4358</t>
  </si>
  <si>
    <t>3.1958</t>
  </si>
  <si>
    <t>5.6146</t>
  </si>
  <si>
    <t>5.7956</t>
  </si>
  <si>
    <t>2.209</t>
  </si>
  <si>
    <t>3.1121</t>
  </si>
  <si>
    <t>1.8981</t>
  </si>
  <si>
    <t>2.4551</t>
  </si>
  <si>
    <t>2.5021</t>
  </si>
  <si>
    <t>2.5801</t>
  </si>
  <si>
    <t>2.0472</t>
  </si>
  <si>
    <t>2.7545</t>
  </si>
  <si>
    <t>3.7039</t>
  </si>
  <si>
    <t>3.4356</t>
  </si>
  <si>
    <t>5.614</t>
  </si>
  <si>
    <t>3.1115</t>
  </si>
  <si>
    <t>2.4546</t>
  </si>
  <si>
    <t>2.5547</t>
  </si>
  <si>
    <t>2.1464</t>
  </si>
  <si>
    <t>2.7544</t>
  </si>
  <si>
    <t>5.6139</t>
  </si>
  <si>
    <t>3.8401</t>
  </si>
  <si>
    <t>2.4029</t>
  </si>
  <si>
    <t>2.755</t>
  </si>
  <si>
    <t>3.704</t>
  </si>
  <si>
    <t>3.112</t>
  </si>
  <si>
    <t>2.5814</t>
  </si>
  <si>
    <t>0.796</t>
  </si>
  <si>
    <t>6.0308</t>
  </si>
  <si>
    <t>5.0439</t>
  </si>
  <si>
    <t>5.2961</t>
  </si>
  <si>
    <t>10.6195</t>
  </si>
  <si>
    <t>7.7944</t>
  </si>
  <si>
    <t>3.7314</t>
  </si>
  <si>
    <t>2.7194</t>
  </si>
  <si>
    <t>3.1176</t>
  </si>
  <si>
    <t>2.175</t>
  </si>
  <si>
    <t>1.8729</t>
  </si>
  <si>
    <t>3.001</t>
  </si>
  <si>
    <t>1.5365</t>
  </si>
  <si>
    <t>2.6855</t>
  </si>
  <si>
    <t>0.7992</t>
  </si>
  <si>
    <t>6.041</t>
  </si>
  <si>
    <t>7.6025</t>
  </si>
  <si>
    <t>5.3099</t>
  </si>
  <si>
    <t>10.6409</t>
  </si>
  <si>
    <t>3.7381</t>
  </si>
  <si>
    <t>3.1223</t>
  </si>
  <si>
    <t>1.8765</t>
  </si>
  <si>
    <t>1.5399</t>
  </si>
  <si>
    <t>0.8009</t>
  </si>
  <si>
    <t>6.0458</t>
  </si>
  <si>
    <t>7.6092</t>
  </si>
  <si>
    <t>10.651</t>
  </si>
  <si>
    <t>3.7415</t>
  </si>
  <si>
    <t>3.1246</t>
  </si>
  <si>
    <t>1.8782</t>
  </si>
  <si>
    <t>1.5414</t>
  </si>
  <si>
    <t>0.7991</t>
  </si>
  <si>
    <t>6.0406</t>
  </si>
  <si>
    <t>7.6022</t>
  </si>
  <si>
    <t>5.3095</t>
  </si>
  <si>
    <t>10.6402</t>
  </si>
  <si>
    <t>3.738</t>
  </si>
  <si>
    <t>1.8764</t>
  </si>
  <si>
    <t>1.513</t>
  </si>
  <si>
    <t>2.7291</t>
  </si>
  <si>
    <t>3.4983</t>
  </si>
  <si>
    <t>16.6848</t>
  </si>
  <si>
    <t>20.0289</t>
  </si>
  <si>
    <t>9.7841</t>
  </si>
  <si>
    <t>26.2878</t>
  </si>
  <si>
    <t>4.9947</t>
  </si>
  <si>
    <t>4.8632</t>
  </si>
  <si>
    <t>3.2885</t>
  </si>
  <si>
    <t>4.6057</t>
  </si>
  <si>
    <t>11.9469</t>
  </si>
  <si>
    <t>7.9812</t>
  </si>
  <si>
    <t>3.8621</t>
  </si>
  <si>
    <t>4.217</t>
  </si>
  <si>
    <t>15.4231</t>
  </si>
  <si>
    <t>15.6274</t>
  </si>
  <si>
    <t>15.3028</t>
  </si>
  <si>
    <t>15.489</t>
  </si>
  <si>
    <t>4.1045</t>
  </si>
  <si>
    <t>4.3276</t>
  </si>
  <si>
    <t>12.9467</t>
  </si>
  <si>
    <t>11.6226</t>
  </si>
  <si>
    <t>-0.6486</t>
  </si>
  <si>
    <t>-2.2582</t>
  </si>
  <si>
    <t>0.1914</t>
  </si>
  <si>
    <t>-1.4984</t>
  </si>
  <si>
    <t>7.8604</t>
  </si>
  <si>
    <t>6.1201</t>
  </si>
  <si>
    <t>4.4955</t>
  </si>
  <si>
    <t>3.5205</t>
  </si>
  <si>
    <t>7.8723</t>
  </si>
  <si>
    <t>6.6034</t>
  </si>
  <si>
    <t>3.8695</t>
  </si>
  <si>
    <t>15.4458</t>
  </si>
  <si>
    <t>15.3516</t>
  </si>
  <si>
    <t>4.1133</t>
  </si>
  <si>
    <t>12.9557</t>
  </si>
  <si>
    <t>-0.6574</t>
  </si>
  <si>
    <t>0.1808</t>
  </si>
  <si>
    <t>7.8619</t>
  </si>
  <si>
    <t>2.7692</t>
  </si>
  <si>
    <t>1.7395</t>
  </si>
  <si>
    <t>3.8644</t>
  </si>
  <si>
    <t>15.4288</t>
  </si>
  <si>
    <t>15.3156</t>
  </si>
  <si>
    <t>4.1068</t>
  </si>
  <si>
    <t>12.949</t>
  </si>
  <si>
    <t>-0.6507</t>
  </si>
  <si>
    <t>0.1886</t>
  </si>
  <si>
    <t>7.8608</t>
  </si>
  <si>
    <t>4.4958</t>
  </si>
  <si>
    <t>4.0797</t>
  </si>
  <si>
    <t>3.1541</t>
  </si>
  <si>
    <t>3.869</t>
  </si>
  <si>
    <t>5.4142</t>
  </si>
  <si>
    <t>-11.9337</t>
  </si>
  <si>
    <t>2.1174</t>
  </si>
  <si>
    <t>-10.5839</t>
  </si>
  <si>
    <t>3.8696</t>
  </si>
  <si>
    <t>15.4462</t>
  </si>
  <si>
    <t>15.3528</t>
  </si>
  <si>
    <t>4.1134</t>
  </si>
  <si>
    <t>0.18</t>
  </si>
  <si>
    <t>7.8615</t>
  </si>
  <si>
    <t>3.7557</t>
  </si>
  <si>
    <t>2.4741</t>
  </si>
  <si>
    <t>17.6935</t>
  </si>
  <si>
    <t>19.6774</t>
  </si>
  <si>
    <t>10.022</t>
  </si>
  <si>
    <t>26.5769</t>
  </si>
  <si>
    <t>3.2324</t>
  </si>
  <si>
    <t>3.7774</t>
  </si>
  <si>
    <t>3.0817</t>
  </si>
  <si>
    <t>17.7006</t>
  </si>
  <si>
    <t>19.7389</t>
  </si>
  <si>
    <t>10.1064</t>
  </si>
  <si>
    <t>26.7104</t>
  </si>
  <si>
    <t>3.2221</t>
  </si>
  <si>
    <t>2.2081</t>
  </si>
  <si>
    <t>0.6946</t>
  </si>
  <si>
    <t>5.9448</t>
  </si>
  <si>
    <t>9.0253</t>
  </si>
  <si>
    <t>6.3512</t>
  </si>
  <si>
    <t>3.0087</t>
  </si>
  <si>
    <t>17.575</t>
  </si>
  <si>
    <t>19.5456</t>
  </si>
  <si>
    <t>9.9624</t>
  </si>
  <si>
    <t>26.3874</t>
  </si>
  <si>
    <t>3.215</t>
  </si>
  <si>
    <t>2.1703</t>
  </si>
  <si>
    <t>8.8268</t>
  </si>
  <si>
    <t>6.0917</t>
  </si>
  <si>
    <t>2.9996</t>
  </si>
  <si>
    <t>17.5254</t>
  </si>
  <si>
    <t>19.5066</t>
  </si>
  <si>
    <t>9.9663</t>
  </si>
  <si>
    <t>26.3455</t>
  </si>
  <si>
    <t>3.2348</t>
  </si>
  <si>
    <t>2.2053</t>
  </si>
  <si>
    <t>3.0969</t>
  </si>
  <si>
    <t>3.823</t>
  </si>
  <si>
    <t>3.0035</t>
  </si>
  <si>
    <t>17.5586</t>
  </si>
  <si>
    <t>19.5213</t>
  </si>
  <si>
    <t>9.9475</t>
  </si>
  <si>
    <t>26.3623</t>
  </si>
  <si>
    <t>3.2258</t>
  </si>
  <si>
    <t>2.2021</t>
  </si>
  <si>
    <t>3.0967</t>
  </si>
  <si>
    <t>3.0024</t>
  </si>
  <si>
    <t>17.5484</t>
  </si>
  <si>
    <t>19.5176</t>
  </si>
  <si>
    <t>9.9543</t>
  </si>
  <si>
    <t>26.3582</t>
  </si>
  <si>
    <t>3.229</t>
  </si>
  <si>
    <t>2.2029</t>
  </si>
  <si>
    <t>3.3349</t>
  </si>
  <si>
    <t>3.0869</t>
  </si>
  <si>
    <t>17.7393</t>
  </si>
  <si>
    <t>19.6816</t>
  </si>
  <si>
    <t>10.0196</t>
  </si>
  <si>
    <t>26.6674</t>
  </si>
  <si>
    <t>3.1929</t>
  </si>
  <si>
    <t>2.1882</t>
  </si>
  <si>
    <t>0.6829</t>
  </si>
  <si>
    <t>5.9414</t>
  </si>
  <si>
    <t>6.089</t>
  </si>
  <si>
    <t>2.8209</t>
  </si>
  <si>
    <t>3.0887</t>
  </si>
  <si>
    <t>17.7525</t>
  </si>
  <si>
    <t>19.6615</t>
  </si>
  <si>
    <t>9.9896</t>
  </si>
  <si>
    <t>26.6524</t>
  </si>
  <si>
    <t>3.1829</t>
  </si>
  <si>
    <t>2.1814</t>
  </si>
  <si>
    <t>5.9441</t>
  </si>
  <si>
    <t>5.9388</t>
  </si>
  <si>
    <t>2.8085</t>
  </si>
  <si>
    <t>3.0878</t>
  </si>
  <si>
    <t>17.7469</t>
  </si>
  <si>
    <t>19.6678</t>
  </si>
  <si>
    <t>9.9995</t>
  </si>
  <si>
    <t>26.6573</t>
  </si>
  <si>
    <t>3.1859</t>
  </si>
  <si>
    <t>2.183</t>
  </si>
  <si>
    <t>0.6797</t>
  </si>
  <si>
    <t>5.2969</t>
  </si>
  <si>
    <t>17.7463</t>
  </si>
  <si>
    <t>19.6703</t>
  </si>
  <si>
    <t>10.0028</t>
  </si>
  <si>
    <t>26.6588</t>
  </si>
  <si>
    <t>2.1839</t>
  </si>
  <si>
    <t>0.6804</t>
  </si>
  <si>
    <t>5.2966</t>
  </si>
  <si>
    <t>3.0876</t>
  </si>
  <si>
    <t>17.7447</t>
  </si>
  <si>
    <t>19.6749</t>
  </si>
  <si>
    <t>10.0096</t>
  </si>
  <si>
    <t>26.6631</t>
  </si>
  <si>
    <t>3.1894</t>
  </si>
  <si>
    <t>0.6813</t>
  </si>
  <si>
    <t>5.2973</t>
  </si>
  <si>
    <t>3.0872</t>
  </si>
  <si>
    <t>17.7416</t>
  </si>
  <si>
    <t>19.6781</t>
  </si>
  <si>
    <t>10.0145</t>
  </si>
  <si>
    <t>26.6649</t>
  </si>
  <si>
    <t>3.1911</t>
  </si>
  <si>
    <t>2.1866</t>
  </si>
  <si>
    <t>0.6819</t>
  </si>
  <si>
    <t>5.2977</t>
  </si>
  <si>
    <t>17.7412</t>
  </si>
  <si>
    <t>19.683</t>
  </si>
  <si>
    <t>10.0201</t>
  </si>
  <si>
    <t>26.6691</t>
  </si>
  <si>
    <t>2.1878</t>
  </si>
  <si>
    <t>0.6825</t>
  </si>
  <si>
    <t>4.4808</t>
  </si>
  <si>
    <t>1.8189</t>
  </si>
  <si>
    <t>3.085</t>
  </si>
  <si>
    <t>17.7265</t>
  </si>
  <si>
    <t>19.7151</t>
  </si>
  <si>
    <t>10.0652</t>
  </si>
  <si>
    <t>26.6994</t>
  </si>
  <si>
    <t>3.2095</t>
  </si>
  <si>
    <t>0.6893</t>
  </si>
  <si>
    <t>2.3579</t>
  </si>
  <si>
    <t>3.0851</t>
  </si>
  <si>
    <t>17.7268</t>
  </si>
  <si>
    <t>19.7014</t>
  </si>
  <si>
    <t>10.049</t>
  </si>
  <si>
    <t>26.6822</t>
  </si>
  <si>
    <t>2.1947</t>
  </si>
  <si>
    <t>3.9147</t>
  </si>
  <si>
    <t>2.4074</t>
  </si>
  <si>
    <t>3.0837</t>
  </si>
  <si>
    <t>17.7081</t>
  </si>
  <si>
    <t>40.115</t>
  </si>
  <si>
    <t>26.8352</t>
  </si>
  <si>
    <t>61.2546</t>
  </si>
  <si>
    <t>41.6523</t>
  </si>
  <si>
    <t>16.4386</t>
  </si>
  <si>
    <t>9.5301</t>
  </si>
  <si>
    <t>8.1664</t>
  </si>
  <si>
    <t>3.5161</t>
  </si>
  <si>
    <t>3.0861</t>
  </si>
  <si>
    <t>19.7001</t>
  </si>
  <si>
    <t>10.0452</t>
  </si>
  <si>
    <t>26.6877</t>
  </si>
  <si>
    <t>3.203</t>
  </si>
  <si>
    <t>0.6872</t>
  </si>
  <si>
    <t>1.1998</t>
  </si>
  <si>
    <t>3.6753</t>
  </si>
  <si>
    <t>4.3547</t>
  </si>
  <si>
    <t>18.097</t>
  </si>
  <si>
    <t>23.8228</t>
  </si>
  <si>
    <t>19.4402</t>
  </si>
  <si>
    <t>3.0839</t>
  </si>
  <si>
    <t>15.5223</t>
  </si>
  <si>
    <t>-44.8328</t>
  </si>
  <si>
    <t>16.7892</t>
  </si>
  <si>
    <t>4.0129</t>
  </si>
  <si>
    <t>18.2931</t>
  </si>
  <si>
    <t>22.8477</t>
  </si>
  <si>
    <t>15.104</t>
  </si>
  <si>
    <t>32.9308</t>
  </si>
  <si>
    <t>5.7603</t>
  </si>
  <si>
    <t>3.9578</t>
  </si>
  <si>
    <t>1.7485</t>
  </si>
  <si>
    <t>2.2573</t>
  </si>
  <si>
    <t>3.9873</t>
  </si>
  <si>
    <t>18.1549</t>
  </si>
  <si>
    <t>22.7005</t>
  </si>
  <si>
    <t>15.0109</t>
  </si>
  <si>
    <t>32.7052</t>
  </si>
  <si>
    <t>5.747</t>
  </si>
  <si>
    <t>3.9453</t>
  </si>
  <si>
    <t>1.7483</t>
  </si>
  <si>
    <t>5.926</t>
  </si>
  <si>
    <t>6.6844</t>
  </si>
  <si>
    <t>3.9734</t>
  </si>
  <si>
    <t>3.9936</t>
  </si>
  <si>
    <t>18.1842</t>
  </si>
  <si>
    <t>22.766</t>
  </si>
  <si>
    <t>15.0597</t>
  </si>
  <si>
    <t>32.7814</t>
  </si>
  <si>
    <t>5.7487</t>
  </si>
  <si>
    <t>3.9508</t>
  </si>
  <si>
    <t>1.7461</t>
  </si>
  <si>
    <t>3.7934</t>
  </si>
  <si>
    <t>3.1994</t>
  </si>
  <si>
    <t>3.9908</t>
  </si>
  <si>
    <t>18.1708</t>
  </si>
  <si>
    <t>22.738</t>
  </si>
  <si>
    <t>15.0418</t>
  </si>
  <si>
    <t>32.7534</t>
  </si>
  <si>
    <t>5.7477</t>
  </si>
  <si>
    <t>3.9486</t>
  </si>
  <si>
    <t>1.7477</t>
  </si>
  <si>
    <t>3.9295</t>
  </si>
  <si>
    <t>2.9911</t>
  </si>
  <si>
    <t>18.1725</t>
  </si>
  <si>
    <t>22.74</t>
  </si>
  <si>
    <t>15.0455</t>
  </si>
  <si>
    <t>32.7593</t>
  </si>
  <si>
    <t>5.7488</t>
  </si>
  <si>
    <t>3.9495</t>
  </si>
  <si>
    <t>1.7474</t>
  </si>
  <si>
    <t>3.827</t>
  </si>
  <si>
    <t>41455</t>
  </si>
  <si>
    <t>Eastspring Investments Korea Leaders Securities Baby Investment Trust[Equity]Class C-F</t>
  </si>
  <si>
    <t>-1.6091</t>
  </si>
  <si>
    <t>-1.552</t>
  </si>
  <si>
    <t>-0.126</t>
  </si>
  <si>
    <t>3.9896</t>
  </si>
  <si>
    <t>18.1669</t>
  </si>
  <si>
    <t>22.7279</t>
  </si>
  <si>
    <t>15.0313</t>
  </si>
  <si>
    <t>32.7364</t>
  </si>
  <si>
    <t>5.7476</t>
  </si>
  <si>
    <t>3.9476</t>
  </si>
  <si>
    <t>1.7482</t>
  </si>
  <si>
    <t>4.1764</t>
  </si>
  <si>
    <t>3.4906</t>
  </si>
  <si>
    <t>3.9907</t>
  </si>
  <si>
    <t>18.1724</t>
  </si>
  <si>
    <t>22.7404</t>
  </si>
  <si>
    <t>15.0404</t>
  </si>
  <si>
    <t>32.7512</t>
  </si>
  <si>
    <t>3.9485</t>
  </si>
  <si>
    <t>1.747</t>
  </si>
  <si>
    <t>4.0984</t>
  </si>
  <si>
    <t>2.8593</t>
  </si>
  <si>
    <t>17.9888</t>
  </si>
  <si>
    <t>22.5355</t>
  </si>
  <si>
    <t>14.7849</t>
  </si>
  <si>
    <t>32.4154</t>
  </si>
  <si>
    <t>5.6265</t>
  </si>
  <si>
    <t>3.9001</t>
  </si>
  <si>
    <t>1.7229</t>
  </si>
  <si>
    <t>3.7018</t>
  </si>
  <si>
    <t>2.9394</t>
  </si>
  <si>
    <t>3.9981</t>
  </si>
  <si>
    <t>18.0205</t>
  </si>
  <si>
    <t>22.5863</t>
  </si>
  <si>
    <t>14.8408</t>
  </si>
  <si>
    <t>32.5157</t>
  </si>
  <si>
    <t>5.6395</t>
  </si>
  <si>
    <t>1.7188</t>
  </si>
  <si>
    <t>3.7017</t>
  </si>
  <si>
    <t>18.0086</t>
  </si>
  <si>
    <t>22.5616</t>
  </si>
  <si>
    <t>14.8147</t>
  </si>
  <si>
    <t>32.472</t>
  </si>
  <si>
    <t>5.6305</t>
  </si>
  <si>
    <t>1.7187</t>
  </si>
  <si>
    <t>1.4457</t>
  </si>
  <si>
    <t>3.9953</t>
  </si>
  <si>
    <t>18.0081</t>
  </si>
  <si>
    <t>22.5671</t>
  </si>
  <si>
    <t>14.8198</t>
  </si>
  <si>
    <t>32.4774</t>
  </si>
  <si>
    <t>5.6348</t>
  </si>
  <si>
    <t>3.9022</t>
  </si>
  <si>
    <t>1.7206</t>
  </si>
  <si>
    <t>4.6922</t>
  </si>
  <si>
    <t>3.6336</t>
  </si>
  <si>
    <t>3.0097</t>
  </si>
  <si>
    <t>17.609</t>
  </si>
  <si>
    <t>19.5896</t>
  </si>
  <si>
    <t>9.9952</t>
  </si>
  <si>
    <t>26.4665</t>
  </si>
  <si>
    <t>3.2337</t>
  </si>
  <si>
    <t>0.7806</t>
  </si>
  <si>
    <t>2.9227</t>
  </si>
  <si>
    <t>1.8535</t>
  </si>
  <si>
    <t>17.5995</t>
  </si>
  <si>
    <t>19.5774</t>
  </si>
  <si>
    <t>9.9857</t>
  </si>
  <si>
    <t>26.4445</t>
  </si>
  <si>
    <t>3.2284</t>
  </si>
  <si>
    <t>0.7779</t>
  </si>
  <si>
    <t>2.9867</t>
  </si>
  <si>
    <t>2.0665</t>
  </si>
  <si>
    <t>17.6173</t>
  </si>
  <si>
    <t>19.5884</t>
  </si>
  <si>
    <t>9.9899</t>
  </si>
  <si>
    <t>26.4632</t>
  </si>
  <si>
    <t>3.2299</t>
  </si>
  <si>
    <t>2.1847</t>
  </si>
  <si>
    <t>0.7792</t>
  </si>
  <si>
    <t>6.3087</t>
  </si>
  <si>
    <t>6.3004</t>
  </si>
  <si>
    <t>3.0103</t>
  </si>
  <si>
    <t>17.617</t>
  </si>
  <si>
    <t>19.598</t>
  </si>
  <si>
    <t>10.0012</t>
  </si>
  <si>
    <t>26.483</t>
  </si>
  <si>
    <t>3.2375</t>
  </si>
  <si>
    <t>2.1903</t>
  </si>
  <si>
    <t>0.7826</t>
  </si>
  <si>
    <t>5.6733</t>
  </si>
  <si>
    <t>3.01</t>
  </si>
  <si>
    <t>19.5976</t>
  </si>
  <si>
    <t>26.481</t>
  </si>
  <si>
    <t>3.2369</t>
  </si>
  <si>
    <t>0.7823</t>
  </si>
  <si>
    <t>5.672</t>
  </si>
  <si>
    <t>3.0099</t>
  </si>
  <si>
    <t>17.6139</t>
  </si>
  <si>
    <t>19.5966</t>
  </si>
  <si>
    <t>10.0008</t>
  </si>
  <si>
    <t>3.2365</t>
  </si>
  <si>
    <t>0.7819</t>
  </si>
  <si>
    <t>5.6713</t>
  </si>
  <si>
    <t>3.0098</t>
  </si>
  <si>
    <t>17.611</t>
  </si>
  <si>
    <t>19.5918</t>
  </si>
  <si>
    <t>9.997</t>
  </si>
  <si>
    <t>26.471</t>
  </si>
  <si>
    <t>3.2346</t>
  </si>
  <si>
    <t>2.1876</t>
  </si>
  <si>
    <t>0.781</t>
  </si>
  <si>
    <t>19.5912</t>
  </si>
  <si>
    <t>9.9959</t>
  </si>
  <si>
    <t>26.469</t>
  </si>
  <si>
    <t>3.2341</t>
  </si>
  <si>
    <t>2.1871</t>
  </si>
  <si>
    <t>0.7812</t>
  </si>
  <si>
    <t>5.4744</t>
  </si>
  <si>
    <t>2.762</t>
  </si>
  <si>
    <t>2.4362</t>
  </si>
  <si>
    <t>2.6126</t>
  </si>
  <si>
    <t>15.2032</t>
  </si>
  <si>
    <t>14.4678</t>
  </si>
  <si>
    <t>15.7725</t>
  </si>
  <si>
    <t>14.5959</t>
  </si>
  <si>
    <t>5.6049</t>
  </si>
  <si>
    <t>4.5512</t>
  </si>
  <si>
    <t>21.7141</t>
  </si>
  <si>
    <t>18.5869</t>
  </si>
  <si>
    <t>3.9103</t>
  </si>
  <si>
    <t>1.1696</t>
  </si>
  <si>
    <t>2.3263</t>
  </si>
  <si>
    <t>-0.1233</t>
  </si>
  <si>
    <t>8.2194</t>
  </si>
  <si>
    <t>5.6925</t>
  </si>
  <si>
    <t>4.3325</t>
  </si>
  <si>
    <t>2.2407</t>
  </si>
  <si>
    <t>2.4238</t>
  </si>
  <si>
    <t>15.1059</t>
  </si>
  <si>
    <t>15.6593</t>
  </si>
  <si>
    <t>5.5557</t>
  </si>
  <si>
    <t>21.576</t>
  </si>
  <si>
    <t>3.8909</t>
  </si>
  <si>
    <t>2.3171</t>
  </si>
  <si>
    <t>8.1769</t>
  </si>
  <si>
    <t>4.9627</t>
  </si>
  <si>
    <t>3.0783</t>
  </si>
  <si>
    <t>8.4829</t>
  </si>
  <si>
    <t>6.6091</t>
  </si>
  <si>
    <t>2.424</t>
  </si>
  <si>
    <t>15.1148</t>
  </si>
  <si>
    <t>15.676</t>
  </si>
  <si>
    <t>21.5909</t>
  </si>
  <si>
    <t>3.8917</t>
  </si>
  <si>
    <t>2.3167</t>
  </si>
  <si>
    <t>8.1645</t>
  </si>
  <si>
    <t>4.7522</t>
  </si>
  <si>
    <t>2.5441</t>
  </si>
  <si>
    <t>2.4241</t>
  </si>
  <si>
    <t>15.1136</t>
  </si>
  <si>
    <t>15.6741</t>
  </si>
  <si>
    <t>5.563</t>
  </si>
  <si>
    <t>21.5872</t>
  </si>
  <si>
    <t>3.8921</t>
  </si>
  <si>
    <t>2.3172</t>
  </si>
  <si>
    <t>8.1787</t>
  </si>
  <si>
    <t>4.9636</t>
  </si>
  <si>
    <t>8.4839</t>
  </si>
  <si>
    <t>2.4249</t>
  </si>
  <si>
    <t>15.1215</t>
  </si>
  <si>
    <t>15.6855</t>
  </si>
  <si>
    <t>21.5995</t>
  </si>
  <si>
    <t>3.8934</t>
  </si>
  <si>
    <t>2.3175</t>
  </si>
  <si>
    <t>8.1745</t>
  </si>
  <si>
    <t>5.2263</t>
  </si>
  <si>
    <t>2.957</t>
  </si>
  <si>
    <t>2.4243</t>
  </si>
  <si>
    <t>15.1153</t>
  </si>
  <si>
    <t>15.6765</t>
  </si>
  <si>
    <t>5.5637</t>
  </si>
  <si>
    <t>21.5892</t>
  </si>
  <si>
    <t>3.8916</t>
  </si>
  <si>
    <t>8.1789</t>
  </si>
  <si>
    <t>4.8443</t>
  </si>
  <si>
    <t>0.0446</t>
  </si>
  <si>
    <t>0.115</t>
  </si>
  <si>
    <t>0.3315</t>
  </si>
  <si>
    <t>1.4285</t>
  </si>
  <si>
    <t>1.7616</t>
  </si>
  <si>
    <t>1.1728</t>
  </si>
  <si>
    <t>1.0811</t>
  </si>
  <si>
    <t>0.1226</t>
  </si>
  <si>
    <t>0.2538</t>
  </si>
  <si>
    <t>0.7744</t>
  </si>
  <si>
    <t>0.1468</t>
  </si>
  <si>
    <t>-0.7445</t>
  </si>
  <si>
    <t>0.8089</t>
  </si>
  <si>
    <t>-0.2518</t>
  </si>
  <si>
    <t>-0.2071</t>
  </si>
  <si>
    <t>0.7742</t>
  </si>
  <si>
    <t>-0.6076</t>
  </si>
  <si>
    <t>0.2723</t>
  </si>
  <si>
    <t>0.785</t>
  </si>
  <si>
    <t>-1.2492</t>
  </si>
  <si>
    <t>-3.0123</t>
  </si>
  <si>
    <t>-0.3276</t>
  </si>
  <si>
    <t>-1.6371</t>
  </si>
  <si>
    <t>-1.7526</t>
  </si>
  <si>
    <t>0.2743</t>
  </si>
  <si>
    <t>-0.6107</t>
  </si>
  <si>
    <t>0.7852</t>
  </si>
  <si>
    <t>-1.249</t>
  </si>
  <si>
    <t>-0.3278</t>
  </si>
  <si>
    <t>-1.6374</t>
  </si>
  <si>
    <t>-1.7527</t>
  </si>
  <si>
    <t>-0.8954</t>
  </si>
  <si>
    <t>0.5624</t>
  </si>
  <si>
    <t>0.8349</t>
  </si>
  <si>
    <t>-0.895</t>
  </si>
  <si>
    <t>-2.0619</t>
  </si>
  <si>
    <t>0.5696</t>
  </si>
  <si>
    <t>-1.2884</t>
  </si>
  <si>
    <t>-1.1515</t>
  </si>
  <si>
    <t>0.5798</t>
  </si>
  <si>
    <t>3.7035</t>
  </si>
  <si>
    <t>4.5251</t>
  </si>
  <si>
    <t>11.5932</t>
  </si>
  <si>
    <t>18.108</t>
  </si>
  <si>
    <t>1.9742</t>
  </si>
  <si>
    <t>9.9067</t>
  </si>
  <si>
    <t>-1.5221</t>
  </si>
  <si>
    <t>8.8133</t>
  </si>
  <si>
    <t>7.5255</t>
  </si>
  <si>
    <t>18.9825</t>
  </si>
  <si>
    <t>4.0926</t>
  </si>
  <si>
    <t>9.9873</t>
  </si>
  <si>
    <t>7.446</t>
  </si>
  <si>
    <t>5.7824</t>
  </si>
  <si>
    <t>10.3651</t>
  </si>
  <si>
    <t>4.8711</t>
  </si>
  <si>
    <t>8.0528</t>
  </si>
  <si>
    <t>3.7133</t>
  </si>
  <si>
    <t>4.5917</t>
  </si>
  <si>
    <t>14.6906</t>
  </si>
  <si>
    <t>21.9065</t>
  </si>
  <si>
    <t>11.7867</t>
  </si>
  <si>
    <t>-5.4152</t>
  </si>
  <si>
    <t>5.7794</t>
  </si>
  <si>
    <t>6.5948</t>
  </si>
  <si>
    <t>20.3658</t>
  </si>
  <si>
    <t>-1.026</t>
  </si>
  <si>
    <t>6.2945</t>
  </si>
  <si>
    <t>-2.2824</t>
  </si>
  <si>
    <t>3.7105</t>
  </si>
  <si>
    <t>14.6732</t>
  </si>
  <si>
    <t>2.1295</t>
  </si>
  <si>
    <t>-5.3967</t>
  </si>
  <si>
    <t>-1.0206</t>
  </si>
  <si>
    <t>-1.4017</t>
  </si>
  <si>
    <t>5.4627</t>
  </si>
  <si>
    <t>4.2005</t>
  </si>
  <si>
    <t>9.8687</t>
  </si>
  <si>
    <t>3.571</t>
  </si>
  <si>
    <t>7.2134</t>
  </si>
  <si>
    <t>3.7147</t>
  </si>
  <si>
    <t>14.6969</t>
  </si>
  <si>
    <t>2.1051</t>
  </si>
  <si>
    <t>-5.4287</t>
  </si>
  <si>
    <t>6.5853</t>
  </si>
  <si>
    <t>-1.0315</t>
  </si>
  <si>
    <t>-1.4165</t>
  </si>
  <si>
    <t>4.199</t>
  </si>
  <si>
    <t>3.572</t>
  </si>
  <si>
    <t>3.7132</t>
  </si>
  <si>
    <t>14.6896</t>
  </si>
  <si>
    <t>2.1127</t>
  </si>
  <si>
    <t>-5.4187</t>
  </si>
  <si>
    <t>6.5903</t>
  </si>
  <si>
    <t>-1.0281</t>
  </si>
  <si>
    <t>-1.4113</t>
  </si>
  <si>
    <t>4.2004</t>
  </si>
  <si>
    <t>5.3082</t>
  </si>
  <si>
    <t>3.703</t>
  </si>
  <si>
    <t>14.6747</t>
  </si>
  <si>
    <t>2.1289</t>
  </si>
  <si>
    <t>-5.4028</t>
  </si>
  <si>
    <t>2.9509</t>
  </si>
  <si>
    <t>8.9834</t>
  </si>
  <si>
    <t>0.2453</t>
  </si>
  <si>
    <t>5.8946</t>
  </si>
  <si>
    <t>3.7139</t>
  </si>
  <si>
    <t>14.693</t>
  </si>
  <si>
    <t>2.1093</t>
  </si>
  <si>
    <t>-5.4231</t>
  </si>
  <si>
    <t>6.5882</t>
  </si>
  <si>
    <t>-1.0296</t>
  </si>
  <si>
    <t>-1.4132</t>
  </si>
  <si>
    <t>4.1998</t>
  </si>
  <si>
    <t>3.5735</t>
  </si>
  <si>
    <t>7.219</t>
  </si>
  <si>
    <t>2.724</t>
  </si>
  <si>
    <t>15.1195</t>
  </si>
  <si>
    <t>15.907</t>
  </si>
  <si>
    <t>5.7895</t>
  </si>
  <si>
    <t>21.92</t>
  </si>
  <si>
    <t>3.3686</t>
  </si>
  <si>
    <t>1.8201</t>
  </si>
  <si>
    <t>7.1776</t>
  </si>
  <si>
    <t>4.7919</t>
  </si>
  <si>
    <t>2.0053</t>
  </si>
  <si>
    <t>3.7127</t>
  </si>
  <si>
    <t>14.6872</t>
  </si>
  <si>
    <t>2.1154</t>
  </si>
  <si>
    <t>-5.415</t>
  </si>
  <si>
    <t>6.5923</t>
  </si>
  <si>
    <t>-1.0271</t>
  </si>
  <si>
    <t>-1.4109</t>
  </si>
  <si>
    <t>4.1995</t>
  </si>
  <si>
    <t>5.7122</t>
  </si>
  <si>
    <t>3.7145</t>
  </si>
  <si>
    <t>14.696</t>
  </si>
  <si>
    <t>2.1061</t>
  </si>
  <si>
    <t>-5.4274</t>
  </si>
  <si>
    <t>6.586</t>
  </si>
  <si>
    <t>-1.031</t>
  </si>
  <si>
    <t>-1.4159</t>
  </si>
  <si>
    <t>0.7602</t>
  </si>
  <si>
    <t>5.0711</t>
  </si>
  <si>
    <t>3.7126</t>
  </si>
  <si>
    <t>14.6868</t>
  </si>
  <si>
    <t>2.1155</t>
  </si>
  <si>
    <t>-5.4148</t>
  </si>
  <si>
    <t>6.5925</t>
  </si>
  <si>
    <t>-1.0267</t>
  </si>
  <si>
    <t>-1.4456</t>
  </si>
  <si>
    <t>4.9164</t>
  </si>
  <si>
    <t>15.1243</t>
  </si>
  <si>
    <t>15.9135</t>
  </si>
  <si>
    <t>5.7938</t>
  </si>
  <si>
    <t>21.9311</t>
  </si>
  <si>
    <t>3.3723</t>
  </si>
  <si>
    <t>1.8232</t>
  </si>
  <si>
    <t>7.1825</t>
  </si>
  <si>
    <t>4.7954</t>
  </si>
  <si>
    <t>14.6978</t>
  </si>
  <si>
    <t>2.1038</t>
  </si>
  <si>
    <t>6.5792</t>
  </si>
  <si>
    <t>4.6129</t>
  </si>
  <si>
    <t>18.3051</t>
  </si>
  <si>
    <t>3.7075</t>
  </si>
  <si>
    <t>14.6698</t>
  </si>
  <si>
    <t>2.4755</t>
  </si>
  <si>
    <t>-5.2425</t>
  </si>
  <si>
    <t>6.7765</t>
  </si>
  <si>
    <t>-0.991</t>
  </si>
  <si>
    <t>-1.4088</t>
  </si>
  <si>
    <t>4.1415</t>
  </si>
  <si>
    <t>1.1937</t>
  </si>
  <si>
    <t>4.7614</t>
  </si>
  <si>
    <t>3.7164</t>
  </si>
  <si>
    <t>14.682</t>
  </si>
  <si>
    <t>-5.2462</t>
  </si>
  <si>
    <t>-1.0022</t>
  </si>
  <si>
    <t>-1.4156</t>
  </si>
  <si>
    <t>1.1912</t>
  </si>
  <si>
    <t>2.8118</t>
  </si>
  <si>
    <t>11.1676</t>
  </si>
  <si>
    <t>12.308</t>
  </si>
  <si>
    <t>0.868</t>
  </si>
  <si>
    <t>2.7914</t>
  </si>
  <si>
    <t>-3.8795</t>
  </si>
  <si>
    <t>-3.7213</t>
  </si>
  <si>
    <t>1.9062</t>
  </si>
  <si>
    <t>2.7436</t>
  </si>
  <si>
    <t>-1.7892</t>
  </si>
  <si>
    <t>-0.6188</t>
  </si>
  <si>
    <t>1.7735</t>
  </si>
  <si>
    <t>9.9766</t>
  </si>
  <si>
    <t>11.0477</t>
  </si>
  <si>
    <t>-0.6488</t>
  </si>
  <si>
    <t>2.6828</t>
  </si>
  <si>
    <t>-5.133</t>
  </si>
  <si>
    <t>-3.1614</t>
  </si>
  <si>
    <t>-0.2967</t>
  </si>
  <si>
    <t>2.7268</t>
  </si>
  <si>
    <t>-3.5405</t>
  </si>
  <si>
    <t>-0.3204</t>
  </si>
  <si>
    <t>1.7758</t>
  </si>
  <si>
    <t>-5.1445</t>
  </si>
  <si>
    <t>-0.3037</t>
  </si>
  <si>
    <t>-3.5452</t>
  </si>
  <si>
    <t>1.7753</t>
  </si>
  <si>
    <t>9.9915</t>
  </si>
  <si>
    <t>-0.6517</t>
  </si>
  <si>
    <t>-5.141</t>
  </si>
  <si>
    <t>-0.3013</t>
  </si>
  <si>
    <t>-3.5442</t>
  </si>
  <si>
    <t>1.7764</t>
  </si>
  <si>
    <t>10.0053</t>
  </si>
  <si>
    <t>12.2977</t>
  </si>
  <si>
    <t>14.6633</t>
  </si>
  <si>
    <t>1.7755</t>
  </si>
  <si>
    <t>9.9937</t>
  </si>
  <si>
    <t>-0.651</t>
  </si>
  <si>
    <t>-5.1409</t>
  </si>
  <si>
    <t>-0.3006</t>
  </si>
  <si>
    <t>-3.5434</t>
  </si>
  <si>
    <t>-0.8735</t>
  </si>
  <si>
    <t>-0.8609</t>
  </si>
  <si>
    <t>-0.33</t>
  </si>
  <si>
    <t>-0.3767</t>
  </si>
  <si>
    <t>-0.1249</t>
  </si>
  <si>
    <t>-0.1939</t>
  </si>
  <si>
    <t>1.9076</t>
  </si>
  <si>
    <t>1.7882</t>
  </si>
  <si>
    <t>1.1405</t>
  </si>
  <si>
    <t>0.9869</t>
  </si>
  <si>
    <t>2.1461</t>
  </si>
  <si>
    <t>2.3349</t>
  </si>
  <si>
    <t>2.1672</t>
  </si>
  <si>
    <t>2.109</t>
  </si>
  <si>
    <t>1.9808</t>
  </si>
  <si>
    <t>-0.0736</t>
  </si>
  <si>
    <t>-0.0512</t>
  </si>
  <si>
    <t>0.2024</t>
  </si>
  <si>
    <t>0.2434</t>
  </si>
  <si>
    <t>0.9259</t>
  </si>
  <si>
    <t>1.478</t>
  </si>
  <si>
    <t>1.543</t>
  </si>
  <si>
    <t>1.7643</t>
  </si>
  <si>
    <t>1.8333</t>
  </si>
  <si>
    <t>2.3096</t>
  </si>
  <si>
    <t>2.3097</t>
  </si>
  <si>
    <t>2.2712</t>
  </si>
  <si>
    <t>2.2475</t>
  </si>
  <si>
    <t>2.0461</t>
  </si>
  <si>
    <t>2.0407</t>
  </si>
  <si>
    <t>-0.1382</t>
  </si>
  <si>
    <t>0.1633</t>
  </si>
  <si>
    <t>0.2372</t>
  </si>
  <si>
    <t>0.4904</t>
  </si>
  <si>
    <t>0.7786</t>
  </si>
  <si>
    <t>1.046</t>
  </si>
  <si>
    <t>1.7904</t>
  </si>
  <si>
    <t>1.477</t>
  </si>
  <si>
    <t>2.0238</t>
  </si>
  <si>
    <t>2.4832</t>
  </si>
  <si>
    <t>2.6591</t>
  </si>
  <si>
    <t>2.7873</t>
  </si>
  <si>
    <t>2.6736</t>
  </si>
  <si>
    <t>2.8913</t>
  </si>
  <si>
    <t>2.8452</t>
  </si>
  <si>
    <t>2.9333</t>
  </si>
  <si>
    <t>0.71</t>
  </si>
  <si>
    <t>-2.5208</t>
  </si>
  <si>
    <t>-2.2379</t>
  </si>
  <si>
    <t>-0.7757</t>
  </si>
  <si>
    <t>1.3764</t>
  </si>
  <si>
    <t>3.6261</t>
  </si>
  <si>
    <t>3.8382</t>
  </si>
  <si>
    <t>-4.0619</t>
  </si>
  <si>
    <t>-4.2333</t>
  </si>
  <si>
    <t>-2.1148</t>
  </si>
  <si>
    <t>0.4308</t>
  </si>
  <si>
    <t>1.9157</t>
  </si>
  <si>
    <t>3.7761</t>
  </si>
  <si>
    <t>11.6474</t>
  </si>
  <si>
    <t>22.3891</t>
  </si>
  <si>
    <t>-2.2957</t>
  </si>
  <si>
    <t>10.501</t>
  </si>
  <si>
    <t>-12.807</t>
  </si>
  <si>
    <t>1.9389</t>
  </si>
  <si>
    <t>18.2907</t>
  </si>
  <si>
    <t>-3.8852</t>
  </si>
  <si>
    <t>5.489</t>
  </si>
  <si>
    <t>-5.9628</t>
  </si>
  <si>
    <t>1.706</t>
  </si>
  <si>
    <t>3.5894</t>
  </si>
  <si>
    <t>10.2635</t>
  </si>
  <si>
    <t>21.1898</t>
  </si>
  <si>
    <t>-4.2449</t>
  </si>
  <si>
    <t>-14.0892</t>
  </si>
  <si>
    <t>-2.6846</t>
  </si>
  <si>
    <t>17.5118</t>
  </si>
  <si>
    <t>-5.7163</t>
  </si>
  <si>
    <t>5.3705</t>
  </si>
  <si>
    <t>-3.9009</t>
  </si>
  <si>
    <t>3.4388</t>
  </si>
  <si>
    <t>0.1273</t>
  </si>
  <si>
    <t>5.7071</t>
  </si>
  <si>
    <t>5.5919</t>
  </si>
  <si>
    <t>4.0087</t>
  </si>
  <si>
    <t>3.1824</t>
  </si>
  <si>
    <t>1.7186</t>
  </si>
  <si>
    <t>10.2854</t>
  </si>
  <si>
    <t>-4.2804</t>
  </si>
  <si>
    <t>-13.9772</t>
  </si>
  <si>
    <t>-2.5569</t>
  </si>
  <si>
    <t>-5.6918</t>
  </si>
  <si>
    <t>-3.9691</t>
  </si>
  <si>
    <t>0.0986</t>
  </si>
  <si>
    <t>3.0754</t>
  </si>
  <si>
    <t>3.8787</t>
  </si>
  <si>
    <t>3.2635</t>
  </si>
  <si>
    <t>1.7135</t>
  </si>
  <si>
    <t>10.2235</t>
  </si>
  <si>
    <t>-3.5702</t>
  </si>
  <si>
    <t>-13.5104</t>
  </si>
  <si>
    <t>-2.1114</t>
  </si>
  <si>
    <t>-5.427</t>
  </si>
  <si>
    <t>-3.805</t>
  </si>
  <si>
    <t>0.1901</t>
  </si>
  <si>
    <t>3.2561</t>
  </si>
  <si>
    <t>3.139</t>
  </si>
  <si>
    <t>3.4178</t>
  </si>
  <si>
    <t>1.8297</t>
  </si>
  <si>
    <t>3.5883</t>
  </si>
  <si>
    <t>11.21</t>
  </si>
  <si>
    <t>21.1866</t>
  </si>
  <si>
    <t>-2.3641</t>
  </si>
  <si>
    <t>10.0868</t>
  </si>
  <si>
    <t>-12.5674</t>
  </si>
  <si>
    <t>1.9935</t>
  </si>
  <si>
    <t>0.1053</t>
  </si>
  <si>
    <t>17.5265</t>
  </si>
  <si>
    <t>-3.8494</t>
  </si>
  <si>
    <t>-5.5585</t>
  </si>
  <si>
    <t>2.0417</t>
  </si>
  <si>
    <t>1.7175</t>
  </si>
  <si>
    <t>10.2475</t>
  </si>
  <si>
    <t>-3.5388</t>
  </si>
  <si>
    <t>-13.507</t>
  </si>
  <si>
    <t>-2.0937</t>
  </si>
  <si>
    <t>-5.4351</t>
  </si>
  <si>
    <t>-3.8106</t>
  </si>
  <si>
    <t>0.1945</t>
  </si>
  <si>
    <t>2.2686</t>
  </si>
  <si>
    <t>4.5571</t>
  </si>
  <si>
    <t>10.2455</t>
  </si>
  <si>
    <t>-3.5412</t>
  </si>
  <si>
    <t>-13.5073</t>
  </si>
  <si>
    <t>-2.0951</t>
  </si>
  <si>
    <t>-5.4345</t>
  </si>
  <si>
    <t>-3.8101</t>
  </si>
  <si>
    <t>0.1935</t>
  </si>
  <si>
    <t>2.9649</t>
  </si>
  <si>
    <t>1.7156</t>
  </si>
  <si>
    <t>10.236</t>
  </si>
  <si>
    <t>-3.554</t>
  </si>
  <si>
    <t>-13.5083</t>
  </si>
  <si>
    <t>-2.1005</t>
  </si>
  <si>
    <t>-5.432</t>
  </si>
  <si>
    <t>-4.6142</t>
  </si>
  <si>
    <t>1.6328</t>
  </si>
  <si>
    <t>1.7118</t>
  </si>
  <si>
    <t>10.2781</t>
  </si>
  <si>
    <t>-4.2406</t>
  </si>
  <si>
    <t>-14.0926</t>
  </si>
  <si>
    <t>-2.6759</t>
  </si>
  <si>
    <t>-5.7249</t>
  </si>
  <si>
    <t>-3.8814</t>
  </si>
  <si>
    <t>3.4328</t>
  </si>
  <si>
    <t>10.281</t>
  </si>
  <si>
    <t>-4.2394</t>
  </si>
  <si>
    <t>-14.0938</t>
  </si>
  <si>
    <t>-1.4649</t>
  </si>
  <si>
    <t>1.7123</t>
  </si>
  <si>
    <t>10.2793</t>
  </si>
  <si>
    <t>-4.2402</t>
  </si>
  <si>
    <t>-14.093</t>
  </si>
  <si>
    <t>-2.6752</t>
  </si>
  <si>
    <t>-5.726</t>
  </si>
  <si>
    <t>-3.9106</t>
  </si>
  <si>
    <t>0.1213</t>
  </si>
  <si>
    <t>2.0533</t>
  </si>
  <si>
    <t>1.7104</t>
  </si>
  <si>
    <t>10.2771</t>
  </si>
  <si>
    <t>-4.2426</t>
  </si>
  <si>
    <t>-14.0944</t>
  </si>
  <si>
    <t>-2.6776</t>
  </si>
  <si>
    <t>-5.7236</t>
  </si>
  <si>
    <t>-4.0876</t>
  </si>
  <si>
    <t>2.8518</t>
  </si>
  <si>
    <t>1.7102</t>
  </si>
  <si>
    <t>10.274</t>
  </si>
  <si>
    <t>-2.6826</t>
  </si>
  <si>
    <t>-5.7241</t>
  </si>
  <si>
    <t>-3.7383</t>
  </si>
  <si>
    <t>3.3357</t>
  </si>
  <si>
    <t>1.7101</t>
  </si>
  <si>
    <t>10.2737</t>
  </si>
  <si>
    <t>-4.242</t>
  </si>
  <si>
    <t>-14.0918</t>
  </si>
  <si>
    <t>-2.6788</t>
  </si>
  <si>
    <t>-5.7226</t>
  </si>
  <si>
    <t>-4.7533</t>
  </si>
  <si>
    <t>3.2191</t>
  </si>
  <si>
    <t>1.7113</t>
  </si>
  <si>
    <t>10.2768</t>
  </si>
  <si>
    <t>-4.241</t>
  </si>
  <si>
    <t>-14.0924</t>
  </si>
  <si>
    <t>-2.6768</t>
  </si>
  <si>
    <t>-5.7244</t>
  </si>
  <si>
    <t>-4.9834</t>
  </si>
  <si>
    <t>2.6267</t>
  </si>
  <si>
    <t>10.3042</t>
  </si>
  <si>
    <t>-4.3139</t>
  </si>
  <si>
    <t>-14.0225</t>
  </si>
  <si>
    <t>-2.5832</t>
  </si>
  <si>
    <t>-5.7077</t>
  </si>
  <si>
    <t>-4.4032</t>
  </si>
  <si>
    <t>2.3368</t>
  </si>
  <si>
    <t>10.3063</t>
  </si>
  <si>
    <t>-4.3256</t>
  </si>
  <si>
    <t>-14.0343</t>
  </si>
  <si>
    <t>-2.5944</t>
  </si>
  <si>
    <t>-2.488</t>
  </si>
  <si>
    <t>12.6534</t>
  </si>
  <si>
    <t>1.7204</t>
  </si>
  <si>
    <t>10.3045</t>
  </si>
  <si>
    <t>-4.3208</t>
  </si>
  <si>
    <t>-14.0282</t>
  </si>
  <si>
    <t>-16.4778</t>
  </si>
  <si>
    <t>-11.1452</t>
  </si>
  <si>
    <t>-7.6787</t>
  </si>
  <si>
    <t>-1.2629</t>
  </si>
  <si>
    <t>-0.9452</t>
  </si>
  <si>
    <t>0.9222</t>
  </si>
  <si>
    <t>10.3029</t>
  </si>
  <si>
    <t>-4.319</t>
  </si>
  <si>
    <t>-14.0258</t>
  </si>
  <si>
    <t>-2.5892</t>
  </si>
  <si>
    <t>-5.7094</t>
  </si>
  <si>
    <t>-3.9885</t>
  </si>
  <si>
    <t>0.0913</t>
  </si>
  <si>
    <t>2.0831</t>
  </si>
  <si>
    <t>1.7094</t>
  </si>
  <si>
    <t>10.2725</t>
  </si>
  <si>
    <t>-4.2446</t>
  </si>
  <si>
    <t>-14.0929</t>
  </si>
  <si>
    <t>-2.6815</t>
  </si>
  <si>
    <t>-5.7217</t>
  </si>
  <si>
    <t>-4.4362</t>
  </si>
  <si>
    <t>2.1619</t>
  </si>
  <si>
    <t>1.7092</t>
  </si>
  <si>
    <t>10.2715</t>
  </si>
  <si>
    <t>-4.2429</t>
  </si>
  <si>
    <t>-14.0912</t>
  </si>
  <si>
    <t>-2.6804</t>
  </si>
  <si>
    <t>-5.721</t>
  </si>
  <si>
    <t>-4.2862</t>
  </si>
  <si>
    <t>2.3479</t>
  </si>
  <si>
    <t>1.72</t>
  </si>
  <si>
    <t>10.3014</t>
  </si>
  <si>
    <t>-4.2972</t>
  </si>
  <si>
    <t>-14.0006</t>
  </si>
  <si>
    <t>-2.5632</t>
  </si>
  <si>
    <t>-5.696</t>
  </si>
  <si>
    <t>-4.3945</t>
  </si>
  <si>
    <t>1.7193</t>
  </si>
  <si>
    <t>10.2961</t>
  </si>
  <si>
    <t>-4.3008</t>
  </si>
  <si>
    <t>-14.0028</t>
  </si>
  <si>
    <t>-2.5725</t>
  </si>
  <si>
    <t>-5.7007</t>
  </si>
  <si>
    <t>-4.3981</t>
  </si>
  <si>
    <t>1.7198</t>
  </si>
  <si>
    <t>10.2983</t>
  </si>
  <si>
    <t>-4.3121</t>
  </si>
  <si>
    <t>-14.0171</t>
  </si>
  <si>
    <t>-5.7063</t>
  </si>
  <si>
    <t>-4.4031</t>
  </si>
  <si>
    <t>10.3027</t>
  </si>
  <si>
    <t>-4.3081</t>
  </si>
  <si>
    <t>-14.0145</t>
  </si>
  <si>
    <t>-2.5789</t>
  </si>
  <si>
    <t>-8.19</t>
  </si>
  <si>
    <t>7.5556</t>
  </si>
  <si>
    <t>1.7194</t>
  </si>
  <si>
    <t>-4.3042</t>
  </si>
  <si>
    <t>-14.0078</t>
  </si>
  <si>
    <t>-2.5785</t>
  </si>
  <si>
    <t>-2.1534</t>
  </si>
  <si>
    <t>12.437</t>
  </si>
  <si>
    <t>10.3013</t>
  </si>
  <si>
    <t>-4.316</t>
  </si>
  <si>
    <t>-14.0221</t>
  </si>
  <si>
    <t>-2.5871</t>
  </si>
  <si>
    <t>-5.7082</t>
  </si>
  <si>
    <t>-4.3473</t>
  </si>
  <si>
    <t>10.296</t>
  </si>
  <si>
    <t>-4.3033</t>
  </si>
  <si>
    <t>-14.0062</t>
  </si>
  <si>
    <t>-2.5753</t>
  </si>
  <si>
    <t>-5.702</t>
  </si>
  <si>
    <t>-5.2029</t>
  </si>
  <si>
    <t>1.83</t>
  </si>
  <si>
    <t>11.2218</t>
  </si>
  <si>
    <t>-2.3706</t>
  </si>
  <si>
    <t>-12.5776</t>
  </si>
  <si>
    <t>0.1091</t>
  </si>
  <si>
    <t>-3.8443</t>
  </si>
  <si>
    <t>-5.5548</t>
  </si>
  <si>
    <t>1.8299</t>
  </si>
  <si>
    <t>11.2227</t>
  </si>
  <si>
    <t>-2.3769</t>
  </si>
  <si>
    <t>-12.5895</t>
  </si>
  <si>
    <t>0.103</t>
  </si>
  <si>
    <t>-3.8451</t>
  </si>
  <si>
    <t>-5.5558</t>
  </si>
  <si>
    <t>6.6097</t>
  </si>
  <si>
    <t>5.947</t>
  </si>
  <si>
    <t>15.0433</t>
  </si>
  <si>
    <t>10.4425</t>
  </si>
  <si>
    <t>24.3999</t>
  </si>
  <si>
    <t>6.7294</t>
  </si>
  <si>
    <t>28.746</t>
  </si>
  <si>
    <t>13.0166</t>
  </si>
  <si>
    <t>24.4855</t>
  </si>
  <si>
    <t>9.2495</t>
  </si>
  <si>
    <t>22.673</t>
  </si>
  <si>
    <t>9.0779</t>
  </si>
  <si>
    <t>16.8534</t>
  </si>
  <si>
    <t>8.0635</t>
  </si>
  <si>
    <t>12.7913</t>
  </si>
  <si>
    <t>8.1557</t>
  </si>
  <si>
    <t>9.379</t>
  </si>
  <si>
    <t>6.8113</t>
  </si>
  <si>
    <t>6.5135</t>
  </si>
  <si>
    <t>5.6069</t>
  </si>
  <si>
    <t>17.3778</t>
  </si>
  <si>
    <t>12.2765</t>
  </si>
  <si>
    <t>24.0325</t>
  </si>
  <si>
    <t>10.1924</t>
  </si>
  <si>
    <t>20.5726</t>
  </si>
  <si>
    <t>27.8759</t>
  </si>
  <si>
    <t>12.9669</t>
  </si>
  <si>
    <t>19.4244</t>
  </si>
  <si>
    <t>5.38</t>
  </si>
  <si>
    <t>19.2184</t>
  </si>
  <si>
    <t>7.2662</t>
  </si>
  <si>
    <t>15.3298</t>
  </si>
  <si>
    <t>7.6308</t>
  </si>
  <si>
    <t>13.3829</t>
  </si>
  <si>
    <t>8.1428</t>
  </si>
  <si>
    <t>6.0077</t>
  </si>
  <si>
    <t>4.461</t>
  </si>
  <si>
    <t>6.5228</t>
  </si>
  <si>
    <t>17.4097</t>
  </si>
  <si>
    <t>24.1091</t>
  </si>
  <si>
    <t>20.6654</t>
  </si>
  <si>
    <t>27.9879</t>
  </si>
  <si>
    <t>19.4876</t>
  </si>
  <si>
    <t>19.2801</t>
  </si>
  <si>
    <t>15.3757</t>
  </si>
  <si>
    <t>13.4223</t>
  </si>
  <si>
    <t>5.9896</t>
  </si>
  <si>
    <t>6.5232</t>
  </si>
  <si>
    <t>17.4103</t>
  </si>
  <si>
    <t>24.1145</t>
  </si>
  <si>
    <t>20.6736</t>
  </si>
  <si>
    <t>27.9984</t>
  </si>
  <si>
    <t>19.492</t>
  </si>
  <si>
    <t>19.2835</t>
  </si>
  <si>
    <t>15.3811</t>
  </si>
  <si>
    <t>11.6475</t>
  </si>
  <si>
    <t>6.8665</t>
  </si>
  <si>
    <t>6.523</t>
  </si>
  <si>
    <t>17.4096</t>
  </si>
  <si>
    <t>24.1153</t>
  </si>
  <si>
    <t>20.6739</t>
  </si>
  <si>
    <t>19.2828</t>
  </si>
  <si>
    <t>15.3799</t>
  </si>
  <si>
    <t>11.6452</t>
  </si>
  <si>
    <t>17.4084</t>
  </si>
  <si>
    <t>24.1132</t>
  </si>
  <si>
    <t>20.6717</t>
  </si>
  <si>
    <t>27.9955</t>
  </si>
  <si>
    <t>19.4898</t>
  </si>
  <si>
    <t>19.2809</t>
  </si>
  <si>
    <t>15.3783</t>
  </si>
  <si>
    <t>11.6421</t>
  </si>
  <si>
    <t>6.5225</t>
  </si>
  <si>
    <t>17.4074</t>
  </si>
  <si>
    <t>24.1102</t>
  </si>
  <si>
    <t>20.6679</t>
  </si>
  <si>
    <t>27.991</t>
  </si>
  <si>
    <t>19.2784</t>
  </si>
  <si>
    <t>15.3767</t>
  </si>
  <si>
    <t>11.6411</t>
  </si>
  <si>
    <t>6.5197</t>
  </si>
  <si>
    <t>17.3986</t>
  </si>
  <si>
    <t>24.086</t>
  </si>
  <si>
    <t>20.6339</t>
  </si>
  <si>
    <t>27.9501</t>
  </si>
  <si>
    <t>19.4667</t>
  </si>
  <si>
    <t>19.2584</t>
  </si>
  <si>
    <t>18.2247</t>
  </si>
  <si>
    <t>8.5354</t>
  </si>
  <si>
    <t>6.5199</t>
  </si>
  <si>
    <t>17.3999</t>
  </si>
  <si>
    <t>24.088</t>
  </si>
  <si>
    <t>20.6378</t>
  </si>
  <si>
    <t>27.9551</t>
  </si>
  <si>
    <t>19.4693</t>
  </si>
  <si>
    <t>19.2648</t>
  </si>
  <si>
    <t>15.3668</t>
  </si>
  <si>
    <t>12.9066</t>
  </si>
  <si>
    <t>7.4212</t>
  </si>
  <si>
    <t>6.5176</t>
  </si>
  <si>
    <t>17.3914</t>
  </si>
  <si>
    <t>24.0631</t>
  </si>
  <si>
    <t>20.6093</t>
  </si>
  <si>
    <t>27.9212</t>
  </si>
  <si>
    <t>19.4493</t>
  </si>
  <si>
    <t>19.2432</t>
  </si>
  <si>
    <t>19.075</t>
  </si>
  <si>
    <t>7.4192</t>
  </si>
  <si>
    <t>6.5185</t>
  </si>
  <si>
    <t>17.3949</t>
  </si>
  <si>
    <t>24.0784</t>
  </si>
  <si>
    <t>20.6275</t>
  </si>
  <si>
    <t>27.9421</t>
  </si>
  <si>
    <t>19.4596</t>
  </si>
  <si>
    <t>19.2524</t>
  </si>
  <si>
    <t>15.3565</t>
  </si>
  <si>
    <t>12.8628</t>
  </si>
  <si>
    <t>6.7566</t>
  </si>
  <si>
    <t>17.4067</t>
  </si>
  <si>
    <t>24.1087</t>
  </si>
  <si>
    <t>20.6585</t>
  </si>
  <si>
    <t>27.9804</t>
  </si>
  <si>
    <t>19.4829</t>
  </si>
  <si>
    <t>19.2752</t>
  </si>
  <si>
    <t>15.3746</t>
  </si>
  <si>
    <t>13.413</t>
  </si>
  <si>
    <t>3.9315</t>
  </si>
  <si>
    <t>6.518</t>
  </si>
  <si>
    <t>17.3934</t>
  </si>
  <si>
    <t>24.0715</t>
  </si>
  <si>
    <t>20.621</t>
  </si>
  <si>
    <t>27.9346</t>
  </si>
  <si>
    <t>19.453</t>
  </si>
  <si>
    <t>19.2473</t>
  </si>
  <si>
    <t>19.3778</t>
  </si>
  <si>
    <t>9.2395</t>
  </si>
  <si>
    <t>6.521</t>
  </si>
  <si>
    <t>24.0967</t>
  </si>
  <si>
    <t>20.6454</t>
  </si>
  <si>
    <t>27.9653</t>
  </si>
  <si>
    <t>-16.7145</t>
  </si>
  <si>
    <t>-8.3134</t>
  </si>
  <si>
    <t>-2.0398</t>
  </si>
  <si>
    <t>3.1807</t>
  </si>
  <si>
    <t>0.8964</t>
  </si>
  <si>
    <t>6.5201</t>
  </si>
  <si>
    <t>17.4005</t>
  </si>
  <si>
    <t>24.0937</t>
  </si>
  <si>
    <t>20.6455</t>
  </si>
  <si>
    <t>27.963</t>
  </si>
  <si>
    <t>22.6984</t>
  </si>
  <si>
    <t>17.3957</t>
  </si>
  <si>
    <t>24.0772</t>
  </si>
  <si>
    <t>20.625</t>
  </si>
  <si>
    <t>27.9403</t>
  </si>
  <si>
    <t>27.9359</t>
  </si>
  <si>
    <t>10.7703</t>
  </si>
  <si>
    <t>6.5178</t>
  </si>
  <si>
    <t>17.3936</t>
  </si>
  <si>
    <t>24.0696</t>
  </si>
  <si>
    <t>20.6164</t>
  </si>
  <si>
    <t>27.93</t>
  </si>
  <si>
    <t>22.7374</t>
  </si>
  <si>
    <t>7.9623</t>
  </si>
  <si>
    <t>6.5169</t>
  </si>
  <si>
    <t>24.0646</t>
  </si>
  <si>
    <t>20.6125</t>
  </si>
  <si>
    <t>27.9245</t>
  </si>
  <si>
    <t>19.4502</t>
  </si>
  <si>
    <t>5.6766</t>
  </si>
  <si>
    <t>6.4146</t>
  </si>
  <si>
    <t>2.9331</t>
  </si>
  <si>
    <t>10.6597</t>
  </si>
  <si>
    <t>5.5509</t>
  </si>
  <si>
    <t>-0.7054</t>
  </si>
  <si>
    <t>-1.2733</t>
  </si>
  <si>
    <t>-4.6478</t>
  </si>
  <si>
    <t>6.994</t>
  </si>
  <si>
    <t>1.4223</t>
  </si>
  <si>
    <t>3.8705</t>
  </si>
  <si>
    <t>4.2304</t>
  </si>
  <si>
    <t>0.8345</t>
  </si>
  <si>
    <t>1.1534</t>
  </si>
  <si>
    <t>7.1577</t>
  </si>
  <si>
    <t>2.7398</t>
  </si>
  <si>
    <t>4.4714</t>
  </si>
  <si>
    <t>0.5783</t>
  </si>
  <si>
    <t>6.2712</t>
  </si>
  <si>
    <t>1.9167</t>
  </si>
  <si>
    <t>13.7115</t>
  </si>
  <si>
    <t>2.8768</t>
  </si>
  <si>
    <t>5.6711</t>
  </si>
  <si>
    <t>-4.8071</t>
  </si>
  <si>
    <t>-5.199</t>
  </si>
  <si>
    <t>-11.0342</t>
  </si>
  <si>
    <t>6.0978</t>
  </si>
  <si>
    <t>-4.1143</t>
  </si>
  <si>
    <t>-0.8273</t>
  </si>
  <si>
    <t>-3.1157</t>
  </si>
  <si>
    <t>2.0685</t>
  </si>
  <si>
    <t>-1.0501</t>
  </si>
  <si>
    <t>5.5592</t>
  </si>
  <si>
    <t>1.2667</t>
  </si>
  <si>
    <t>8.6848</t>
  </si>
  <si>
    <t>3.4607</t>
  </si>
  <si>
    <t>3.3872</t>
  </si>
  <si>
    <t>0.0099</t>
  </si>
  <si>
    <t>6.292</t>
  </si>
  <si>
    <t>13.7452</t>
  </si>
  <si>
    <t>5.696</t>
  </si>
  <si>
    <t>-5.1862</t>
  </si>
  <si>
    <t>6.1369</t>
  </si>
  <si>
    <t>-0.821</t>
  </si>
  <si>
    <t>2.0761</t>
  </si>
  <si>
    <t>5.5669</t>
  </si>
  <si>
    <t>8.7031</t>
  </si>
  <si>
    <t>3.3869</t>
  </si>
  <si>
    <t>6.2972</t>
  </si>
  <si>
    <t>13.7537</t>
  </si>
  <si>
    <t>5.7337</t>
  </si>
  <si>
    <t>-5.1306</t>
  </si>
  <si>
    <t>6.168</t>
  </si>
  <si>
    <t>-3.5936</t>
  </si>
  <si>
    <t>-5.2903</t>
  </si>
  <si>
    <t>0.1672</t>
  </si>
  <si>
    <t>-2.537</t>
  </si>
  <si>
    <t>1.0236</t>
  </si>
  <si>
    <t>-3.123</t>
  </si>
  <si>
    <t>6.2839</t>
  </si>
  <si>
    <t>13.732</t>
  </si>
  <si>
    <t>5.6804</t>
  </si>
  <si>
    <t>-5.1965</t>
  </si>
  <si>
    <t>6.1151</t>
  </si>
  <si>
    <t>-0.8268</t>
  </si>
  <si>
    <t>2.0717</t>
  </si>
  <si>
    <t>5.559</t>
  </si>
  <si>
    <t>6.1236</t>
  </si>
  <si>
    <t>13.7494</t>
  </si>
  <si>
    <t>-5.1847</t>
  </si>
  <si>
    <t>0.079</t>
  </si>
  <si>
    <t>-0.8156</t>
  </si>
  <si>
    <t>6.2919</t>
  </si>
  <si>
    <t>13.7451</t>
  </si>
  <si>
    <t>5.6959</t>
  </si>
  <si>
    <t>6.1368</t>
  </si>
  <si>
    <t>2.0757</t>
  </si>
  <si>
    <t>5.5666</t>
  </si>
  <si>
    <t>2.3861</t>
  </si>
  <si>
    <t>6.2867</t>
  </si>
  <si>
    <t>13.7368</t>
  </si>
  <si>
    <t>5.6876</t>
  </si>
  <si>
    <t>-5.1922</t>
  </si>
  <si>
    <t>6.1284</t>
  </si>
  <si>
    <t>-0.8246</t>
  </si>
  <si>
    <t>2.0416</t>
  </si>
  <si>
    <t>-1.4906</t>
  </si>
  <si>
    <t>6.2819</t>
  </si>
  <si>
    <t>13.7288</t>
  </si>
  <si>
    <t>5.6837</t>
  </si>
  <si>
    <t>-5.1924</t>
  </si>
  <si>
    <t>6.1179</t>
  </si>
  <si>
    <t>-0.8247</t>
  </si>
  <si>
    <t>5.5623</t>
  </si>
  <si>
    <t>6.6586</t>
  </si>
  <si>
    <t>1.4548</t>
  </si>
  <si>
    <t>5.9297</t>
  </si>
  <si>
    <t>4.8905</t>
  </si>
  <si>
    <t>23.8336</t>
  </si>
  <si>
    <t>19.2253</t>
  </si>
  <si>
    <t>22.5106</t>
  </si>
  <si>
    <t>19.2982</t>
  </si>
  <si>
    <t>22.7527</t>
  </si>
  <si>
    <t>19.4248</t>
  </si>
  <si>
    <t>39.5265</t>
  </si>
  <si>
    <t>30.1903</t>
  </si>
  <si>
    <t>17.5419</t>
  </si>
  <si>
    <t>15.698</t>
  </si>
  <si>
    <t>11.9539</t>
  </si>
  <si>
    <t>9.6174</t>
  </si>
  <si>
    <t>12.985</t>
  </si>
  <si>
    <t>11.8537</t>
  </si>
  <si>
    <t>7.7654</t>
  </si>
  <si>
    <t>5.2432</t>
  </si>
  <si>
    <t>10.5051</t>
  </si>
  <si>
    <t>7.3031</t>
  </si>
  <si>
    <t>5.8659</t>
  </si>
  <si>
    <t>4.9477</t>
  </si>
  <si>
    <t>26.6001</t>
  </si>
  <si>
    <t>22.9798</t>
  </si>
  <si>
    <t>21.6692</t>
  </si>
  <si>
    <t>20.1466</t>
  </si>
  <si>
    <t>16.7395</t>
  </si>
  <si>
    <t>15.051</t>
  </si>
  <si>
    <t>35.7611</t>
  </si>
  <si>
    <t>29.6376</t>
  </si>
  <si>
    <t>11.3663</t>
  </si>
  <si>
    <t>10.8922</t>
  </si>
  <si>
    <t>8.3243</t>
  </si>
  <si>
    <t>7.1946</t>
  </si>
  <si>
    <t>11.5673</t>
  </si>
  <si>
    <t>11.311</t>
  </si>
  <si>
    <t>7.6962</t>
  </si>
  <si>
    <t>5.233</t>
  </si>
  <si>
    <t>2.436</t>
  </si>
  <si>
    <t>0.5126</t>
  </si>
  <si>
    <t>5.8745</t>
  </si>
  <si>
    <t>26.6722</t>
  </si>
  <si>
    <t>21.7309</t>
  </si>
  <si>
    <t>16.8135</t>
  </si>
  <si>
    <t>35.9009</t>
  </si>
  <si>
    <t>11.4196</t>
  </si>
  <si>
    <t>8.363</t>
  </si>
  <si>
    <t>11.6067</t>
  </si>
  <si>
    <t>7.7271</t>
  </si>
  <si>
    <t>2.4462</t>
  </si>
  <si>
    <t>5.876</t>
  </si>
  <si>
    <t>26.6778</t>
  </si>
  <si>
    <t>21.7345</t>
  </si>
  <si>
    <t>16.8151</t>
  </si>
  <si>
    <t>35.8913</t>
  </si>
  <si>
    <t>7.2255</t>
  </si>
  <si>
    <t>2.0667</t>
  </si>
  <si>
    <t>2.0096</t>
  </si>
  <si>
    <t>5.8737</t>
  </si>
  <si>
    <t>26.6705</t>
  </si>
  <si>
    <t>21.7294</t>
  </si>
  <si>
    <t>16.8025</t>
  </si>
  <si>
    <t>35.8724</t>
  </si>
  <si>
    <t>11.4066</t>
  </si>
  <si>
    <t>8.3594</t>
  </si>
  <si>
    <t>11.6061</t>
  </si>
  <si>
    <t>7.7266</t>
  </si>
  <si>
    <t>3.147</t>
  </si>
  <si>
    <t>5.8743</t>
  </si>
  <si>
    <t>26.6699</t>
  </si>
  <si>
    <t>21.7285</t>
  </si>
  <si>
    <t>16.8126</t>
  </si>
  <si>
    <t>-1.4762</t>
  </si>
  <si>
    <t>0.7552</t>
  </si>
  <si>
    <t>-5.1348</t>
  </si>
  <si>
    <t>-2.2214</t>
  </si>
  <si>
    <t>-2.6545</t>
  </si>
  <si>
    <t>-1.436</t>
  </si>
  <si>
    <t>4.4848</t>
  </si>
  <si>
    <t>6.7288</t>
  </si>
  <si>
    <t>5.874</t>
  </si>
  <si>
    <t>26.6673</t>
  </si>
  <si>
    <t>21.7265</t>
  </si>
  <si>
    <t>16.8082</t>
  </si>
  <si>
    <t>35.8915</t>
  </si>
  <si>
    <t>11.411</t>
  </si>
  <si>
    <t>6.5553</t>
  </si>
  <si>
    <t>5.8735</t>
  </si>
  <si>
    <t>26.6642</t>
  </si>
  <si>
    <t>21.7233</t>
  </si>
  <si>
    <t>16.8046</t>
  </si>
  <si>
    <t>35.8847</t>
  </si>
  <si>
    <t>11.4097</t>
  </si>
  <si>
    <t>8.3568</t>
  </si>
  <si>
    <t>11.6043</t>
  </si>
  <si>
    <t>9.0021</t>
  </si>
  <si>
    <t>5.87</t>
  </si>
  <si>
    <t>26.6349</t>
  </si>
  <si>
    <t>21.6985</t>
  </si>
  <si>
    <t>16.7744</t>
  </si>
  <si>
    <t>35.8276</t>
  </si>
  <si>
    <t>11.3914</t>
  </si>
  <si>
    <t>8.3426</t>
  </si>
  <si>
    <t>11.4467</t>
  </si>
  <si>
    <t>10.4832</t>
  </si>
  <si>
    <t>5.8711</t>
  </si>
  <si>
    <t>26.6379</t>
  </si>
  <si>
    <t>21.7007</t>
  </si>
  <si>
    <t>16.7777</t>
  </si>
  <si>
    <t>35.8402</t>
  </si>
  <si>
    <t>11.3931</t>
  </si>
  <si>
    <t>8.3442</t>
  </si>
  <si>
    <t>14.0223</t>
  </si>
  <si>
    <t>13.9447</t>
  </si>
  <si>
    <t>5.8709</t>
  </si>
  <si>
    <t>26.6457</t>
  </si>
  <si>
    <t>21.7094</t>
  </si>
  <si>
    <t>16.7837</t>
  </si>
  <si>
    <t>35.8415</t>
  </si>
  <si>
    <t>11.3967</t>
  </si>
  <si>
    <t>8.3468</t>
  </si>
  <si>
    <t>14.093</t>
  </si>
  <si>
    <t>14.7921</t>
  </si>
  <si>
    <t>6.307</t>
  </si>
  <si>
    <t>5.0383</t>
  </si>
  <si>
    <t>23.1075</t>
  </si>
  <si>
    <t>20.6547</t>
  </si>
  <si>
    <t>13.2619</t>
  </si>
  <si>
    <t>11.9018</t>
  </si>
  <si>
    <t>11.226</t>
  </si>
  <si>
    <t>23.1642</t>
  </si>
  <si>
    <t>19.2917</t>
  </si>
  <si>
    <t>7.5048</t>
  </si>
  <si>
    <t>7.7373</t>
  </si>
  <si>
    <t>4.3367</t>
  </si>
  <si>
    <t>5.7317</t>
  </si>
  <si>
    <t>7.5206</t>
  </si>
  <si>
    <t>8.6488</t>
  </si>
  <si>
    <t>5.5657</t>
  </si>
  <si>
    <t>4.4852</t>
  </si>
  <si>
    <t>6.3003</t>
  </si>
  <si>
    <t>6.502</t>
  </si>
  <si>
    <t>6.3214</t>
  </si>
  <si>
    <t>23.1541</t>
  </si>
  <si>
    <t>13.244</t>
  </si>
  <si>
    <t>11.199</t>
  </si>
  <si>
    <t>23.1691</t>
  </si>
  <si>
    <t>7.5003</t>
  </si>
  <si>
    <t>4.3182</t>
  </si>
  <si>
    <t>7.5174</t>
  </si>
  <si>
    <t>5.5594</t>
  </si>
  <si>
    <t>6.2988</t>
  </si>
  <si>
    <t>6.3222</t>
  </si>
  <si>
    <t>23.1567</t>
  </si>
  <si>
    <t>13.2429</t>
  </si>
  <si>
    <t>11.1975</t>
  </si>
  <si>
    <t>23.1692</t>
  </si>
  <si>
    <t>7.4995</t>
  </si>
  <si>
    <t>4.3189</t>
  </si>
  <si>
    <t>7.5182</t>
  </si>
  <si>
    <t>4.803</t>
  </si>
  <si>
    <t>4.152</t>
  </si>
  <si>
    <t>23.1569</t>
  </si>
  <si>
    <t>11.1974</t>
  </si>
  <si>
    <t>23.1694</t>
  </si>
  <si>
    <t>7.4998</t>
  </si>
  <si>
    <t>7.7374</t>
  </si>
  <si>
    <t>4.3169</t>
  </si>
  <si>
    <t>5.7376</t>
  </si>
  <si>
    <t>7.5171</t>
  </si>
  <si>
    <t>8.6525</t>
  </si>
  <si>
    <t>8.0299</t>
  </si>
  <si>
    <t>7.3054</t>
  </si>
  <si>
    <t>23.1354</t>
  </si>
  <si>
    <t>13.26</t>
  </si>
  <si>
    <t>11.2175</t>
  </si>
  <si>
    <t>9.3801</t>
  </si>
  <si>
    <t>6.3157</t>
  </si>
  <si>
    <t>23.1355</t>
  </si>
  <si>
    <t>13.2521</t>
  </si>
  <si>
    <t>11.2106</t>
  </si>
  <si>
    <t>23.1681</t>
  </si>
  <si>
    <t>7.5024</t>
  </si>
  <si>
    <t>4.3255</t>
  </si>
  <si>
    <t>10.0101</t>
  </si>
  <si>
    <t>11.1169</t>
  </si>
  <si>
    <t>5.6576</t>
  </si>
  <si>
    <t>22.6739</t>
  </si>
  <si>
    <t>21.4378</t>
  </si>
  <si>
    <t>21.6781</t>
  </si>
  <si>
    <t>37.6418</t>
  </si>
  <si>
    <t>16.805</t>
  </si>
  <si>
    <t>11.5204</t>
  </si>
  <si>
    <t>12.5328</t>
  </si>
  <si>
    <t>7.5373</t>
  </si>
  <si>
    <t>7.3848</t>
  </si>
  <si>
    <t>6.3146</t>
  </si>
  <si>
    <t>23.1323</t>
  </si>
  <si>
    <t>13.2526</t>
  </si>
  <si>
    <t>11.2118</t>
  </si>
  <si>
    <t>23.1671</t>
  </si>
  <si>
    <t>7.5023</t>
  </si>
  <si>
    <t>4.3263</t>
  </si>
  <si>
    <t>9.103</t>
  </si>
  <si>
    <t>11.2277</t>
  </si>
  <si>
    <t>5.6635</t>
  </si>
  <si>
    <t>22.6933</t>
  </si>
  <si>
    <t>21.4451</t>
  </si>
  <si>
    <t>21.6814</t>
  </si>
  <si>
    <t>37.6634</t>
  </si>
  <si>
    <t>16.8142</t>
  </si>
  <si>
    <t>11.521</t>
  </si>
  <si>
    <t>12.5378</t>
  </si>
  <si>
    <t>7.5368</t>
  </si>
  <si>
    <t>5.6658</t>
  </si>
  <si>
    <t>22.7002</t>
  </si>
  <si>
    <t>21.4478</t>
  </si>
  <si>
    <t>21.6828</t>
  </si>
  <si>
    <t>37.671</t>
  </si>
  <si>
    <t>16.8175</t>
  </si>
  <si>
    <t>11.5231</t>
  </si>
  <si>
    <t>15.5575</t>
  </si>
  <si>
    <t>15.1521</t>
  </si>
  <si>
    <t>5.6643</t>
  </si>
  <si>
    <t>22.6965</t>
  </si>
  <si>
    <t>21.4454</t>
  </si>
  <si>
    <t>21.681</t>
  </si>
  <si>
    <t>37.6644</t>
  </si>
  <si>
    <t>16.8147</t>
  </si>
  <si>
    <t>11.5213</t>
  </si>
  <si>
    <t>15.59</t>
  </si>
  <si>
    <t>15.1841</t>
  </si>
  <si>
    <t>7.495</t>
  </si>
  <si>
    <t>5.9714</t>
  </si>
  <si>
    <t>19.4181</t>
  </si>
  <si>
    <t>21.0578</t>
  </si>
  <si>
    <t>0.288</t>
  </si>
  <si>
    <t>-1.3131</t>
  </si>
  <si>
    <t>-1.7233</t>
  </si>
  <si>
    <t>4.6168</t>
  </si>
  <si>
    <t>3.7511</t>
  </si>
  <si>
    <t>0.231</t>
  </si>
  <si>
    <t>0.7878</t>
  </si>
  <si>
    <t>-1.7871</t>
  </si>
  <si>
    <t>2.047</t>
  </si>
  <si>
    <t>2.1003</t>
  </si>
  <si>
    <t>4.2482</t>
  </si>
  <si>
    <t>2.1101</t>
  </si>
  <si>
    <t>1.8109</t>
  </si>
  <si>
    <t>4.7323</t>
  </si>
  <si>
    <t>5.0197</t>
  </si>
  <si>
    <t>7.1331</t>
  </si>
  <si>
    <t>18.4234</t>
  </si>
  <si>
    <t>-0.0572</t>
  </si>
  <si>
    <t>1.3988</t>
  </si>
  <si>
    <t>4.1503</t>
  </si>
  <si>
    <t>-1.6981</t>
  </si>
  <si>
    <t>2.0296</t>
  </si>
  <si>
    <t>1.9842</t>
  </si>
  <si>
    <t>1.4954</t>
  </si>
  <si>
    <t>1.0994</t>
  </si>
  <si>
    <t>7.1508</t>
  </si>
  <si>
    <t>18.4525</t>
  </si>
  <si>
    <t>-0.0874</t>
  </si>
  <si>
    <t>1.3675</t>
  </si>
  <si>
    <t>0.1498</t>
  </si>
  <si>
    <t>-1.711</t>
  </si>
  <si>
    <t>2.0259</t>
  </si>
  <si>
    <t>1.4965</t>
  </si>
  <si>
    <t>7.1477</t>
  </si>
  <si>
    <t>18.4476</t>
  </si>
  <si>
    <t>-0.0748</t>
  </si>
  <si>
    <t>1.3802</t>
  </si>
  <si>
    <t>4.1334</t>
  </si>
  <si>
    <t>0.157</t>
  </si>
  <si>
    <t>-1.7048</t>
  </si>
  <si>
    <t>1.8884</t>
  </si>
  <si>
    <t>5.4873</t>
  </si>
  <si>
    <t>7.1496</t>
  </si>
  <si>
    <t>5.128</t>
  </si>
  <si>
    <t>7.8418</t>
  </si>
  <si>
    <t>2.7528</t>
  </si>
  <si>
    <t>-1.3949</t>
  </si>
  <si>
    <t>2.9197</t>
  </si>
  <si>
    <t>6.1313</t>
  </si>
  <si>
    <t>7.1543</t>
  </si>
  <si>
    <t>18.4584</t>
  </si>
  <si>
    <t>-0.0936</t>
  </si>
  <si>
    <t>1.361</t>
  </si>
  <si>
    <t>4.1121</t>
  </si>
  <si>
    <t>0.1484</t>
  </si>
  <si>
    <t>-1.7128</t>
  </si>
  <si>
    <t>1.972</t>
  </si>
  <si>
    <t>5.8579</t>
  </si>
  <si>
    <t>7.1527</t>
  </si>
  <si>
    <t>18.4558</t>
  </si>
  <si>
    <t>-0.0922</t>
  </si>
  <si>
    <t>1.3624</t>
  </si>
  <si>
    <t>4.1136</t>
  </si>
  <si>
    <t>-2.1732</t>
  </si>
  <si>
    <t>1.3777</t>
  </si>
  <si>
    <t>7.1518</t>
  </si>
  <si>
    <t>18.4542</t>
  </si>
  <si>
    <t>-0.0909</t>
  </si>
  <si>
    <t>1.364</t>
  </si>
  <si>
    <t>2.3026</t>
  </si>
  <si>
    <t>-17.3381</t>
  </si>
  <si>
    <t>7.1428</t>
  </si>
  <si>
    <t>18.4389</t>
  </si>
  <si>
    <t>-0.0741</t>
  </si>
  <si>
    <t>1.3815</t>
  </si>
  <si>
    <t>4.1328</t>
  </si>
  <si>
    <t>0.1529</t>
  </si>
  <si>
    <t>-1.7068</t>
  </si>
  <si>
    <t>4.1844</t>
  </si>
  <si>
    <t>6.3677</t>
  </si>
  <si>
    <t>7.148</t>
  </si>
  <si>
    <t>18.4473</t>
  </si>
  <si>
    <t>-0.0867</t>
  </si>
  <si>
    <t>1.3684</t>
  </si>
  <si>
    <t>4.1195</t>
  </si>
  <si>
    <t>0.1475</t>
  </si>
  <si>
    <t>-1.7114</t>
  </si>
  <si>
    <t>4.0665</t>
  </si>
  <si>
    <t>6.4463</t>
  </si>
  <si>
    <t>7.1413</t>
  </si>
  <si>
    <t>18.4364</t>
  </si>
  <si>
    <t>-0.0712</t>
  </si>
  <si>
    <t>1.3845</t>
  </si>
  <si>
    <t>4.1359</t>
  </si>
  <si>
    <t>0.1539</t>
  </si>
  <si>
    <t>-1.705</t>
  </si>
  <si>
    <t>3.673</t>
  </si>
  <si>
    <t>6.4022</t>
  </si>
  <si>
    <t>7.1426</t>
  </si>
  <si>
    <t>18.4387</t>
  </si>
  <si>
    <t>-0.076</t>
  </si>
  <si>
    <t>1.3796</t>
  </si>
  <si>
    <t>4.1313</t>
  </si>
  <si>
    <t>0.1523</t>
  </si>
  <si>
    <t>-1.7045</t>
  </si>
  <si>
    <t>-1.6721</t>
  </si>
  <si>
    <t>2.0025</t>
  </si>
  <si>
    <t>2.9985</t>
  </si>
  <si>
    <t>4.4162</t>
  </si>
  <si>
    <t>34.9705</t>
  </si>
  <si>
    <t>28.2971</t>
  </si>
  <si>
    <t>29.3236</t>
  </si>
  <si>
    <t>23.6823</t>
  </si>
  <si>
    <t>29.5562</t>
  </si>
  <si>
    <t>18.704</t>
  </si>
  <si>
    <t>43.2073</t>
  </si>
  <si>
    <t>30.645</t>
  </si>
  <si>
    <t>33.7864</t>
  </si>
  <si>
    <t>21.4889</t>
  </si>
  <si>
    <t>2.6981</t>
  </si>
  <si>
    <t>3.914</t>
  </si>
  <si>
    <t>28.3735</t>
  </si>
  <si>
    <t>21.9994</t>
  </si>
  <si>
    <t>25.6912</t>
  </si>
  <si>
    <t>20.0262</t>
  </si>
  <si>
    <t>32.0024</t>
  </si>
  <si>
    <t>20.6256</t>
  </si>
  <si>
    <t>39.0245</t>
  </si>
  <si>
    <t>26.7311</t>
  </si>
  <si>
    <t>30.0281</t>
  </si>
  <si>
    <t>21.8713</t>
  </si>
  <si>
    <t>13.6649</t>
  </si>
  <si>
    <t>9.5749</t>
  </si>
  <si>
    <t>10.9192</t>
  </si>
  <si>
    <t>6.7057</t>
  </si>
  <si>
    <t>9.9434</t>
  </si>
  <si>
    <t>5.589</t>
  </si>
  <si>
    <t>10.153</t>
  </si>
  <si>
    <t>6.7045</t>
  </si>
  <si>
    <t>2.7036</t>
  </si>
  <si>
    <t>28.4556</t>
  </si>
  <si>
    <t>25.7776</t>
  </si>
  <si>
    <t>32.0878</t>
  </si>
  <si>
    <t>39.1382</t>
  </si>
  <si>
    <t>30.1101</t>
  </si>
  <si>
    <t>13.6968</t>
  </si>
  <si>
    <t>10.9316</t>
  </si>
  <si>
    <t>9.958</t>
  </si>
  <si>
    <t>10.1699</t>
  </si>
  <si>
    <t>2.7046</t>
  </si>
  <si>
    <t>28.4705</t>
  </si>
  <si>
    <t>25.7925</t>
  </si>
  <si>
    <t>32.0999</t>
  </si>
  <si>
    <t>39.1555</t>
  </si>
  <si>
    <t>30.124</t>
  </si>
  <si>
    <t>13.702</t>
  </si>
  <si>
    <t>10.9337</t>
  </si>
  <si>
    <t>9.9591</t>
  </si>
  <si>
    <t>10.1721</t>
  </si>
  <si>
    <t>28.4544</t>
  </si>
  <si>
    <t>25.776</t>
  </si>
  <si>
    <t>32.0864</t>
  </si>
  <si>
    <t>39.1365</t>
  </si>
  <si>
    <t>30.1093</t>
  </si>
  <si>
    <t>13.6964</t>
  </si>
  <si>
    <t>10.9322</t>
  </si>
  <si>
    <t>9.9575</t>
  </si>
  <si>
    <t>10.1492</t>
  </si>
  <si>
    <t>5.438</t>
  </si>
  <si>
    <t>28.4615</t>
  </si>
  <si>
    <t>25.7842</t>
  </si>
  <si>
    <t>32.0927</t>
  </si>
  <si>
    <t>39.1467</t>
  </si>
  <si>
    <t>30.1188</t>
  </si>
  <si>
    <t>13.6999</t>
  </si>
  <si>
    <t>10.9323</t>
  </si>
  <si>
    <t>9.6841</t>
  </si>
  <si>
    <t>28.4662</t>
  </si>
  <si>
    <t>25.7887</t>
  </si>
  <si>
    <t>32.1001</t>
  </si>
  <si>
    <t>39.1536</t>
  </si>
  <si>
    <t>30.1206</t>
  </si>
  <si>
    <t>13.7017</t>
  </si>
  <si>
    <t>10.934</t>
  </si>
  <si>
    <t>9.6838</t>
  </si>
  <si>
    <t>2.7041</t>
  </si>
  <si>
    <t>28.4622</t>
  </si>
  <si>
    <t>25.7848</t>
  </si>
  <si>
    <t>32.0961</t>
  </si>
  <si>
    <t>39.1482</t>
  </si>
  <si>
    <t>30.117</t>
  </si>
  <si>
    <t>13.7001</t>
  </si>
  <si>
    <t>10.9336</t>
  </si>
  <si>
    <t>9.6837</t>
  </si>
  <si>
    <t>2.7038</t>
  </si>
  <si>
    <t>28.4583</t>
  </si>
  <si>
    <t>25.7808</t>
  </si>
  <si>
    <t>32.092</t>
  </si>
  <si>
    <t>39.1428</t>
  </si>
  <si>
    <t>30.113</t>
  </si>
  <si>
    <t>13.6987</t>
  </si>
  <si>
    <t>10.933</t>
  </si>
  <si>
    <t>11.1255</t>
  </si>
  <si>
    <t>5.7014</t>
  </si>
  <si>
    <t>2.7008</t>
  </si>
  <si>
    <t>28.4115</t>
  </si>
  <si>
    <t>25.7282</t>
  </si>
  <si>
    <t>32.0426</t>
  </si>
  <si>
    <t>39.0775</t>
  </si>
  <si>
    <t>30.0675</t>
  </si>
  <si>
    <t>13.6817</t>
  </si>
  <si>
    <t>10.9277</t>
  </si>
  <si>
    <t>16.8296</t>
  </si>
  <si>
    <t>10.9325</t>
  </si>
  <si>
    <t>2.702</t>
  </si>
  <si>
    <t>28.4306</t>
  </si>
  <si>
    <t>25.7512</t>
  </si>
  <si>
    <t>32.0622</t>
  </si>
  <si>
    <t>39.104</t>
  </si>
  <si>
    <t>30.0866</t>
  </si>
  <si>
    <t>13.6887</t>
  </si>
  <si>
    <t>10.9293</t>
  </si>
  <si>
    <t>18.7369</t>
  </si>
  <si>
    <t>12.7579</t>
  </si>
  <si>
    <t>28.4437</t>
  </si>
  <si>
    <t>25.7645</t>
  </si>
  <si>
    <t>32.0763</t>
  </si>
  <si>
    <t>39.1222</t>
  </si>
  <si>
    <t>30.0978</t>
  </si>
  <si>
    <t>13.692</t>
  </si>
  <si>
    <t>10.9297</t>
  </si>
  <si>
    <t>11.3542</t>
  </si>
  <si>
    <t>28.4259</t>
  </si>
  <si>
    <t>25.7461</t>
  </si>
  <si>
    <t>32.0574</t>
  </si>
  <si>
    <t>39.0974</t>
  </si>
  <si>
    <t>30.0802</t>
  </si>
  <si>
    <t>13.6848</t>
  </si>
  <si>
    <t>10.9276</t>
  </si>
  <si>
    <t>17.9908</t>
  </si>
  <si>
    <t>12.0816</t>
  </si>
  <si>
    <t>2.7028</t>
  </si>
  <si>
    <t>28.4435</t>
  </si>
  <si>
    <t>25.7646</t>
  </si>
  <si>
    <t>32.0766</t>
  </si>
  <si>
    <t>39.1224</t>
  </si>
  <si>
    <t>30.0977</t>
  </si>
  <si>
    <t>13.6922</t>
  </si>
  <si>
    <t>10.9308</t>
  </si>
  <si>
    <t>10.1281</t>
  </si>
  <si>
    <t>5.2644</t>
  </si>
  <si>
    <t>2.7014</t>
  </si>
  <si>
    <t>28.4212</t>
  </si>
  <si>
    <t>25.7411</t>
  </si>
  <si>
    <t>32.0522</t>
  </si>
  <si>
    <t>39.0904</t>
  </si>
  <si>
    <t>30.075</t>
  </si>
  <si>
    <t>13.6833</t>
  </si>
  <si>
    <t>13.0585</t>
  </si>
  <si>
    <t>2.7017</t>
  </si>
  <si>
    <t>28.4257</t>
  </si>
  <si>
    <t>25.7454</t>
  </si>
  <si>
    <t>32.0567</t>
  </si>
  <si>
    <t>39.0967</t>
  </si>
  <si>
    <t>30.0794</t>
  </si>
  <si>
    <t>13.683</t>
  </si>
  <si>
    <t>15.0648</t>
  </si>
  <si>
    <t>10.5401</t>
  </si>
  <si>
    <t>28.4253</t>
  </si>
  <si>
    <t>25.7447</t>
  </si>
  <si>
    <t>32.0552</t>
  </si>
  <si>
    <t>39.0952</t>
  </si>
  <si>
    <t>30.0781</t>
  </si>
  <si>
    <t>9.0785</t>
  </si>
  <si>
    <t>32.5718</t>
  </si>
  <si>
    <t>21.946</t>
  </si>
  <si>
    <t>26.4398</t>
  </si>
  <si>
    <t>20.0044</t>
  </si>
  <si>
    <t>27.1507</t>
  </si>
  <si>
    <t>15.9608</t>
  </si>
  <si>
    <t>38.5993</t>
  </si>
  <si>
    <t>24.1695</t>
  </si>
  <si>
    <t>25.2143</t>
  </si>
  <si>
    <t>18.6134</t>
  </si>
  <si>
    <t>10.8055</t>
  </si>
  <si>
    <t>8.836</t>
  </si>
  <si>
    <t>9.7131</t>
  </si>
  <si>
    <t>7.4756</t>
  </si>
  <si>
    <t>9.9493</t>
  </si>
  <si>
    <t>5.8523</t>
  </si>
  <si>
    <t>2.9013</t>
  </si>
  <si>
    <t>32.6798</t>
  </si>
  <si>
    <t>26.5029</t>
  </si>
  <si>
    <t>27.2188</t>
  </si>
  <si>
    <t>38.6939</t>
  </si>
  <si>
    <t>25.297</t>
  </si>
  <si>
    <t>10.8294</t>
  </si>
  <si>
    <t>9.7381</t>
  </si>
  <si>
    <t>10.6419</t>
  </si>
  <si>
    <t>2.9034</t>
  </si>
  <si>
    <t>32.7108</t>
  </si>
  <si>
    <t>26.524</t>
  </si>
  <si>
    <t>27.2389</t>
  </si>
  <si>
    <t>38.7222</t>
  </si>
  <si>
    <t>25.316</t>
  </si>
  <si>
    <t>10.8332</t>
  </si>
  <si>
    <t>9.7435</t>
  </si>
  <si>
    <t>9.9673</t>
  </si>
  <si>
    <t>10.6427</t>
  </si>
  <si>
    <t>2.9039</t>
  </si>
  <si>
    <t>32.7061</t>
  </si>
  <si>
    <t>26.5164</t>
  </si>
  <si>
    <t>27.2338</t>
  </si>
  <si>
    <t>38.716</t>
  </si>
  <si>
    <t>25.3179</t>
  </si>
  <si>
    <t>10.8346</t>
  </si>
  <si>
    <t>9.7448</t>
  </si>
  <si>
    <t>9.4172</t>
  </si>
  <si>
    <t>5.5432</t>
  </si>
  <si>
    <t>32.7036</t>
  </si>
  <si>
    <t>26.5159</t>
  </si>
  <si>
    <t>27.2329</t>
  </si>
  <si>
    <t>38.714</t>
  </si>
  <si>
    <t>25.3154</t>
  </si>
  <si>
    <t>10.8345</t>
  </si>
  <si>
    <t>9.7441</t>
  </si>
  <si>
    <t>11.7379</t>
  </si>
  <si>
    <t>7.051</t>
  </si>
  <si>
    <t>32.6985</t>
  </si>
  <si>
    <t>26.5129</t>
  </si>
  <si>
    <t>27.2297</t>
  </si>
  <si>
    <t>38.7092</t>
  </si>
  <si>
    <t>25.3113</t>
  </si>
  <si>
    <t>9.7427</t>
  </si>
  <si>
    <t>13.017</t>
  </si>
  <si>
    <t>9.0095</t>
  </si>
  <si>
    <t>2.9016</t>
  </si>
  <si>
    <t>32.6793</t>
  </si>
  <si>
    <t>26.5013</t>
  </si>
  <si>
    <t>27.2173</t>
  </si>
  <si>
    <t>38.6945</t>
  </si>
  <si>
    <t>25.3012</t>
  </si>
  <si>
    <t>10.8291</t>
  </si>
  <si>
    <t>9.7395</t>
  </si>
  <si>
    <t>9.9662</t>
  </si>
  <si>
    <t>10.6444</t>
  </si>
  <si>
    <t>2.9027</t>
  </si>
  <si>
    <t>32.6924</t>
  </si>
  <si>
    <t>26.5091</t>
  </si>
  <si>
    <t>27.2257</t>
  </si>
  <si>
    <t>38.7037</t>
  </si>
  <si>
    <t>25.3068</t>
  </si>
  <si>
    <t>10.832</t>
  </si>
  <si>
    <t>9.7415</t>
  </si>
  <si>
    <t>12.5592</t>
  </si>
  <si>
    <t>9.4983</t>
  </si>
  <si>
    <t>2.8981</t>
  </si>
  <si>
    <t>32.6274</t>
  </si>
  <si>
    <t>26.4722</t>
  </si>
  <si>
    <t>27.1858</t>
  </si>
  <si>
    <t>38.6472</t>
  </si>
  <si>
    <t>25.2535</t>
  </si>
  <si>
    <t>10.8169</t>
  </si>
  <si>
    <t>9.7259</t>
  </si>
  <si>
    <t>12.1792</t>
  </si>
  <si>
    <t>7.4533</t>
  </si>
  <si>
    <t>2.898</t>
  </si>
  <si>
    <t>32.6263</t>
  </si>
  <si>
    <t>26.4712</t>
  </si>
  <si>
    <t>27.1843</t>
  </si>
  <si>
    <t>38.645</t>
  </si>
  <si>
    <t>25.2552</t>
  </si>
  <si>
    <t>9.7257</t>
  </si>
  <si>
    <t>14.3511</t>
  </si>
  <si>
    <t>2.8988</t>
  </si>
  <si>
    <t>32.6458</t>
  </si>
  <si>
    <t>26.4822</t>
  </si>
  <si>
    <t>27.1967</t>
  </si>
  <si>
    <t>38.6644</t>
  </si>
  <si>
    <t>25.273</t>
  </si>
  <si>
    <t>10.8219</t>
  </si>
  <si>
    <t>9.7312</t>
  </si>
  <si>
    <t>15.591</t>
  </si>
  <si>
    <t>11.8028</t>
  </si>
  <si>
    <t>2.9012</t>
  </si>
  <si>
    <t>32.6726</t>
  </si>
  <si>
    <t>26.4979</t>
  </si>
  <si>
    <t>27.2135</t>
  </si>
  <si>
    <t>38.6866</t>
  </si>
  <si>
    <t>25.2891</t>
  </si>
  <si>
    <t>10.8263</t>
  </si>
  <si>
    <t>9.7361</t>
  </si>
  <si>
    <t>10.1231</t>
  </si>
  <si>
    <t>7.454</t>
  </si>
  <si>
    <t>2.8992</t>
  </si>
  <si>
    <t>32.6463</t>
  </si>
  <si>
    <t>26.4824</t>
  </si>
  <si>
    <t>27.197</t>
  </si>
  <si>
    <t>38.6638</t>
  </si>
  <si>
    <t>25.2711</t>
  </si>
  <si>
    <t>9.7304</t>
  </si>
  <si>
    <t>15.263</t>
  </si>
  <si>
    <t>11.4111</t>
  </si>
  <si>
    <t>32.6711</t>
  </si>
  <si>
    <t>26.4976</t>
  </si>
  <si>
    <t>27.2128</t>
  </si>
  <si>
    <t>38.6857</t>
  </si>
  <si>
    <t>10.8272</t>
  </si>
  <si>
    <t>9.4462</t>
  </si>
  <si>
    <t>6.7009</t>
  </si>
  <si>
    <t>2.8985</t>
  </si>
  <si>
    <t>32.6386</t>
  </si>
  <si>
    <t>26.4792</t>
  </si>
  <si>
    <t>27.1929</t>
  </si>
  <si>
    <t>38.6579</t>
  </si>
  <si>
    <t>10.8189</t>
  </si>
  <si>
    <t>10.8985</t>
  </si>
  <si>
    <t>8.9082</t>
  </si>
  <si>
    <t>2.9022</t>
  </si>
  <si>
    <t>32.6851</t>
  </si>
  <si>
    <t>26.505</t>
  </si>
  <si>
    <t>27.2213</t>
  </si>
  <si>
    <t>38.6976</t>
  </si>
  <si>
    <t>25.3011</t>
  </si>
  <si>
    <t>9.2452</t>
  </si>
  <si>
    <t>8.0367</t>
  </si>
  <si>
    <t>2.8986</t>
  </si>
  <si>
    <t>32.6437</t>
  </si>
  <si>
    <t>26.4852</t>
  </si>
  <si>
    <t>27.1973</t>
  </si>
  <si>
    <t>38.6642</t>
  </si>
  <si>
    <t>9.547</t>
  </si>
  <si>
    <t>8.1648</t>
  </si>
  <si>
    <t>32.6451</t>
  </si>
  <si>
    <t>26.4854</t>
  </si>
  <si>
    <t>27.1992</t>
  </si>
  <si>
    <t>38.6662</t>
  </si>
  <si>
    <t>25.2664</t>
  </si>
  <si>
    <t>10.8204</t>
  </si>
  <si>
    <t>12.3082</t>
  </si>
  <si>
    <t>9.252</t>
  </si>
  <si>
    <t>3.9106</t>
  </si>
  <si>
    <t>4.1801</t>
  </si>
  <si>
    <t>25.6264</t>
  </si>
  <si>
    <t>19.6702</t>
  </si>
  <si>
    <t>23.8145</t>
  </si>
  <si>
    <t>18.901</t>
  </si>
  <si>
    <t>27.4072</t>
  </si>
  <si>
    <t>19.4193</t>
  </si>
  <si>
    <t>38.2185</t>
  </si>
  <si>
    <t>27.3508</t>
  </si>
  <si>
    <t>24.4928</t>
  </si>
  <si>
    <t>18.5719</t>
  </si>
  <si>
    <t>13.0303</t>
  </si>
  <si>
    <t>11.7368</t>
  </si>
  <si>
    <t>8.6975</t>
  </si>
  <si>
    <t>9.1677</t>
  </si>
  <si>
    <t>5.5645</t>
  </si>
  <si>
    <t>9.1798</t>
  </si>
  <si>
    <t>6.1794</t>
  </si>
  <si>
    <t>3.9157</t>
  </si>
  <si>
    <t>25.6716</t>
  </si>
  <si>
    <t>23.8638</t>
  </si>
  <si>
    <t>27.4878</t>
  </si>
  <si>
    <t>38.3171</t>
  </si>
  <si>
    <t>24.5443</t>
  </si>
  <si>
    <t>13.0547</t>
  </si>
  <si>
    <t>11.7663</t>
  </si>
  <si>
    <t>9.1884</t>
  </si>
  <si>
    <t>9.2002</t>
  </si>
  <si>
    <t>25.671</t>
  </si>
  <si>
    <t>23.8631</t>
  </si>
  <si>
    <t>27.4872</t>
  </si>
  <si>
    <t>38.3166</t>
  </si>
  <si>
    <t>29.7029</t>
  </si>
  <si>
    <t>3.9154</t>
  </si>
  <si>
    <t>25.6688</t>
  </si>
  <si>
    <t>23.8608</t>
  </si>
  <si>
    <t>27.4836</t>
  </si>
  <si>
    <t>29.5138</t>
  </si>
  <si>
    <t>21.1572</t>
  </si>
  <si>
    <t>25.6704</t>
  </si>
  <si>
    <t>23.8627</t>
  </si>
  <si>
    <t>27.479</t>
  </si>
  <si>
    <t>38.3073</t>
  </si>
  <si>
    <t>24.5418</t>
  </si>
  <si>
    <t>18.5712</t>
  </si>
  <si>
    <t>13.0539</t>
  </si>
  <si>
    <t>9.3329</t>
  </si>
  <si>
    <t>11.7655</t>
  </si>
  <si>
    <t>8.6994</t>
  </si>
  <si>
    <t>9.1888</t>
  </si>
  <si>
    <t>5.6309</t>
  </si>
  <si>
    <t>9.1549</t>
  </si>
  <si>
    <t>5.8145</t>
  </si>
  <si>
    <t>3.9134</t>
  </si>
  <si>
    <t>25.6556</t>
  </si>
  <si>
    <t>23.8464</t>
  </si>
  <si>
    <t>27.459</t>
  </si>
  <si>
    <t>38.2819</t>
  </si>
  <si>
    <t>24.5265</t>
  </si>
  <si>
    <t>13.0471</t>
  </si>
  <si>
    <t>14.6643</t>
  </si>
  <si>
    <t>11.8724</t>
  </si>
  <si>
    <t>3.9135</t>
  </si>
  <si>
    <t>25.6525</t>
  </si>
  <si>
    <t>23.8425</t>
  </si>
  <si>
    <t>27.4526</t>
  </si>
  <si>
    <t>38.2742</t>
  </si>
  <si>
    <t>24.5232</t>
  </si>
  <si>
    <t>13.0453</t>
  </si>
  <si>
    <t>14.9119</t>
  </si>
  <si>
    <t>12.1188</t>
  </si>
  <si>
    <t>3.9129</t>
  </si>
  <si>
    <t>25.6577</t>
  </si>
  <si>
    <t>23.848</t>
  </si>
  <si>
    <t>21.5569</t>
  </si>
  <si>
    <t>14.8908</t>
  </si>
  <si>
    <t>4.0718</t>
  </si>
  <si>
    <t>3.5268</t>
  </si>
  <si>
    <t>29.4622</t>
  </si>
  <si>
    <t>21.899</t>
  </si>
  <si>
    <t>24.2795</t>
  </si>
  <si>
    <t>19.7511</t>
  </si>
  <si>
    <t>22.4721</t>
  </si>
  <si>
    <t>15.4561</t>
  </si>
  <si>
    <t>37.3775</t>
  </si>
  <si>
    <t>26.5002</t>
  </si>
  <si>
    <t>19.2868</t>
  </si>
  <si>
    <t>15.0042</t>
  </si>
  <si>
    <t>9.7581</t>
  </si>
  <si>
    <t>8.0626</t>
  </si>
  <si>
    <t>10.4477</t>
  </si>
  <si>
    <t>9.1446</t>
  </si>
  <si>
    <t>9.089</t>
  </si>
  <si>
    <t>5.6867</t>
  </si>
  <si>
    <t>9.4371</t>
  </si>
  <si>
    <t>6.177</t>
  </si>
  <si>
    <t>4.0776</t>
  </si>
  <si>
    <t>29.513</t>
  </si>
  <si>
    <t>24.3246</t>
  </si>
  <si>
    <t>22.5263</t>
  </si>
  <si>
    <t>37.4545</t>
  </si>
  <si>
    <t>19.3118</t>
  </si>
  <si>
    <t>9.7681</t>
  </si>
  <si>
    <t>10.4675</t>
  </si>
  <si>
    <t>9.1027</t>
  </si>
  <si>
    <t>9.4511</t>
  </si>
  <si>
    <t>4.0782</t>
  </si>
  <si>
    <t>29.514</t>
  </si>
  <si>
    <t>24.3235</t>
  </si>
  <si>
    <t>22.5289</t>
  </si>
  <si>
    <t>37.4617</t>
  </si>
  <si>
    <t>19.3168</t>
  </si>
  <si>
    <t>15.0049</t>
  </si>
  <si>
    <t>9.7689</t>
  </si>
  <si>
    <t>8.0598</t>
  </si>
  <si>
    <t>10.4656</t>
  </si>
  <si>
    <t>9.1431</t>
  </si>
  <si>
    <t>11.0386</t>
  </si>
  <si>
    <t>8.8135</t>
  </si>
  <si>
    <t>4.0788</t>
  </si>
  <si>
    <t>29.5203</t>
  </si>
  <si>
    <t>24.3314</t>
  </si>
  <si>
    <t>22.5356</t>
  </si>
  <si>
    <t>37.4672</t>
  </si>
  <si>
    <t>19.3148</t>
  </si>
  <si>
    <t>9.7702</t>
  </si>
  <si>
    <t>10.4699</t>
  </si>
  <si>
    <t>9.9224</t>
  </si>
  <si>
    <t>8.0016</t>
  </si>
  <si>
    <t>4.078</t>
  </si>
  <si>
    <t>29.5137</t>
  </si>
  <si>
    <t>24.3252</t>
  </si>
  <si>
    <t>22.5279</t>
  </si>
  <si>
    <t>37.4564</t>
  </si>
  <si>
    <t>19.3135</t>
  </si>
  <si>
    <t>9.7694</t>
  </si>
  <si>
    <t>9.4035</t>
  </si>
  <si>
    <t>8.0408</t>
  </si>
  <si>
    <t>4.0777</t>
  </si>
  <si>
    <t>29.5113</t>
  </si>
  <si>
    <t>24.3231</t>
  </si>
  <si>
    <t>22.5255</t>
  </si>
  <si>
    <t>37.4527</t>
  </si>
  <si>
    <t>19.31</t>
  </si>
  <si>
    <t>9.7674</t>
  </si>
  <si>
    <t>12.2306</t>
  </si>
  <si>
    <t>11.3437</t>
  </si>
  <si>
    <t>4.0774</t>
  </si>
  <si>
    <t>24.3226</t>
  </si>
  <si>
    <t>22.5236</t>
  </si>
  <si>
    <t>37.4512</t>
  </si>
  <si>
    <t>19.3117</t>
  </si>
  <si>
    <t>9.7683</t>
  </si>
  <si>
    <t>10.467</t>
  </si>
  <si>
    <t>9.1016</t>
  </si>
  <si>
    <t>9.5267</t>
  </si>
  <si>
    <t>6.1219</t>
  </si>
  <si>
    <t>4.0747</t>
  </si>
  <si>
    <t>29.4922</t>
  </si>
  <si>
    <t>24.3051</t>
  </si>
  <si>
    <t>22.5051</t>
  </si>
  <si>
    <t>37.4259</t>
  </si>
  <si>
    <t>19.3052</t>
  </si>
  <si>
    <t>7.5227</t>
  </si>
  <si>
    <t>6.3401</t>
  </si>
  <si>
    <t>4.0759</t>
  </si>
  <si>
    <t>29.4963</t>
  </si>
  <si>
    <t>24.3097</t>
  </si>
  <si>
    <t>22.5078</t>
  </si>
  <si>
    <t>37.4281</t>
  </si>
  <si>
    <t>19.3025</t>
  </si>
  <si>
    <t>9.7639</t>
  </si>
  <si>
    <t>13.9804</t>
  </si>
  <si>
    <t>12.9761</t>
  </si>
  <si>
    <t>4.0757</t>
  </si>
  <si>
    <t>29.4934</t>
  </si>
  <si>
    <t>24.3073</t>
  </si>
  <si>
    <t>22.506</t>
  </si>
  <si>
    <t>37.425</t>
  </si>
  <si>
    <t>19.3017</t>
  </si>
  <si>
    <t>9.7638</t>
  </si>
  <si>
    <t>13.0946</t>
  </si>
  <si>
    <t>4.0772</t>
  </si>
  <si>
    <t>29.5062</t>
  </si>
  <si>
    <t>24.316</t>
  </si>
  <si>
    <t>22.5054</t>
  </si>
  <si>
    <t>37.4269</t>
  </si>
  <si>
    <t>10.752</t>
  </si>
  <si>
    <t>29.497</t>
  </si>
  <si>
    <t>24.3102</t>
  </si>
  <si>
    <t>22.5079</t>
  </si>
  <si>
    <t>37.4291</t>
  </si>
  <si>
    <t>19.3503</t>
  </si>
  <si>
    <t>8.0485</t>
  </si>
  <si>
    <t>0.6545</t>
  </si>
  <si>
    <t>0.1084</t>
  </si>
  <si>
    <t>2.3115</t>
  </si>
  <si>
    <t>1.8406</t>
  </si>
  <si>
    <t>2.0952</t>
  </si>
  <si>
    <t>1.4152</t>
  </si>
  <si>
    <t>0.7958</t>
  </si>
  <si>
    <t>2.1689</t>
  </si>
  <si>
    <t>3.2052</t>
  </si>
  <si>
    <t>2.6068</t>
  </si>
  <si>
    <t>3.2585</t>
  </si>
  <si>
    <t>2.5627</t>
  </si>
  <si>
    <t>0.6548</t>
  </si>
  <si>
    <t>2.0985</t>
  </si>
  <si>
    <t>1.4174</t>
  </si>
  <si>
    <t>3.0205</t>
  </si>
  <si>
    <t>3.0974</t>
  </si>
  <si>
    <t>3.2092</t>
  </si>
  <si>
    <t>3.2485</t>
  </si>
  <si>
    <t>2.5745</t>
  </si>
  <si>
    <t>1.978</t>
  </si>
  <si>
    <t>0.7971</t>
  </si>
  <si>
    <t>4.9991</t>
  </si>
  <si>
    <t>3.8217</t>
  </si>
  <si>
    <t>3.7088</t>
  </si>
  <si>
    <t>1.5335</t>
  </si>
  <si>
    <t>0.5166</t>
  </si>
  <si>
    <t>-0.5885</t>
  </si>
  <si>
    <t>4.3806</t>
  </si>
  <si>
    <t>2.8922</t>
  </si>
  <si>
    <t>2.7633</t>
  </si>
  <si>
    <t>3.4567</t>
  </si>
  <si>
    <t>2.0346</t>
  </si>
  <si>
    <t>4.2703</t>
  </si>
  <si>
    <t>2.6291</t>
  </si>
  <si>
    <t>1.9779</t>
  </si>
  <si>
    <t>5.0036</t>
  </si>
  <si>
    <t>0.5194</t>
  </si>
  <si>
    <t>4.3881</t>
  </si>
  <si>
    <t>2.7651</t>
  </si>
  <si>
    <t>3.318</t>
  </si>
  <si>
    <t>2.0785</t>
  </si>
  <si>
    <t>1.9785</t>
  </si>
  <si>
    <t>5.0044</t>
  </si>
  <si>
    <t>0.5206</t>
  </si>
  <si>
    <t>4.388</t>
  </si>
  <si>
    <t>2.7675</t>
  </si>
  <si>
    <t>3.4615</t>
  </si>
  <si>
    <t>4.2547</t>
  </si>
  <si>
    <t>2.6702</t>
  </si>
  <si>
    <t>1.9788</t>
  </si>
  <si>
    <t>5.0064</t>
  </si>
  <si>
    <t>0.521</t>
  </si>
  <si>
    <t>4.3904</t>
  </si>
  <si>
    <t>3.4627</t>
  </si>
  <si>
    <t>3.2288</t>
  </si>
  <si>
    <t>1.9781</t>
  </si>
  <si>
    <t>5.0035</t>
  </si>
  <si>
    <t>0.5196</t>
  </si>
  <si>
    <t>4.3868</t>
  </si>
  <si>
    <t>2.7643</t>
  </si>
  <si>
    <t>3.4608</t>
  </si>
  <si>
    <t>4.2555</t>
  </si>
  <si>
    <t>5.0024</t>
  </si>
  <si>
    <t>3.7109</t>
  </si>
  <si>
    <t>0.5176</t>
  </si>
  <si>
    <t>4.385</t>
  </si>
  <si>
    <t>2.75</t>
  </si>
  <si>
    <t>4.0617</t>
  </si>
  <si>
    <t>2.0555</t>
  </si>
  <si>
    <t>1.1841</t>
  </si>
  <si>
    <t>1.4514</t>
  </si>
  <si>
    <t>3.0702</t>
  </si>
  <si>
    <t>4.8373</t>
  </si>
  <si>
    <t>-4.8064</t>
  </si>
  <si>
    <t>-1.289</t>
  </si>
  <si>
    <t>-5.4714</t>
  </si>
  <si>
    <t>-1.3749</t>
  </si>
  <si>
    <t>-3.7422</t>
  </si>
  <si>
    <t>0.8177</t>
  </si>
  <si>
    <t>-0.8871</t>
  </si>
  <si>
    <t>2.0516</t>
  </si>
  <si>
    <t>0.682</t>
  </si>
  <si>
    <t>2.9849</t>
  </si>
  <si>
    <t>2.1474</t>
  </si>
  <si>
    <t>3.7273</t>
  </si>
  <si>
    <t>3.3118</t>
  </si>
  <si>
    <t>0.9989</t>
  </si>
  <si>
    <t>1.3097</t>
  </si>
  <si>
    <t>2.6129</t>
  </si>
  <si>
    <t>4.3571</t>
  </si>
  <si>
    <t>-5.8346</t>
  </si>
  <si>
    <t>-1.0864</t>
  </si>
  <si>
    <t>-6.5368</t>
  </si>
  <si>
    <t>-1.1433</t>
  </si>
  <si>
    <t>-5.2916</t>
  </si>
  <si>
    <t>0.8787</t>
  </si>
  <si>
    <t>-2.1425</t>
  </si>
  <si>
    <t>2.0024</t>
  </si>
  <si>
    <t>-0.4605</t>
  </si>
  <si>
    <t>2.8377</t>
  </si>
  <si>
    <t>1.4753</t>
  </si>
  <si>
    <t>3.4974</t>
  </si>
  <si>
    <t>1.9916</t>
  </si>
  <si>
    <t>3.0823</t>
  </si>
  <si>
    <t>1.0007</t>
  </si>
  <si>
    <t>2.6165</t>
  </si>
  <si>
    <t>-5.8321</t>
  </si>
  <si>
    <t>-6.5348</t>
  </si>
  <si>
    <t>-5.2882</t>
  </si>
  <si>
    <t>-2.1392</t>
  </si>
  <si>
    <t>-0.4572</t>
  </si>
  <si>
    <t>2.6154</t>
  </si>
  <si>
    <t>-5.8329</t>
  </si>
  <si>
    <t>-6.5356</t>
  </si>
  <si>
    <t>-5.2893</t>
  </si>
  <si>
    <t>-2.1402</t>
  </si>
  <si>
    <t>-0.4583</t>
  </si>
  <si>
    <t>1.4783</t>
  </si>
  <si>
    <t>1.9953</t>
  </si>
  <si>
    <t>1.0011</t>
  </si>
  <si>
    <t>2.6175</t>
  </si>
  <si>
    <t>-5.8315</t>
  </si>
  <si>
    <t>-6.5341</t>
  </si>
  <si>
    <t>-5.2874</t>
  </si>
  <si>
    <t>-2.1384</t>
  </si>
  <si>
    <t>-0.4564</t>
  </si>
  <si>
    <t>1.4804</t>
  </si>
  <si>
    <t>1.9978</t>
  </si>
  <si>
    <t>1.0005</t>
  </si>
  <si>
    <t>2.6159</t>
  </si>
  <si>
    <t>-5.8326</t>
  </si>
  <si>
    <t>-6.5352</t>
  </si>
  <si>
    <t>-5.2888</t>
  </si>
  <si>
    <t>-2.1397</t>
  </si>
  <si>
    <t>-0.4577</t>
  </si>
  <si>
    <t>1.4786</t>
  </si>
  <si>
    <t>1.9959</t>
  </si>
  <si>
    <t>0.9999</t>
  </si>
  <si>
    <t>2.6143</t>
  </si>
  <si>
    <t>-5.8337</t>
  </si>
  <si>
    <t>-6.5364</t>
  </si>
  <si>
    <t>-2.1413</t>
  </si>
  <si>
    <t>-0.4593</t>
  </si>
  <si>
    <t>1.4762</t>
  </si>
  <si>
    <t>1.7934</t>
  </si>
  <si>
    <t>3.1863</t>
  </si>
  <si>
    <t>1.0002</t>
  </si>
  <si>
    <t>2.615</t>
  </si>
  <si>
    <t>-5.8332</t>
  </si>
  <si>
    <t>-6.5358</t>
  </si>
  <si>
    <t>-5.2896</t>
  </si>
  <si>
    <t>-2.1404</t>
  </si>
  <si>
    <t>1.0006</t>
  </si>
  <si>
    <t>2.6162</t>
  </si>
  <si>
    <t>-5.8323</t>
  </si>
  <si>
    <t>-6.535</t>
  </si>
  <si>
    <t>-5.2885</t>
  </si>
  <si>
    <t>-2.1395</t>
  </si>
  <si>
    <t>-0.4574</t>
  </si>
  <si>
    <t>1.4792</t>
  </si>
  <si>
    <t>1.981</t>
  </si>
  <si>
    <t>3.3819</t>
  </si>
  <si>
    <t>-5.8324</t>
  </si>
  <si>
    <t>-6.5351</t>
  </si>
  <si>
    <t>-5.2886</t>
  </si>
  <si>
    <t>-0.4575</t>
  </si>
  <si>
    <t>3.9574</t>
  </si>
  <si>
    <t>1.0001</t>
  </si>
  <si>
    <t>2.6149</t>
  </si>
  <si>
    <t>-6.5359</t>
  </si>
  <si>
    <t>-5.2897</t>
  </si>
  <si>
    <t>-2.1406</t>
  </si>
  <si>
    <t>-0.4587</t>
  </si>
  <si>
    <t>1.5287</t>
  </si>
  <si>
    <t>4.3595</t>
  </si>
  <si>
    <t>2.6152</t>
  </si>
  <si>
    <t>-0.4737</t>
  </si>
  <si>
    <t>2.8054</t>
  </si>
  <si>
    <t>-5.8331</t>
  </si>
  <si>
    <t>-6.5357</t>
  </si>
  <si>
    <t>-5.2895</t>
  </si>
  <si>
    <t>-2.1405</t>
  </si>
  <si>
    <t>-0.7979</t>
  </si>
  <si>
    <t>2.6743</t>
  </si>
  <si>
    <t>1.0381</t>
  </si>
  <si>
    <t>1.3075</t>
  </si>
  <si>
    <t>2.8712</t>
  </si>
  <si>
    <t>4.3516</t>
  </si>
  <si>
    <t>-4.8646</t>
  </si>
  <si>
    <t>-5.536</t>
  </si>
  <si>
    <t>-1.1389</t>
  </si>
  <si>
    <t>-3.8209</t>
  </si>
  <si>
    <t>0.904</t>
  </si>
  <si>
    <t>-0.9622</t>
  </si>
  <si>
    <t>2.0504</t>
  </si>
  <si>
    <t>0.5847</t>
  </si>
  <si>
    <t>2.8871</t>
  </si>
  <si>
    <t>2.0448</t>
  </si>
  <si>
    <t>3.5066</t>
  </si>
  <si>
    <t>3.1268</t>
  </si>
  <si>
    <t>1.0399</t>
  </si>
  <si>
    <t>2.8759</t>
  </si>
  <si>
    <t>-4.8605</t>
  </si>
  <si>
    <t>-5.5315</t>
  </si>
  <si>
    <t>-3.8157</t>
  </si>
  <si>
    <t>-0.9711</t>
  </si>
  <si>
    <t>0.5807</t>
  </si>
  <si>
    <t>2.0446</t>
  </si>
  <si>
    <t>1.8144</t>
  </si>
  <si>
    <t>1.0391</t>
  </si>
  <si>
    <t>2.8737</t>
  </si>
  <si>
    <t>-4.8626</t>
  </si>
  <si>
    <t>-5.5338</t>
  </si>
  <si>
    <t>-3.8186</t>
  </si>
  <si>
    <t>-0.9733</t>
  </si>
  <si>
    <t>0.3964</t>
  </si>
  <si>
    <t>2.7996</t>
  </si>
  <si>
    <t>1.0403</t>
  </si>
  <si>
    <t>-4.8597</t>
  </si>
  <si>
    <t>-5.531</t>
  </si>
  <si>
    <t>-3.8149</t>
  </si>
  <si>
    <t>-0.9702</t>
  </si>
  <si>
    <t>1.7549</t>
  </si>
  <si>
    <t>1.5403</t>
  </si>
  <si>
    <t>1.0396</t>
  </si>
  <si>
    <t>2.875</t>
  </si>
  <si>
    <t>-4.8612</t>
  </si>
  <si>
    <t>-5.5325</t>
  </si>
  <si>
    <t>-3.817</t>
  </si>
  <si>
    <t>-0.9721</t>
  </si>
  <si>
    <t>0.2586</t>
  </si>
  <si>
    <t>1.0422</t>
  </si>
  <si>
    <t>-1.2341</t>
  </si>
  <si>
    <t>-6.9361</t>
  </si>
  <si>
    <t>-2.9686</t>
  </si>
  <si>
    <t>-2.9857</t>
  </si>
  <si>
    <t>1.2946</t>
  </si>
  <si>
    <t>-5.7154</t>
  </si>
  <si>
    <t>-0.8469</t>
  </si>
  <si>
    <t>2.3134</t>
  </si>
  <si>
    <t>5.0585</t>
  </si>
  <si>
    <t>2.4086</t>
  </si>
  <si>
    <t>4.4727</t>
  </si>
  <si>
    <t>4.1834</t>
  </si>
  <si>
    <t>3.4865</t>
  </si>
  <si>
    <t>0.7568</t>
  </si>
  <si>
    <t>-1.2365</t>
  </si>
  <si>
    <t>-6.9362</t>
  </si>
  <si>
    <t>-2.9769</t>
  </si>
  <si>
    <t>-5.7037</t>
  </si>
  <si>
    <t>2.3271</t>
  </si>
  <si>
    <t>2.4161</t>
  </si>
  <si>
    <t>4.1922</t>
  </si>
  <si>
    <t>0.7561</t>
  </si>
  <si>
    <t>-1.2362</t>
  </si>
  <si>
    <t>-6.9364</t>
  </si>
  <si>
    <t>-2.9792</t>
  </si>
  <si>
    <t>-5.7068</t>
  </si>
  <si>
    <t>2.3236</t>
  </si>
  <si>
    <t>4.1964</t>
  </si>
  <si>
    <t>3.4393</t>
  </si>
  <si>
    <t>0.7573</t>
  </si>
  <si>
    <t>-6.9357</t>
  </si>
  <si>
    <t>-2.975</t>
  </si>
  <si>
    <t>2.3297</t>
  </si>
  <si>
    <t>2.4178</t>
  </si>
  <si>
    <t>1.8004</t>
  </si>
  <si>
    <t>3.3173</t>
  </si>
  <si>
    <t>0.7564</t>
  </si>
  <si>
    <t>-1.2363</t>
  </si>
  <si>
    <t>-2.9782</t>
  </si>
  <si>
    <t>-5.7055</t>
  </si>
  <si>
    <t>2.3249</t>
  </si>
  <si>
    <t>2.3151</t>
  </si>
  <si>
    <t>3.8849</t>
  </si>
  <si>
    <t>0.7555</t>
  </si>
  <si>
    <t>-1.236</t>
  </si>
  <si>
    <t>-6.9367</t>
  </si>
  <si>
    <t>-2.9814</t>
  </si>
  <si>
    <t>-5.7095</t>
  </si>
  <si>
    <t>2.3202</t>
  </si>
  <si>
    <t>2.4121</t>
  </si>
  <si>
    <t>0.756</t>
  </si>
  <si>
    <t>-6.9365</t>
  </si>
  <si>
    <t>-2.9795</t>
  </si>
  <si>
    <t>-5.707</t>
  </si>
  <si>
    <t>2.3233</t>
  </si>
  <si>
    <t>4.1895</t>
  </si>
  <si>
    <t>0.7566</t>
  </si>
  <si>
    <t>-6.9363</t>
  </si>
  <si>
    <t>-2.9775</t>
  </si>
  <si>
    <t>-5.7049</t>
  </si>
  <si>
    <t>2.3262</t>
  </si>
  <si>
    <t>1.9845</t>
  </si>
  <si>
    <t>3.5322</t>
  </si>
  <si>
    <t>-2.9773</t>
  </si>
  <si>
    <t>-5.7041</t>
  </si>
  <si>
    <t>2.3264</t>
  </si>
  <si>
    <t>3.0922</t>
  </si>
  <si>
    <t>4.6677</t>
  </si>
  <si>
    <t>-1.2361</t>
  </si>
  <si>
    <t>-2.9804</t>
  </si>
  <si>
    <t>-5.7083</t>
  </si>
  <si>
    <t>2.3224</t>
  </si>
  <si>
    <t>2.4135</t>
  </si>
  <si>
    <t>2.7687</t>
  </si>
  <si>
    <t>4.7352</t>
  </si>
  <si>
    <t>-5.7071</t>
  </si>
  <si>
    <t>2.3235</t>
  </si>
  <si>
    <t>2.419</t>
  </si>
  <si>
    <t>4.4514</t>
  </si>
  <si>
    <t>-2.9793</t>
  </si>
  <si>
    <t>2.3252</t>
  </si>
  <si>
    <t>2.4221</t>
  </si>
  <si>
    <t>4.5151</t>
  </si>
  <si>
    <t>2.4678</t>
  </si>
  <si>
    <t>-5.2735</t>
  </si>
  <si>
    <t>-5.487</t>
  </si>
  <si>
    <t>2.8244</t>
  </si>
  <si>
    <t>-13.6769</t>
  </si>
  <si>
    <t>-0.6589</t>
  </si>
  <si>
    <t>-3.8787</t>
  </si>
  <si>
    <t>-4.8329</t>
  </si>
  <si>
    <t>-2.0731</t>
  </si>
  <si>
    <t>4.1376</t>
  </si>
  <si>
    <t>2.0749</t>
  </si>
  <si>
    <t>3.52</t>
  </si>
  <si>
    <t>3.6195</t>
  </si>
  <si>
    <t>8.666</t>
  </si>
  <si>
    <t>-2.9635</t>
  </si>
  <si>
    <t>-7.0452</t>
  </si>
  <si>
    <t>2.0149</t>
  </si>
  <si>
    <t>-18.2633</t>
  </si>
  <si>
    <t>-5.5114</t>
  </si>
  <si>
    <t>-3.9153</t>
  </si>
  <si>
    <t>7.9795</t>
  </si>
  <si>
    <t>-9.6831</t>
  </si>
  <si>
    <t>-2.5683</t>
  </si>
  <si>
    <t>-4.7536</t>
  </si>
  <si>
    <t>0.9665</t>
  </si>
  <si>
    <t>-0.947</t>
  </si>
  <si>
    <t>0.7788</t>
  </si>
  <si>
    <t>0.239</t>
  </si>
  <si>
    <t>8.6812</t>
  </si>
  <si>
    <t>-2.9623</t>
  </si>
  <si>
    <t>-7.0911</t>
  </si>
  <si>
    <t>-18.3263</t>
  </si>
  <si>
    <t>-3.9557</t>
  </si>
  <si>
    <t>-9.7175</t>
  </si>
  <si>
    <t>-4.7774</t>
  </si>
  <si>
    <t>-0.9586</t>
  </si>
  <si>
    <t>8.6753</t>
  </si>
  <si>
    <t>-2.9632</t>
  </si>
  <si>
    <t>-7.0762</t>
  </si>
  <si>
    <t>-18.3058</t>
  </si>
  <si>
    <t>-3.9427</t>
  </si>
  <si>
    <t>-9.7063</t>
  </si>
  <si>
    <t>-4.7705</t>
  </si>
  <si>
    <t>-0.4465</t>
  </si>
  <si>
    <t>8.6827</t>
  </si>
  <si>
    <t>-2.9626</t>
  </si>
  <si>
    <t>-7.1051</t>
  </si>
  <si>
    <t>-18.345</t>
  </si>
  <si>
    <t>-3.9713</t>
  </si>
  <si>
    <t>-9.7273</t>
  </si>
  <si>
    <t>-4.7841</t>
  </si>
  <si>
    <t>-2.8536</t>
  </si>
  <si>
    <t>1.9952</t>
  </si>
  <si>
    <t>-2.9621</t>
  </si>
  <si>
    <t>-7.0956</t>
  </si>
  <si>
    <t>-18.3326</t>
  </si>
  <si>
    <t>-3.9604</t>
  </si>
  <si>
    <t>-9.721</t>
  </si>
  <si>
    <t>-9.1992</t>
  </si>
  <si>
    <t>-2.1711</t>
  </si>
  <si>
    <t>8.6788</t>
  </si>
  <si>
    <t>-7.0823</t>
  </si>
  <si>
    <t>-18.3146</t>
  </si>
  <si>
    <t>-3.9485</t>
  </si>
  <si>
    <t>-9.7114</t>
  </si>
  <si>
    <t>-4.7731</t>
  </si>
  <si>
    <t>-0.9571</t>
  </si>
  <si>
    <t>-1.2854</t>
  </si>
  <si>
    <t>8.6757</t>
  </si>
  <si>
    <t>-2.9624</t>
  </si>
  <si>
    <t>-7.0673</t>
  </si>
  <si>
    <t>-18.2958</t>
  </si>
  <si>
    <t>-3.9332</t>
  </si>
  <si>
    <t>-9.7006</t>
  </si>
  <si>
    <t>-4.7658</t>
  </si>
  <si>
    <t>-0.9536</t>
  </si>
  <si>
    <t>8.6751</t>
  </si>
  <si>
    <t>-7.0711</t>
  </si>
  <si>
    <t>-18.2992</t>
  </si>
  <si>
    <t>-3.9384</t>
  </si>
  <si>
    <t>-9.7027</t>
  </si>
  <si>
    <t>-4.7674</t>
  </si>
  <si>
    <t>5.3983</t>
  </si>
  <si>
    <t>6.0919</t>
  </si>
  <si>
    <t>8.6813</t>
  </si>
  <si>
    <t>-7.0904</t>
  </si>
  <si>
    <t>-18.3256</t>
  </si>
  <si>
    <t>-3.955</t>
  </si>
  <si>
    <t>-9.7168</t>
  </si>
  <si>
    <t>-4.777</t>
  </si>
  <si>
    <t>-0.9601</t>
  </si>
  <si>
    <t>-2.0694</t>
  </si>
  <si>
    <t>-0.247</t>
  </si>
  <si>
    <t>5.6604</t>
  </si>
  <si>
    <t>6.7821</t>
  </si>
  <si>
    <t>11.4428</t>
  </si>
  <si>
    <t>14.7816</t>
  </si>
  <si>
    <t>10.8911</t>
  </si>
  <si>
    <t>13.908</t>
  </si>
  <si>
    <t>1.4772</t>
  </si>
  <si>
    <t>5.6219</t>
  </si>
  <si>
    <t>11.7144</t>
  </si>
  <si>
    <t>17.1474</t>
  </si>
  <si>
    <t>4.3556</t>
  </si>
  <si>
    <t>8.0743</t>
  </si>
  <si>
    <t>6.051</t>
  </si>
  <si>
    <t>8.1118</t>
  </si>
  <si>
    <t>5.2447</t>
  </si>
  <si>
    <t>10.3158</t>
  </si>
  <si>
    <t>7.6206</t>
  </si>
  <si>
    <t>-1.1786</t>
  </si>
  <si>
    <t>7.4801</t>
  </si>
  <si>
    <t>2.0061</t>
  </si>
  <si>
    <t>3.8732</t>
  </si>
  <si>
    <t>5.2513</t>
  </si>
  <si>
    <t>10.3283</t>
  </si>
  <si>
    <t>7.6454</t>
  </si>
  <si>
    <t>-1.1524</t>
  </si>
  <si>
    <t>2.0225</t>
  </si>
  <si>
    <t>8.7598</t>
  </si>
  <si>
    <t>5.2494</t>
  </si>
  <si>
    <t>10.3245</t>
  </si>
  <si>
    <t>7.6376</t>
  </si>
  <si>
    <t>-1.1605</t>
  </si>
  <si>
    <t>7.5061</t>
  </si>
  <si>
    <t>2.0172</t>
  </si>
  <si>
    <t>4.2444</t>
  </si>
  <si>
    <t>5.2529</t>
  </si>
  <si>
    <t>10.3314</t>
  </si>
  <si>
    <t>7.6498</t>
  </si>
  <si>
    <t>-1.1477</t>
  </si>
  <si>
    <t>7.5248</t>
  </si>
  <si>
    <t>2.0277</t>
  </si>
  <si>
    <t>4.2543</t>
  </si>
  <si>
    <t>5.2495</t>
  </si>
  <si>
    <t>10.3252</t>
  </si>
  <si>
    <t>-1.1577</t>
  </si>
  <si>
    <t>7.5102</t>
  </si>
  <si>
    <t>2.0192</t>
  </si>
  <si>
    <t>4.2458</t>
  </si>
  <si>
    <t>5.2478</t>
  </si>
  <si>
    <t>10.3215</t>
  </si>
  <si>
    <t>7.632</t>
  </si>
  <si>
    <t>-1.1663</t>
  </si>
  <si>
    <t>7.4975</t>
  </si>
  <si>
    <t>2.0133</t>
  </si>
  <si>
    <t>3.8809</t>
  </si>
  <si>
    <t>5.2491</t>
  </si>
  <si>
    <t>10.3228</t>
  </si>
  <si>
    <t>-1.1719</t>
  </si>
  <si>
    <t>1.6499</t>
  </si>
  <si>
    <t>4.9115</t>
  </si>
  <si>
    <t>5.2492</t>
  </si>
  <si>
    <t>10.3242</t>
  </si>
  <si>
    <t>7.6359</t>
  </si>
  <si>
    <t>-1.1621</t>
  </si>
  <si>
    <t>7.5033</t>
  </si>
  <si>
    <t>2.018</t>
  </si>
  <si>
    <t>8.4792</t>
  </si>
  <si>
    <t>5.249</t>
  </si>
  <si>
    <t>10.3238</t>
  </si>
  <si>
    <t>7.637</t>
  </si>
  <si>
    <t>-1.1611</t>
  </si>
  <si>
    <t>7.505</t>
  </si>
  <si>
    <t>2.0184</t>
  </si>
  <si>
    <t>2.7814</t>
  </si>
  <si>
    <t>7.5017</t>
  </si>
  <si>
    <t>5.2487</t>
  </si>
  <si>
    <t>10.3232</t>
  </si>
  <si>
    <t>7.6353</t>
  </si>
  <si>
    <t>-1.1637</t>
  </si>
  <si>
    <t>7.5015</t>
  </si>
  <si>
    <t>2.0159</t>
  </si>
  <si>
    <t>3.6159</t>
  </si>
  <si>
    <t>8.2049</t>
  </si>
  <si>
    <t>5.3307</t>
  </si>
  <si>
    <t>10.931</t>
  </si>
  <si>
    <t>10.3607</t>
  </si>
  <si>
    <t>11.2603</t>
  </si>
  <si>
    <t>4.1621</t>
  </si>
  <si>
    <t>5.8178</t>
  </si>
  <si>
    <t>5.3369</t>
  </si>
  <si>
    <t>10.943</t>
  </si>
  <si>
    <t>10.3855</t>
  </si>
  <si>
    <t>1.4386</t>
  </si>
  <si>
    <t>11.3</t>
  </si>
  <si>
    <t>4.1794</t>
  </si>
  <si>
    <t>6.2358</t>
  </si>
  <si>
    <t>5.3393</t>
  </si>
  <si>
    <t>10.9476</t>
  </si>
  <si>
    <t>10.3951</t>
  </si>
  <si>
    <t>1.4453</t>
  </si>
  <si>
    <t>11.3073</t>
  </si>
  <si>
    <t>4.184</t>
  </si>
  <si>
    <t>5.8344</t>
  </si>
  <si>
    <t>5.3337</t>
  </si>
  <si>
    <t>10.9368</t>
  </si>
  <si>
    <t>10.3725</t>
  </si>
  <si>
    <t>1.4252</t>
  </si>
  <si>
    <t>11.2801</t>
  </si>
  <si>
    <t>4.1707</t>
  </si>
  <si>
    <t>5.8593</t>
  </si>
  <si>
    <t>7.3125</t>
  </si>
  <si>
    <t>2.7966</t>
  </si>
  <si>
    <t>15.209</t>
  </si>
  <si>
    <t>16.3062</t>
  </si>
  <si>
    <t>21.6856</t>
  </si>
  <si>
    <t>21.1252</t>
  </si>
  <si>
    <t>16.0907</t>
  </si>
  <si>
    <t>12.6762</t>
  </si>
  <si>
    <t>35.7127</t>
  </si>
  <si>
    <t>29.6767</t>
  </si>
  <si>
    <t>6.5334</t>
  </si>
  <si>
    <t>5.1942</t>
  </si>
  <si>
    <t>4.5542</t>
  </si>
  <si>
    <t>4.0364</t>
  </si>
  <si>
    <t>3.3309</t>
  </si>
  <si>
    <t>6.2234</t>
  </si>
  <si>
    <t>4.8246</t>
  </si>
  <si>
    <t>6.8626</t>
  </si>
  <si>
    <t>2.8779</t>
  </si>
  <si>
    <t>2.3427</t>
  </si>
  <si>
    <t>16.3684</t>
  </si>
  <si>
    <t>17.8018</t>
  </si>
  <si>
    <t>8.5353</t>
  </si>
  <si>
    <t>26.6027</t>
  </si>
  <si>
    <t>4.3798</t>
  </si>
  <si>
    <t>3.2036</t>
  </si>
  <si>
    <t>3.4572</t>
  </si>
  <si>
    <t>4.9088</t>
  </si>
  <si>
    <t>6.0837</t>
  </si>
  <si>
    <t>3.8208</t>
  </si>
  <si>
    <t>2.3544</t>
  </si>
  <si>
    <t>16.3731</t>
  </si>
  <si>
    <t>17.8209</t>
  </si>
  <si>
    <t>8.4601</t>
  </si>
  <si>
    <t>26.4864</t>
  </si>
  <si>
    <t>4.3658</t>
  </si>
  <si>
    <t>3.2381</t>
  </si>
  <si>
    <t>3.7193</t>
  </si>
  <si>
    <t>4.8826</t>
  </si>
  <si>
    <t>6.2201</t>
  </si>
  <si>
    <t>3.8006</t>
  </si>
  <si>
    <t>-0.6887</t>
  </si>
  <si>
    <t>-0.7113</t>
  </si>
  <si>
    <t>-0.1123</t>
  </si>
  <si>
    <t>-0.1914</t>
  </si>
  <si>
    <t>0.3131</t>
  </si>
  <si>
    <t>0.229</t>
  </si>
  <si>
    <t>1.8882</t>
  </si>
  <si>
    <t>1.239</t>
  </si>
  <si>
    <t>3.4857</t>
  </si>
  <si>
    <t>3.3611</t>
  </si>
  <si>
    <t>3.088</t>
  </si>
  <si>
    <t>2.9951</t>
  </si>
  <si>
    <t>2.7133</t>
  </si>
  <si>
    <t>0.1157</t>
  </si>
  <si>
    <t>4.0052</t>
  </si>
  <si>
    <t>5.3383</t>
  </si>
  <si>
    <t>3.8504</t>
  </si>
  <si>
    <t>3.4165</t>
  </si>
  <si>
    <t>6.7878</t>
  </si>
  <si>
    <t>5.4481</t>
  </si>
  <si>
    <t>3.5329</t>
  </si>
  <si>
    <t>2.9175</t>
  </si>
  <si>
    <t>2.8624</t>
  </si>
  <si>
    <t>2.2426</t>
  </si>
  <si>
    <t>3.6114</t>
  </si>
  <si>
    <t>3.5931</t>
  </si>
  <si>
    <t>3.4344</t>
  </si>
  <si>
    <t>4.5158</t>
  </si>
  <si>
    <t>1.1681</t>
  </si>
  <si>
    <t>0.3887</t>
  </si>
  <si>
    <t>6.4637</t>
  </si>
  <si>
    <t>4.053</t>
  </si>
  <si>
    <t>7.1879</t>
  </si>
  <si>
    <t>5.111</t>
  </si>
  <si>
    <t>1.8244</t>
  </si>
  <si>
    <t>3.3963</t>
  </si>
  <si>
    <t>7.022</t>
  </si>
  <si>
    <t>6.9871</t>
  </si>
  <si>
    <t>2.8763</t>
  </si>
  <si>
    <t>3.0241</t>
  </si>
  <si>
    <t>2.0397</t>
  </si>
  <si>
    <t>2.2648</t>
  </si>
  <si>
    <t>4.3036</t>
  </si>
  <si>
    <t>3.8553</t>
  </si>
  <si>
    <t>3.6455</t>
  </si>
  <si>
    <t>2.8291</t>
  </si>
  <si>
    <t>3.6445</t>
  </si>
  <si>
    <t>10.7757</t>
  </si>
  <si>
    <t>3.5604</t>
  </si>
  <si>
    <t>-1.391</t>
  </si>
  <si>
    <t>5.0042</t>
  </si>
  <si>
    <t>0.7068</t>
  </si>
  <si>
    <t>0.6483</t>
  </si>
  <si>
    <t>1.1169</t>
  </si>
  <si>
    <t>1.3923</t>
  </si>
  <si>
    <t>9.0558</t>
  </si>
  <si>
    <t>8.5907</t>
  </si>
  <si>
    <t>9.4632</t>
  </si>
  <si>
    <t>9.5571</t>
  </si>
  <si>
    <t>4.4755</t>
  </si>
  <si>
    <t>13.9896</t>
  </si>
  <si>
    <t>12.4208</t>
  </si>
  <si>
    <t>3.9218</t>
  </si>
  <si>
    <t>2.4834</t>
  </si>
  <si>
    <t>1.872</t>
  </si>
  <si>
    <t>1.4264</t>
  </si>
  <si>
    <t>4.0638</t>
  </si>
  <si>
    <t>3.8107</t>
  </si>
  <si>
    <t>3.963</t>
  </si>
  <si>
    <t>3.2419</t>
  </si>
  <si>
    <t>-0.4067</t>
  </si>
  <si>
    <t>0.4103</t>
  </si>
  <si>
    <t>0.8583</t>
  </si>
  <si>
    <t>4.2735</t>
  </si>
  <si>
    <t>1.0671</t>
  </si>
  <si>
    <t>5.1762</t>
  </si>
  <si>
    <t>1.6112</t>
  </si>
  <si>
    <t>3.4498</t>
  </si>
  <si>
    <t>2.1553</t>
  </si>
  <si>
    <t>7.1419</t>
  </si>
  <si>
    <t>3.167</t>
  </si>
  <si>
    <t>2.1875</t>
  </si>
  <si>
    <t>2.3987</t>
  </si>
  <si>
    <t>3.7055</t>
  </si>
  <si>
    <t>2.8174</t>
  </si>
  <si>
    <t>3.676</t>
  </si>
  <si>
    <t>2.932</t>
  </si>
  <si>
    <t>3.853</t>
  </si>
  <si>
    <t>14.5912</t>
  </si>
  <si>
    <t>18.672</t>
  </si>
  <si>
    <t>9.1605</t>
  </si>
  <si>
    <t>19.1235</t>
  </si>
  <si>
    <t>12.6562</t>
  </si>
  <si>
    <t>2.9885</t>
  </si>
  <si>
    <t>14.528</t>
  </si>
  <si>
    <t>19.5063</t>
  </si>
  <si>
    <t>10.5805</t>
  </si>
  <si>
    <t>12.1759</t>
  </si>
  <si>
    <t>5.557</t>
  </si>
  <si>
    <t>3.0568</t>
  </si>
  <si>
    <t>14.2874</t>
  </si>
  <si>
    <t>52.8235</t>
  </si>
  <si>
    <t>56.9128</t>
  </si>
  <si>
    <t>-1.0087</t>
  </si>
  <si>
    <t>-0.9938</t>
  </si>
  <si>
    <t>-0.3093</t>
  </si>
  <si>
    <t>-0.327</t>
  </si>
  <si>
    <t>0.1613</t>
  </si>
  <si>
    <t>0.142</t>
  </si>
  <si>
    <t>2.3609</t>
  </si>
  <si>
    <t>2.3003</t>
  </si>
  <si>
    <t>1.0431</t>
  </si>
  <si>
    <t>0.9991</t>
  </si>
  <si>
    <t>4.828</t>
  </si>
  <si>
    <t>4.7416</t>
  </si>
  <si>
    <t>4.1492</t>
  </si>
  <si>
    <t>4.0891</t>
  </si>
  <si>
    <t>3.2928</t>
  </si>
  <si>
    <t>3.2317</t>
  </si>
  <si>
    <t>5.3906</t>
  </si>
  <si>
    <t>4.1223</t>
  </si>
  <si>
    <t>-0.6592</t>
  </si>
  <si>
    <t>-0.6371</t>
  </si>
  <si>
    <t>-0.073</t>
  </si>
  <si>
    <t>0.4698</t>
  </si>
  <si>
    <t>0.5133</t>
  </si>
  <si>
    <t>2.1146</t>
  </si>
  <si>
    <t>2.1236</t>
  </si>
  <si>
    <t>1.486</t>
  </si>
  <si>
    <t>1.5713</t>
  </si>
  <si>
    <t>3.4172</t>
  </si>
  <si>
    <t>3.0246</t>
  </si>
  <si>
    <t>2.9937</t>
  </si>
  <si>
    <t>2.7454</t>
  </si>
  <si>
    <t>2.7238</t>
  </si>
  <si>
    <t>-0.6814</t>
  </si>
  <si>
    <t>-0.1002</t>
  </si>
  <si>
    <t>2.1338</t>
  </si>
  <si>
    <t>3.4182</t>
  </si>
  <si>
    <t>3.3489</t>
  </si>
  <si>
    <t>3.2259</t>
  </si>
  <si>
    <t>3.6569</t>
  </si>
  <si>
    <t>3.2524</t>
  </si>
  <si>
    <t>15.7185</t>
  </si>
  <si>
    <t>13.8775</t>
  </si>
  <si>
    <t>20.2224</t>
  </si>
  <si>
    <t>16.3359</t>
  </si>
  <si>
    <t>10.2666</t>
  </si>
  <si>
    <t>5.7454</t>
  </si>
  <si>
    <t>26.2157</t>
  </si>
  <si>
    <t>17.4845</t>
  </si>
  <si>
    <t>5.3947</t>
  </si>
  <si>
    <t>0.2394</t>
  </si>
  <si>
    <t>1.3966</t>
  </si>
  <si>
    <t>-2.2949</t>
  </si>
  <si>
    <t>3.3548</t>
  </si>
  <si>
    <t>4.3156</t>
  </si>
  <si>
    <t>10.6514</t>
  </si>
  <si>
    <t>12.6307</t>
  </si>
  <si>
    <t>5.1699</t>
  </si>
  <si>
    <t>8.0517</t>
  </si>
  <si>
    <t>1.1754</t>
  </si>
  <si>
    <t>0.8742</t>
  </si>
  <si>
    <t>7.3228</t>
  </si>
  <si>
    <t>9.0922</t>
  </si>
  <si>
    <t>5.9885</t>
  </si>
  <si>
    <t>8.029</t>
  </si>
  <si>
    <t>[MSCI ACWI(KRW)*70%]+[Bloomberg Barclays US Aggregate Bond Index (KRW)*15%]+[MSCI World Commodity Pr</t>
  </si>
  <si>
    <t>3.749</t>
  </si>
  <si>
    <t>15.6981</t>
  </si>
  <si>
    <t>20.4286</t>
  </si>
  <si>
    <t>10.291</t>
  </si>
  <si>
    <t>15.5453</t>
  </si>
  <si>
    <t>8.2659</t>
  </si>
  <si>
    <t>3.68</t>
  </si>
  <si>
    <t>15.7272</t>
  </si>
  <si>
    <t>18.7893</t>
  </si>
  <si>
    <t>8.9945</t>
  </si>
  <si>
    <t>14.111</t>
  </si>
  <si>
    <t>3.5588</t>
  </si>
  <si>
    <t>15.5876</t>
  </si>
  <si>
    <t>19.698</t>
  </si>
  <si>
    <t>9.9099</t>
  </si>
  <si>
    <t>13.6055</t>
  </si>
  <si>
    <t>7.4755</t>
  </si>
  <si>
    <t>3.5607</t>
  </si>
  <si>
    <t>15.6115</t>
  </si>
  <si>
    <t>19.254</t>
  </si>
  <si>
    <t>8.2068</t>
  </si>
  <si>
    <t>5.3444</t>
  </si>
  <si>
    <t>3.3707</t>
  </si>
  <si>
    <t>14.9686</t>
  </si>
  <si>
    <t>20.4689</t>
  </si>
  <si>
    <t>19.1426</t>
  </si>
  <si>
    <t>-0.6912</t>
  </si>
  <si>
    <t>0.3246</t>
  </si>
  <si>
    <t>1.3447</t>
  </si>
  <si>
    <t>3.4959</t>
  </si>
  <si>
    <t>3.095</t>
  </si>
  <si>
    <t>2.7261</t>
  </si>
  <si>
    <t>3.0725</t>
  </si>
  <si>
    <t>3.2529</t>
  </si>
  <si>
    <t>14.4758</t>
  </si>
  <si>
    <t>13.8787</t>
  </si>
  <si>
    <t>33.2799</t>
  </si>
  <si>
    <t>30.8059</t>
  </si>
  <si>
    <t>2.9251</t>
  </si>
  <si>
    <t>5.5182</t>
  </si>
  <si>
    <t>7.3006</t>
  </si>
  <si>
    <t>90181</t>
  </si>
  <si>
    <t>Stable Growth 50 Balanced Type</t>
  </si>
  <si>
    <t>-0.0178</t>
  </si>
  <si>
    <t>90183</t>
  </si>
  <si>
    <t>Stable Growth Balanced Type_ES</t>
  </si>
  <si>
    <t>0.0072</t>
  </si>
  <si>
    <t>90185</t>
  </si>
  <si>
    <t>System Growth Type</t>
  </si>
  <si>
    <t>2.6203</t>
  </si>
  <si>
    <t>14.1542</t>
  </si>
  <si>
    <t>14.7264</t>
  </si>
  <si>
    <t>14.4136</t>
  </si>
  <si>
    <t>15.1165</t>
  </si>
  <si>
    <t>4.0306</t>
  </si>
  <si>
    <t>4.997</t>
  </si>
  <si>
    <t>20.4113</t>
  </si>
  <si>
    <t>21.1298</t>
  </si>
  <si>
    <t>3.2235</t>
  </si>
  <si>
    <t>3.4732</t>
  </si>
  <si>
    <t>1.9886</t>
  </si>
  <si>
    <t>7.1249</t>
  </si>
  <si>
    <t>2.5912</t>
  </si>
  <si>
    <t>14.6268</t>
  </si>
  <si>
    <t>14.8739</t>
  </si>
  <si>
    <t>20.8685</t>
  </si>
  <si>
    <t>3.3974</t>
  </si>
  <si>
    <t>2.0936</t>
  </si>
  <si>
    <t>7.8973</t>
  </si>
  <si>
    <t>7.9271</t>
  </si>
  <si>
    <t>2.6031</t>
  </si>
  <si>
    <t>14.7164</t>
  </si>
  <si>
    <t>15.9662</t>
  </si>
  <si>
    <t>5.7537</t>
  </si>
  <si>
    <t>20.4437</t>
  </si>
  <si>
    <t>0.2972</t>
  </si>
  <si>
    <t>-0.2474</t>
  </si>
  <si>
    <t>5.186</t>
  </si>
  <si>
    <t>6.8621</t>
  </si>
  <si>
    <t>14.5516</t>
  </si>
  <si>
    <t>14.9609</t>
  </si>
  <si>
    <t>4.5261</t>
  </si>
  <si>
    <t>20.9527</t>
  </si>
  <si>
    <t>3.4425</t>
  </si>
  <si>
    <t>2.116</t>
  </si>
  <si>
    <t>7.602</t>
  </si>
  <si>
    <t>7.5469</t>
  </si>
  <si>
    <t>2.7493</t>
  </si>
  <si>
    <t>15.0866</t>
  </si>
  <si>
    <t>15.667</t>
  </si>
  <si>
    <t>16.9726</t>
  </si>
  <si>
    <t>17.557</t>
  </si>
  <si>
    <t>6.4945</t>
  </si>
  <si>
    <t>7.3363</t>
  </si>
  <si>
    <t>23.0657</t>
  </si>
  <si>
    <t>23.8799</t>
  </si>
  <si>
    <t>3.2158</t>
  </si>
  <si>
    <t>3.455</t>
  </si>
  <si>
    <t>0.9467</t>
  </si>
  <si>
    <t>-0.2001</t>
  </si>
  <si>
    <t>-0.2205</t>
  </si>
  <si>
    <t>0.2115</t>
  </si>
  <si>
    <t>0.1958</t>
  </si>
  <si>
    <t>0.7132</t>
  </si>
  <si>
    <t>0.93</t>
  </si>
  <si>
    <t>1.7872</t>
  </si>
  <si>
    <t>1.9036</t>
  </si>
  <si>
    <t>1.7997</t>
  </si>
  <si>
    <t>1.9537</t>
  </si>
  <si>
    <t>3.035</t>
  </si>
  <si>
    <t>2.9457</t>
  </si>
  <si>
    <t>-0.0989</t>
  </si>
  <si>
    <t>-0.0714</t>
  </si>
  <si>
    <t>0.4648</t>
  </si>
  <si>
    <t>0.4624</t>
  </si>
  <si>
    <t>0.7397</t>
  </si>
  <si>
    <t>1.7394</t>
  </si>
  <si>
    <t>1.6336</t>
  </si>
  <si>
    <t>1.8822</t>
  </si>
  <si>
    <t>2.5461</t>
  </si>
  <si>
    <t>2.698</t>
  </si>
  <si>
    <t>4.4419</t>
  </si>
  <si>
    <t>25.1472</t>
  </si>
  <si>
    <t>22.9175</t>
  </si>
  <si>
    <t>23.1411</t>
  </si>
  <si>
    <t>28.8635</t>
  </si>
  <si>
    <t>22.2803</t>
  </si>
  <si>
    <t>21.7063</t>
  </si>
  <si>
    <t>9.5788</t>
  </si>
  <si>
    <t>7.9477</t>
  </si>
  <si>
    <t>11.1006</t>
  </si>
  <si>
    <t>9.1825</t>
  </si>
  <si>
    <t>5.2723</t>
  </si>
  <si>
    <t>4.0211</t>
  </si>
  <si>
    <t>4.9425</t>
  </si>
  <si>
    <t>3.7124</t>
  </si>
  <si>
    <t>4.4888</t>
  </si>
  <si>
    <t>2.0573</t>
  </si>
  <si>
    <t>9.4842</t>
  </si>
  <si>
    <t>5.6902</t>
  </si>
  <si>
    <t>2.3606</t>
  </si>
  <si>
    <t>-0.0949</t>
  </si>
  <si>
    <t>-2.6625</t>
  </si>
  <si>
    <t>-3.5205</t>
  </si>
  <si>
    <t>2.5314</t>
  </si>
  <si>
    <t>3.0548</t>
  </si>
  <si>
    <t>1.572</t>
  </si>
  <si>
    <t>3.4505</t>
  </si>
  <si>
    <t>4.7867</t>
  </si>
  <si>
    <t>1.4451</t>
  </si>
  <si>
    <t>5.8654</t>
  </si>
  <si>
    <t>2.8349</t>
  </si>
  <si>
    <t>4.4622</t>
  </si>
  <si>
    <t>2.2886</t>
  </si>
  <si>
    <t>5.4049</t>
  </si>
  <si>
    <t>4.2992</t>
  </si>
  <si>
    <t>20.666</t>
  </si>
  <si>
    <t>17.1618</t>
  </si>
  <si>
    <t>9.7224</t>
  </si>
  <si>
    <t>9.5304</t>
  </si>
  <si>
    <t>7.7254</t>
  </si>
  <si>
    <t>8.5208</t>
  </si>
  <si>
    <t>20.6309</t>
  </si>
  <si>
    <t>18.1722</t>
  </si>
  <si>
    <t>4.0208</t>
  </si>
  <si>
    <t>9.6411</t>
  </si>
  <si>
    <t>7.2169</t>
  </si>
  <si>
    <t>4.4275</t>
  </si>
  <si>
    <t>8.2742</t>
  </si>
  <si>
    <t>7.3526</t>
  </si>
  <si>
    <t>8.3965</t>
  </si>
  <si>
    <t>22.7645</t>
  </si>
  <si>
    <t>12.0591</t>
  </si>
  <si>
    <t>23.5238</t>
  </si>
  <si>
    <t>14.3844</t>
  </si>
  <si>
    <t>27.0871</t>
  </si>
  <si>
    <t>20.2463</t>
  </si>
  <si>
    <t>34.1839</t>
  </si>
  <si>
    <t>31.5345</t>
  </si>
  <si>
    <t>13.6197</t>
  </si>
  <si>
    <t>15.1313</t>
  </si>
  <si>
    <t>11.0457</t>
  </si>
  <si>
    <t>9.6019</t>
  </si>
  <si>
    <t>11.598</t>
  </si>
  <si>
    <t>3.9963</t>
  </si>
  <si>
    <t>0.4049</t>
  </si>
  <si>
    <t>7.6416</t>
  </si>
  <si>
    <t>2.297</t>
  </si>
  <si>
    <t>5.5301</t>
  </si>
  <si>
    <t>-10.3975</t>
  </si>
  <si>
    <t>0.8989</t>
  </si>
  <si>
    <t>-16.1348</t>
  </si>
  <si>
    <t>-4.915</t>
  </si>
  <si>
    <t>-16.7226</t>
  </si>
  <si>
    <t>-0.357</t>
  </si>
  <si>
    <t>-6.4376</t>
  </si>
  <si>
    <t>-0.5552</t>
  </si>
  <si>
    <t>-4.4369</t>
  </si>
  <si>
    <t>-0.2992</t>
  </si>
  <si>
    <t>-3.7139</t>
  </si>
  <si>
    <t>3.6999</t>
  </si>
  <si>
    <t>5.1191</t>
  </si>
  <si>
    <t>21.4425</t>
  </si>
  <si>
    <t>22.9447</t>
  </si>
  <si>
    <t>13.3963</t>
  </si>
  <si>
    <t>3.9883</t>
  </si>
  <si>
    <t>9.1074</t>
  </si>
  <si>
    <t>20.107</t>
  </si>
  <si>
    <t>23.3819</t>
  </si>
  <si>
    <t>7.4664</t>
  </si>
  <si>
    <t>9.4809</t>
  </si>
  <si>
    <t>3.9181</t>
  </si>
  <si>
    <t>7.7161</t>
  </si>
  <si>
    <t>5.7137</t>
  </si>
  <si>
    <t>10.4637</t>
  </si>
  <si>
    <t>-0.3288</t>
  </si>
  <si>
    <t>2.6733</t>
  </si>
  <si>
    <t>-1.9313</t>
  </si>
  <si>
    <t>-8.4839</t>
  </si>
  <si>
    <t>-10.0607</t>
  </si>
  <si>
    <t>-13.6275</t>
  </si>
  <si>
    <t>-16.8343</t>
  </si>
  <si>
    <t>-3.6049</t>
  </si>
  <si>
    <t>-7.1357</t>
  </si>
  <si>
    <t>7.8266</t>
  </si>
  <si>
    <t>5.255</t>
  </si>
  <si>
    <t>3.9228</t>
  </si>
  <si>
    <t>0.4467</t>
  </si>
  <si>
    <t>6.8584</t>
  </si>
  <si>
    <t>3.5318</t>
  </si>
  <si>
    <t>1.5028</t>
  </si>
  <si>
    <t>3.705</t>
  </si>
  <si>
    <t>16.3828</t>
  </si>
  <si>
    <t>19.8849</t>
  </si>
  <si>
    <t>-6.5234</t>
  </si>
  <si>
    <t>-14.5589</t>
  </si>
  <si>
    <t>-17.9544</t>
  </si>
  <si>
    <t>-24.2109</t>
  </si>
  <si>
    <t>-13.7953</t>
  </si>
  <si>
    <t>-20.503</t>
  </si>
  <si>
    <t>-7.6731</t>
  </si>
  <si>
    <t>-10.584</t>
  </si>
  <si>
    <t>-4.8687</t>
  </si>
  <si>
    <t>-6.8029</t>
  </si>
  <si>
    <t>-2.9708</t>
  </si>
  <si>
    <t>-5.3112</t>
  </si>
  <si>
    <t>4.9161</t>
  </si>
  <si>
    <t>16.283</t>
  </si>
  <si>
    <t>12.2764</t>
  </si>
  <si>
    <t>18.241</t>
  </si>
  <si>
    <t>10.1923</t>
  </si>
  <si>
    <t>17.8406</t>
  </si>
  <si>
    <t>26.0034</t>
  </si>
  <si>
    <t>16.7322</t>
  </si>
  <si>
    <t>5.3798</t>
  </si>
  <si>
    <t>17.2821</t>
  </si>
  <si>
    <t>7.266</t>
  </si>
  <si>
    <t>15.9303</t>
  </si>
  <si>
    <t>6.9579</t>
  </si>
  <si>
    <t>4.0409</t>
  </si>
  <si>
    <t>14.6847</t>
  </si>
  <si>
    <t>10.541</t>
  </si>
  <si>
    <t>4.7138</t>
  </si>
  <si>
    <t>2.517</t>
  </si>
  <si>
    <t>-1.3389</t>
  </si>
  <si>
    <t>1.7985</t>
  </si>
  <si>
    <t>1.4591</t>
  </si>
  <si>
    <t>3.4306</t>
  </si>
  <si>
    <t>0.6922</t>
  </si>
  <si>
    <t>2.1728</t>
  </si>
  <si>
    <t>0.8105</t>
  </si>
  <si>
    <t>2.561</t>
  </si>
  <si>
    <t>3.9646</t>
  </si>
  <si>
    <t>21.1431</t>
  </si>
  <si>
    <t>6.41</t>
  </si>
  <si>
    <t>20.5209</t>
  </si>
  <si>
    <t>8.2878</t>
  </si>
  <si>
    <t>4.7504</t>
  </si>
  <si>
    <t>6.515</t>
  </si>
  <si>
    <t>-0.5594</t>
  </si>
  <si>
    <t>2.4564</t>
  </si>
  <si>
    <t>-9.7842</t>
  </si>
  <si>
    <t>-14.5128</t>
  </si>
  <si>
    <t>-4.5065</t>
  </si>
  <si>
    <t>7.5517</t>
  </si>
  <si>
    <t>6.9914</t>
  </si>
  <si>
    <t>0.873</t>
  </si>
  <si>
    <t>15.3369</t>
  </si>
  <si>
    <t>-12.6374</t>
  </si>
  <si>
    <t>-23.8899</t>
  </si>
  <si>
    <t>-20.1398</t>
  </si>
  <si>
    <t>-10.8464</t>
  </si>
  <si>
    <t>-10.2404</t>
  </si>
  <si>
    <t>-7.0049</t>
  </si>
  <si>
    <t>-6.5642</t>
  </si>
  <si>
    <t>-4.9837</t>
  </si>
  <si>
    <t>-5.0823</t>
  </si>
  <si>
    <t>1.1348</t>
  </si>
  <si>
    <t>0.7997</t>
  </si>
  <si>
    <t>2.6587</t>
  </si>
  <si>
    <t>1.9104</t>
  </si>
  <si>
    <t>-2.6381</t>
  </si>
  <si>
    <t>-0.4081</t>
  </si>
  <si>
    <t>1.2855</t>
  </si>
  <si>
    <t>3.4767</t>
  </si>
  <si>
    <t>0.3195</t>
  </si>
  <si>
    <t>1.9652</t>
  </si>
  <si>
    <t>6.8395</t>
  </si>
  <si>
    <t>8.2256</t>
  </si>
  <si>
    <t>4.9377</t>
  </si>
  <si>
    <t>6.1751</t>
  </si>
  <si>
    <t>4.7937</t>
  </si>
  <si>
    <t>5.9145</t>
  </si>
  <si>
    <t>4.9702</t>
  </si>
  <si>
    <t>14.3918</t>
  </si>
  <si>
    <t>13.1459</t>
  </si>
  <si>
    <t>13.0168</t>
  </si>
  <si>
    <t>21.0965</t>
  </si>
  <si>
    <t>14.3826</t>
  </si>
  <si>
    <t>15.7627</t>
  </si>
  <si>
    <t>14.7072</t>
  </si>
  <si>
    <t>6.7784</t>
  </si>
  <si>
    <t>5.1712</t>
  </si>
  <si>
    <t>5.4041</t>
  </si>
  <si>
    <t>8.3286</t>
  </si>
  <si>
    <t>11.6332</t>
  </si>
  <si>
    <t>8.3902</t>
  </si>
  <si>
    <t>7.3423</t>
  </si>
  <si>
    <t>4.9804</t>
  </si>
  <si>
    <t>13.5529</t>
  </si>
  <si>
    <t>10.9295</t>
  </si>
  <si>
    <t>11.0607</t>
  </si>
  <si>
    <t>7.7585</t>
  </si>
  <si>
    <t>10.7841</t>
  </si>
  <si>
    <t>8.1534</t>
  </si>
  <si>
    <t>10.4713</t>
  </si>
  <si>
    <t>7.735</t>
  </si>
  <si>
    <t>5.5842</t>
  </si>
  <si>
    <t>3.2997</t>
  </si>
  <si>
    <t>13.4645</t>
  </si>
  <si>
    <t>16.4732</t>
  </si>
  <si>
    <t>2.1152</t>
  </si>
  <si>
    <t>7.8636</t>
  </si>
  <si>
    <t>-3.9907</t>
  </si>
  <si>
    <t>4.6313</t>
  </si>
  <si>
    <t>5.0836</t>
  </si>
  <si>
    <t>15.3662</t>
  </si>
  <si>
    <t>2.1863</t>
  </si>
  <si>
    <t>8.6849</t>
  </si>
  <si>
    <t>1.4502</t>
  </si>
  <si>
    <t>5.156</t>
  </si>
  <si>
    <t>5.9239</t>
  </si>
  <si>
    <t>4.3509</t>
  </si>
  <si>
    <t>3.6488</t>
  </si>
  <si>
    <t>30.4746</t>
  </si>
  <si>
    <t>22.8856</t>
  </si>
  <si>
    <t>16.7865</t>
  </si>
  <si>
    <t>24.9417</t>
  </si>
  <si>
    <t>16.9554</t>
  </si>
  <si>
    <t>34.8999</t>
  </si>
  <si>
    <t>25.101</t>
  </si>
  <si>
    <t>22.4946</t>
  </si>
  <si>
    <t>18.9234</t>
  </si>
  <si>
    <t>9.1255</t>
  </si>
  <si>
    <t>9.0085</t>
  </si>
  <si>
    <t>10.6937</t>
  </si>
  <si>
    <t>9.1615</t>
  </si>
  <si>
    <t>-1.51</t>
  </si>
  <si>
    <t>-1.6732</t>
  </si>
  <si>
    <t>-2.2487</t>
  </si>
  <si>
    <t>-1.7131</t>
  </si>
  <si>
    <t>0.0694</t>
  </si>
  <si>
    <t>6.0277</t>
  </si>
  <si>
    <t>7.5413</t>
  </si>
  <si>
    <t>0.2252</t>
  </si>
  <si>
    <t>2.5168</t>
  </si>
  <si>
    <t>9.4342</t>
  </si>
  <si>
    <t>11.4703</t>
  </si>
  <si>
    <t>5.6191</t>
  </si>
  <si>
    <t>7.4504</t>
  </si>
  <si>
    <t>5.5862</t>
  </si>
  <si>
    <t>7.2945</t>
  </si>
  <si>
    <t>-0.6722</t>
  </si>
  <si>
    <t>-0.6433</t>
  </si>
  <si>
    <t>-3.498</t>
  </si>
  <si>
    <t>-3.4077</t>
  </si>
  <si>
    <t>-1.1424</t>
  </si>
  <si>
    <t>-0.9197</t>
  </si>
  <si>
    <t>5.0871</t>
  </si>
  <si>
    <t>5.4924</t>
  </si>
  <si>
    <t>-0.4191</t>
  </si>
  <si>
    <t>0.3318</t>
  </si>
  <si>
    <t>3.7296</t>
  </si>
  <si>
    <t>4.8808</t>
  </si>
  <si>
    <t>3.181</t>
  </si>
  <si>
    <t>4.8223</t>
  </si>
  <si>
    <t>4.7367</t>
  </si>
  <si>
    <t>0.5981</t>
  </si>
  <si>
    <t>0.4061</t>
  </si>
  <si>
    <t>3.4884</t>
  </si>
  <si>
    <t>3.0265</t>
  </si>
  <si>
    <t>-2.8081</t>
  </si>
  <si>
    <t>-1.887</t>
  </si>
  <si>
    <t>4.3196</t>
  </si>
  <si>
    <t>3.863</t>
  </si>
  <si>
    <t>1.0426</t>
  </si>
  <si>
    <t>0.8605</t>
  </si>
  <si>
    <t>10.2385</t>
  </si>
  <si>
    <t>10.9777</t>
  </si>
  <si>
    <t>5.8012</t>
  </si>
  <si>
    <t>5.3704</t>
  </si>
  <si>
    <t>6.1912</t>
  </si>
  <si>
    <t>4.7987</t>
  </si>
  <si>
    <t>16.1914</t>
  </si>
  <si>
    <t>17.0038</t>
  </si>
  <si>
    <t>16.4457</t>
  </si>
  <si>
    <t>24.428</t>
  </si>
  <si>
    <t>16.2009</t>
  </si>
  <si>
    <t>16.6629</t>
  </si>
  <si>
    <t>16.6465</t>
  </si>
  <si>
    <t>5.4812</t>
  </si>
  <si>
    <t>9.0538</t>
  </si>
  <si>
    <t>9.2398</t>
  </si>
  <si>
    <t>5.0753</t>
  </si>
  <si>
    <t>10.8997</t>
  </si>
  <si>
    <t>8.6988</t>
  </si>
  <si>
    <t>8.8914</t>
  </si>
  <si>
    <t>8.883</t>
  </si>
  <si>
    <t>5.1423</t>
  </si>
  <si>
    <t>13.3324</t>
  </si>
  <si>
    <t>0.5159</t>
  </si>
  <si>
    <t>-5.9018</t>
  </si>
  <si>
    <t>3.065</t>
  </si>
  <si>
    <t>0.8351</t>
  </si>
  <si>
    <t>4.4427</t>
  </si>
  <si>
    <t>32.0267</t>
  </si>
  <si>
    <t>21.1469</t>
  </si>
  <si>
    <t>26.299</t>
  </si>
  <si>
    <t>36.4042</t>
  </si>
  <si>
    <t>21.368</t>
  </si>
  <si>
    <t>9.1668</t>
  </si>
  <si>
    <t>9.158</t>
  </si>
  <si>
    <t>-1.6669</t>
  </si>
  <si>
    <t>-1.9003</t>
  </si>
  <si>
    <t>0.4743</t>
  </si>
  <si>
    <t>7.4417</t>
  </si>
  <si>
    <t>2.4139</t>
  </si>
  <si>
    <t>10.8555</t>
  </si>
  <si>
    <t>6.514</t>
  </si>
  <si>
    <t>6.5078</t>
  </si>
  <si>
    <t>-0.6758</t>
  </si>
  <si>
    <t>-3.5369</t>
  </si>
  <si>
    <t>-1.1774</t>
  </si>
  <si>
    <t>5.1162</t>
  </si>
  <si>
    <t>-0.3166</t>
  </si>
  <si>
    <t>3.5349</t>
  </si>
  <si>
    <t>3.0201</t>
  </si>
  <si>
    <t>3.0173</t>
  </si>
  <si>
    <t>0.6256</t>
  </si>
  <si>
    <t>3.5936</t>
  </si>
  <si>
    <t>-3.3097</t>
  </si>
  <si>
    <t>3.9016</t>
  </si>
  <si>
    <t>0.7731</t>
  </si>
  <si>
    <t>4.6513</t>
  </si>
  <si>
    <t>4.647</t>
  </si>
  <si>
    <t>1.2821</t>
  </si>
  <si>
    <t>0.1444</t>
  </si>
  <si>
    <t>1.3735</t>
  </si>
  <si>
    <t>0.6455</t>
  </si>
  <si>
    <t>-5.3888</t>
  </si>
  <si>
    <t>1.7614</t>
  </si>
  <si>
    <t>-4.871</t>
  </si>
  <si>
    <t>2.5321</t>
  </si>
  <si>
    <t>-3.3103</t>
  </si>
  <si>
    <t>3.5532</t>
  </si>
  <si>
    <t>4.0193</t>
  </si>
  <si>
    <t>3.8851</t>
  </si>
  <si>
    <t>2.6966</t>
  </si>
  <si>
    <t>3.8447</t>
  </si>
  <si>
    <t>2.6941</t>
  </si>
  <si>
    <t>1.3659</t>
  </si>
  <si>
    <t>1.6148</t>
  </si>
  <si>
    <t>-5.384</t>
  </si>
  <si>
    <t>-4.5892</t>
  </si>
  <si>
    <t>-2.9996</t>
  </si>
  <si>
    <t>4.3</t>
  </si>
  <si>
    <t>2.57</t>
  </si>
  <si>
    <t>3.8963</t>
  </si>
  <si>
    <t>6.1882</t>
  </si>
  <si>
    <t>19.4103</t>
  </si>
  <si>
    <t>9.3971</t>
  </si>
  <si>
    <t>28.264</t>
  </si>
  <si>
    <t>9.2355</t>
  </si>
  <si>
    <t>33.951</t>
  </si>
  <si>
    <t>6.3861</t>
  </si>
  <si>
    <t>37.0647</t>
  </si>
  <si>
    <t>12.071</t>
  </si>
  <si>
    <t>26.5876</t>
  </si>
  <si>
    <t>14.4801</t>
  </si>
  <si>
    <t>5.8536</t>
  </si>
  <si>
    <t>7.3498</t>
  </si>
  <si>
    <t>11.1627</t>
  </si>
  <si>
    <t>10.4975</t>
  </si>
  <si>
    <t>31.7106</t>
  </si>
  <si>
    <t>28.6863</t>
  </si>
  <si>
    <t>3.5121</t>
  </si>
  <si>
    <t>15.1471</t>
  </si>
  <si>
    <t>19.5283</t>
  </si>
  <si>
    <t>12.4609</t>
  </si>
  <si>
    <t>27.1545</t>
  </si>
  <si>
    <t>3.5461</t>
  </si>
  <si>
    <t>1.6076</t>
  </si>
  <si>
    <t>1.9446</t>
  </si>
  <si>
    <t>4.8091</t>
  </si>
  <si>
    <t>2.0038</t>
  </si>
  <si>
    <t>5.2895</t>
  </si>
  <si>
    <t>3.4862</t>
  </si>
  <si>
    <t>18.8629</t>
  </si>
  <si>
    <t>15.1979</t>
  </si>
  <si>
    <t>24.2335</t>
  </si>
  <si>
    <t>18.9968</t>
  </si>
  <si>
    <t>14.1117</t>
  </si>
  <si>
    <t>7.5841</t>
  </si>
  <si>
    <t>26.454</t>
  </si>
  <si>
    <t>20.2842</t>
  </si>
  <si>
    <t>4.5846</t>
  </si>
  <si>
    <t>0.2642</t>
  </si>
  <si>
    <t>-0.7203</t>
  </si>
  <si>
    <t>9.1369</t>
  </si>
  <si>
    <t>4.9117</t>
  </si>
  <si>
    <t>3.988</t>
  </si>
  <si>
    <t>3.4893</t>
  </si>
  <si>
    <t>12.9163</t>
  </si>
  <si>
    <t>11.7414</t>
  </si>
  <si>
    <t>13.3745</t>
  </si>
  <si>
    <t>9.0195</t>
  </si>
  <si>
    <t>5.1753</t>
  </si>
  <si>
    <t>-4.5088</t>
  </si>
  <si>
    <t>17.2033</t>
  </si>
  <si>
    <t>3.9546</t>
  </si>
  <si>
    <t>1.2631</t>
  </si>
  <si>
    <t>-5.2633</t>
  </si>
  <si>
    <t>0.1355</t>
  </si>
  <si>
    <t>-5.4296</t>
  </si>
  <si>
    <t>5.6825</t>
  </si>
  <si>
    <t>-0.4909</t>
  </si>
  <si>
    <t>-0.4761</t>
  </si>
  <si>
    <t>0.0525</t>
  </si>
  <si>
    <t>0.0807</t>
  </si>
  <si>
    <t>0.1767</t>
  </si>
  <si>
    <t>0.2184</t>
  </si>
  <si>
    <t>1.7929</t>
  </si>
  <si>
    <t>1.7625</t>
  </si>
  <si>
    <t>1.1159</t>
  </si>
  <si>
    <t>1.0585</t>
  </si>
  <si>
    <t>3.5771</t>
  </si>
  <si>
    <t>3.3231</t>
  </si>
  <si>
    <t>3.4012</t>
  </si>
  <si>
    <t>3.123</t>
  </si>
  <si>
    <t>3.2103</t>
  </si>
  <si>
    <t>2.9588</t>
  </si>
  <si>
    <t>0.4378</t>
  </si>
  <si>
    <t>0.57</t>
  </si>
  <si>
    <t>-1.7535</t>
  </si>
  <si>
    <t>-3.3615</t>
  </si>
  <si>
    <t>-0.9082</t>
  </si>
  <si>
    <t>-2.3384</t>
  </si>
  <si>
    <t>-2.0216</t>
  </si>
  <si>
    <t>-0.2433</t>
  </si>
  <si>
    <t>-0.6873</t>
  </si>
  <si>
    <t>0.4457</t>
  </si>
  <si>
    <t>0.5848</t>
  </si>
  <si>
    <t>-1.7156</t>
  </si>
  <si>
    <t>-2.7141</t>
  </si>
  <si>
    <t>-0.2511</t>
  </si>
  <si>
    <t>-2.0253</t>
  </si>
  <si>
    <t>-1.8584</t>
  </si>
  <si>
    <t>-0.1786</t>
  </si>
  <si>
    <t>-0.7641</t>
  </si>
  <si>
    <t>0.1769</t>
  </si>
  <si>
    <t>-1.7222</t>
  </si>
  <si>
    <t>-3.5262</t>
  </si>
  <si>
    <t>-1.1199</t>
  </si>
  <si>
    <t>-2.3638</t>
  </si>
  <si>
    <t>-2.3192</t>
  </si>
  <si>
    <t>-0.3588</t>
  </si>
  <si>
    <t>-1.2144</t>
  </si>
  <si>
    <t>-0.0301</t>
  </si>
  <si>
    <t>-0.0698</t>
  </si>
  <si>
    <t>0.0345</t>
  </si>
  <si>
    <t>-0.0295</t>
  </si>
  <si>
    <t>0.0562</t>
  </si>
  <si>
    <t>-0.0711</t>
  </si>
  <si>
    <t>-0.9805</t>
  </si>
  <si>
    <t>0.134</t>
  </si>
  <si>
    <t>0.5361</t>
  </si>
  <si>
    <t>-0.3917</t>
  </si>
  <si>
    <t>-1.3173</t>
  </si>
  <si>
    <t>0.014</t>
  </si>
  <si>
    <t>-0.9788</t>
  </si>
  <si>
    <t>-0.946</t>
  </si>
  <si>
    <t>0.0269</t>
  </si>
  <si>
    <t>-1.3623</t>
  </si>
  <si>
    <t>2.7292</t>
  </si>
  <si>
    <t>2.5221</t>
  </si>
  <si>
    <t>8.9678</t>
  </si>
  <si>
    <t>8.5434</t>
  </si>
  <si>
    <t>7.2748</t>
  </si>
  <si>
    <t>8.9772</t>
  </si>
  <si>
    <t>2.4258</t>
  </si>
  <si>
    <t>2.8424</t>
  </si>
  <si>
    <t>11.5109</t>
  </si>
  <si>
    <t>11.7401</t>
  </si>
  <si>
    <t>3.1735</t>
  </si>
  <si>
    <t>3.6165</t>
  </si>
  <si>
    <t>2.8916</t>
  </si>
  <si>
    <t>3.9036</t>
  </si>
  <si>
    <t>5.4091</t>
  </si>
  <si>
    <t>6.0513</t>
  </si>
  <si>
    <t>4.6827</t>
  </si>
  <si>
    <t>3.6967</t>
  </si>
  <si>
    <t>2.0612</t>
  </si>
  <si>
    <t>15.8371</t>
  </si>
  <si>
    <t>11.5561</t>
  </si>
  <si>
    <t>17.6492</t>
  </si>
  <si>
    <t>12.2851</t>
  </si>
  <si>
    <t>3.0178</t>
  </si>
  <si>
    <t>4.5928</t>
  </si>
  <si>
    <t>12.0788</t>
  </si>
  <si>
    <t>15.7434</t>
  </si>
  <si>
    <t>1.8618</t>
  </si>
  <si>
    <t>2.6006</t>
  </si>
  <si>
    <t>0.6953</t>
  </si>
  <si>
    <t>6.1569</t>
  </si>
  <si>
    <t>5.2174</t>
  </si>
  <si>
    <t>4.9358</t>
  </si>
  <si>
    <t>3.1203</t>
  </si>
  <si>
    <t>5.6689</t>
  </si>
  <si>
    <t>4.601</t>
  </si>
  <si>
    <t>15.2856</t>
  </si>
  <si>
    <t>11.1849</t>
  </si>
  <si>
    <t>14.7136</t>
  </si>
  <si>
    <t>10.4047</t>
  </si>
  <si>
    <t>7.8097</t>
  </si>
  <si>
    <t>4.7865</t>
  </si>
  <si>
    <t>15.9345</t>
  </si>
  <si>
    <t>12.802</t>
  </si>
  <si>
    <t>6.4084</t>
  </si>
  <si>
    <t>6.4701</t>
  </si>
  <si>
    <t>3.6511</t>
  </si>
  <si>
    <t>7.2672</t>
  </si>
  <si>
    <t>4.5677</t>
  </si>
  <si>
    <t>3.5711</t>
  </si>
  <si>
    <t>5.7698</t>
  </si>
  <si>
    <t>3.3559</t>
  </si>
  <si>
    <t>3.0906</t>
  </si>
  <si>
    <t>13.2275</t>
  </si>
  <si>
    <t>15.5534</t>
  </si>
  <si>
    <t>15.595</t>
  </si>
  <si>
    <t>10.5357</t>
  </si>
  <si>
    <t>5.6321</t>
  </si>
  <si>
    <t>24.8584</t>
  </si>
  <si>
    <t>16.7519</t>
  </si>
  <si>
    <t>5.0994</t>
  </si>
  <si>
    <t>0.4075</t>
  </si>
  <si>
    <t>3.3322</t>
  </si>
  <si>
    <t>-0.1749</t>
  </si>
  <si>
    <t>4.2145</t>
  </si>
  <si>
    <t>4.7451</t>
  </si>
  <si>
    <t>4.1532</t>
  </si>
  <si>
    <t>12.0154</t>
  </si>
  <si>
    <t>9.3111</t>
  </si>
  <si>
    <t>13.3474</t>
  </si>
  <si>
    <t>8.9991</t>
  </si>
  <si>
    <t>9.8841</t>
  </si>
  <si>
    <t>3.4079</t>
  </si>
  <si>
    <t>17.6143</t>
  </si>
  <si>
    <t>13.2511</t>
  </si>
  <si>
    <t>5.6968</t>
  </si>
  <si>
    <t>6.5985</t>
  </si>
  <si>
    <t>8.5496</t>
  </si>
  <si>
    <t>7.2354</t>
  </si>
  <si>
    <t>10.0909</t>
  </si>
  <si>
    <t>2.234</t>
  </si>
  <si>
    <t>2.9238</t>
  </si>
  <si>
    <t>10.6142</t>
  </si>
  <si>
    <t>14.4461</t>
  </si>
  <si>
    <t>15.5331</t>
  </si>
  <si>
    <t>16.7243</t>
  </si>
  <si>
    <t>6.0367</t>
  </si>
  <si>
    <t>8.6003</t>
  </si>
  <si>
    <t>19.356</t>
  </si>
  <si>
    <t>22.5912</t>
  </si>
  <si>
    <t>3.8243</t>
  </si>
  <si>
    <t>3.536</t>
  </si>
  <si>
    <t>0.3013</t>
  </si>
  <si>
    <t>-1.0101</t>
  </si>
  <si>
    <t>0.2004</t>
  </si>
  <si>
    <t>-0.0824</t>
  </si>
  <si>
    <t>10.0494</t>
  </si>
  <si>
    <t>14.3006</t>
  </si>
  <si>
    <t>19.3746</t>
  </si>
  <si>
    <t>36.1075</t>
  </si>
  <si>
    <t>3.6088</t>
  </si>
  <si>
    <t>8.4664</t>
  </si>
  <si>
    <t>8.9149</t>
  </si>
  <si>
    <t>-0.8813</t>
  </si>
  <si>
    <t>-0.8119</t>
  </si>
  <si>
    <t>-0.1764</t>
  </si>
  <si>
    <t>-0.1704</t>
  </si>
  <si>
    <t>0.9783</t>
  </si>
  <si>
    <t>6.4031</t>
  </si>
  <si>
    <t>6.9572</t>
  </si>
  <si>
    <t>5.6596</t>
  </si>
  <si>
    <t>11.5572</t>
  </si>
  <si>
    <t>3.9002</t>
  </si>
  <si>
    <t>2.9317</t>
  </si>
  <si>
    <t>2.0269</t>
  </si>
  <si>
    <t>3.3278</t>
  </si>
  <si>
    <t>0.978</t>
  </si>
  <si>
    <t>6.4035</t>
  </si>
  <si>
    <t>6.9571</t>
  </si>
  <si>
    <t>11.5574</t>
  </si>
  <si>
    <t>3.9004</t>
  </si>
  <si>
    <t>2.9319</t>
  </si>
  <si>
    <t>2.027</t>
  </si>
  <si>
    <t>4.3289</t>
  </si>
  <si>
    <t>3.5961</t>
  </si>
  <si>
    <t>2.6742</t>
  </si>
  <si>
    <t>2.7089</t>
  </si>
  <si>
    <t>11.625</t>
  </si>
  <si>
    <t>6.2541</t>
  </si>
  <si>
    <t>7.5919</t>
  </si>
  <si>
    <t>6.6022</t>
  </si>
  <si>
    <t>5.9688</t>
  </si>
  <si>
    <t>10.4418</t>
  </si>
  <si>
    <t>13.2092</t>
  </si>
  <si>
    <t>5.1662</t>
  </si>
  <si>
    <t>6.0414</t>
  </si>
  <si>
    <t>3.1041</t>
  </si>
  <si>
    <t>4.8125</t>
  </si>
  <si>
    <t>4.1956</t>
  </si>
  <si>
    <t>5.8797</t>
  </si>
  <si>
    <t>4.5639</t>
  </si>
  <si>
    <t>1.4499</t>
  </si>
  <si>
    <t>1.6852</t>
  </si>
  <si>
    <t>7.1342</t>
  </si>
  <si>
    <t>8.846</t>
  </si>
  <si>
    <t>3.7067</t>
  </si>
  <si>
    <t>4.8827</t>
  </si>
  <si>
    <t>4.0842</t>
  </si>
  <si>
    <t>4.4165</t>
  </si>
  <si>
    <t>7.1547</t>
  </si>
  <si>
    <t>8.8979</t>
  </si>
  <si>
    <t>4.9347</t>
  </si>
  <si>
    <t>5.4624</t>
  </si>
  <si>
    <t>3.0877</t>
  </si>
  <si>
    <t>4.4468</t>
  </si>
  <si>
    <t>4.7735</t>
  </si>
  <si>
    <t>5.0821</t>
  </si>
  <si>
    <t>3.6388</t>
  </si>
  <si>
    <t>2.6454</t>
  </si>
  <si>
    <t>10.2514</t>
  </si>
  <si>
    <t>7.4564</t>
  </si>
  <si>
    <t>11.9572</t>
  </si>
  <si>
    <t>6.05</t>
  </si>
  <si>
    <t>12.3</t>
  </si>
  <si>
    <t>4.4822</t>
  </si>
  <si>
    <t>17.2357</t>
  </si>
  <si>
    <t>8.4785</t>
  </si>
  <si>
    <t>9.3968</t>
  </si>
  <si>
    <t>7.5087</t>
  </si>
  <si>
    <t>8.2985</t>
  </si>
  <si>
    <t>7.3224</t>
  </si>
  <si>
    <t>6.8</t>
  </si>
  <si>
    <t>6.7022</t>
  </si>
  <si>
    <t>6.7881</t>
  </si>
  <si>
    <t>6.9339</t>
  </si>
  <si>
    <t>13.3104</t>
  </si>
  <si>
    <t>8.3104</t>
  </si>
  <si>
    <t>16.2471</t>
  </si>
  <si>
    <t>7.0943</t>
  </si>
  <si>
    <t>16.4018</t>
  </si>
  <si>
    <t>4.7502</t>
  </si>
  <si>
    <t>22.67</t>
  </si>
  <si>
    <t>9.6041</t>
  </si>
  <si>
    <t>7.9409</t>
  </si>
  <si>
    <t>10.9599</t>
  </si>
  <si>
    <t>7.9078</t>
  </si>
  <si>
    <t>8.8653</t>
  </si>
  <si>
    <t>7.3483</t>
  </si>
  <si>
    <t>8.4843</t>
  </si>
  <si>
    <t>7.527</t>
  </si>
  <si>
    <t>3.5715</t>
  </si>
  <si>
    <t>3.2035</t>
  </si>
  <si>
    <t>13.0421</t>
  </si>
  <si>
    <t>14.4762</t>
  </si>
  <si>
    <t>5.9671</t>
  </si>
  <si>
    <t>8.9434</t>
  </si>
  <si>
    <t>5.4697</t>
  </si>
  <si>
    <t>6.6805</t>
  </si>
  <si>
    <t>11.2223</t>
  </si>
  <si>
    <t>15.3482</t>
  </si>
  <si>
    <t>6.266</t>
  </si>
  <si>
    <t>4.5943</t>
  </si>
  <si>
    <t>4.9469</t>
  </si>
  <si>
    <t>5.2403</t>
  </si>
  <si>
    <t>6.3998</t>
  </si>
  <si>
    <t>5.4493</t>
  </si>
  <si>
    <t>6.4799</t>
  </si>
  <si>
    <t>0.0113</t>
  </si>
  <si>
    <t>-0.3775</t>
  </si>
  <si>
    <t>1.7692</t>
  </si>
  <si>
    <t>2.2039</t>
  </si>
  <si>
    <t>0.675</t>
  </si>
  <si>
    <t>1.2301</t>
  </si>
  <si>
    <t>1.8114</t>
  </si>
  <si>
    <t>2.3698</t>
  </si>
  <si>
    <t>3.043</t>
  </si>
  <si>
    <t>3.4805</t>
  </si>
  <si>
    <t>5.2683</t>
  </si>
  <si>
    <t>2.0097</t>
  </si>
  <si>
    <t>4.3199</t>
  </si>
  <si>
    <t>2.763</t>
  </si>
  <si>
    <t>2.9036</t>
  </si>
  <si>
    <t>9.2634</t>
  </si>
  <si>
    <t>5.483</t>
  </si>
  <si>
    <t>22.0099</t>
  </si>
  <si>
    <t>11.4798</t>
  </si>
  <si>
    <t>30.808</t>
  </si>
  <si>
    <t>10.3781</t>
  </si>
  <si>
    <t>30.399</t>
  </si>
  <si>
    <t>5.1876</t>
  </si>
  <si>
    <t>43.626</t>
  </si>
  <si>
    <t>13.142</t>
  </si>
  <si>
    <t>20.4384</t>
  </si>
  <si>
    <t>9.056</t>
  </si>
  <si>
    <t>19.2167</t>
  </si>
  <si>
    <t>9.518</t>
  </si>
  <si>
    <t>19.5243</t>
  </si>
  <si>
    <t>11.3617</t>
  </si>
  <si>
    <t>5.6228</t>
  </si>
  <si>
    <t>12.9545</t>
  </si>
  <si>
    <t>15.8331</t>
  </si>
  <si>
    <t>15.0015</t>
  </si>
  <si>
    <t>19.4869</t>
  </si>
  <si>
    <t>11.52</t>
  </si>
  <si>
    <t>7.4858</t>
  </si>
  <si>
    <t>10.3079</t>
  </si>
  <si>
    <t>1.6567</t>
  </si>
  <si>
    <t>0.8163</t>
  </si>
  <si>
    <t>7.4639</t>
  </si>
  <si>
    <t>6.3746</t>
  </si>
  <si>
    <t>-5.5073</t>
  </si>
  <si>
    <t>1.2296</t>
  </si>
  <si>
    <t>-5.8792</t>
  </si>
  <si>
    <t>1.4263</t>
  </si>
  <si>
    <t>-2.7365</t>
  </si>
  <si>
    <t>3.5303</t>
  </si>
  <si>
    <t>7.0029</t>
  </si>
  <si>
    <t>0.7145</t>
  </si>
  <si>
    <t>5.1956</t>
  </si>
  <si>
    <t>4.47</t>
  </si>
  <si>
    <t>11.4034</t>
  </si>
  <si>
    <t>14.0082</t>
  </si>
  <si>
    <t>14.7054</t>
  </si>
  <si>
    <t>17.7821</t>
  </si>
  <si>
    <t>10.2376</t>
  </si>
  <si>
    <t>7.9567</t>
  </si>
  <si>
    <t>1.3095</t>
  </si>
  <si>
    <t>1.6072</t>
  </si>
  <si>
    <t>7.9474</t>
  </si>
  <si>
    <t>7.1996</t>
  </si>
  <si>
    <t>8.9198</t>
  </si>
  <si>
    <t>7.6392</t>
  </si>
  <si>
    <t>5.2132</t>
  </si>
  <si>
    <t>9.8016</t>
  </si>
  <si>
    <t>6.9723</t>
  </si>
  <si>
    <t>1.3781</t>
  </si>
  <si>
    <t>8.0113</t>
  </si>
  <si>
    <t>8.2523</t>
  </si>
  <si>
    <t>5.729</t>
  </si>
  <si>
    <t>8.988</t>
  </si>
  <si>
    <t>0.5815</t>
  </si>
  <si>
    <t>4.4516</t>
  </si>
  <si>
    <t>3.2694</t>
  </si>
  <si>
    <t>5.1939</t>
  </si>
  <si>
    <t>4.0443</t>
  </si>
  <si>
    <t>5.892</t>
  </si>
  <si>
    <t>7.4752</t>
  </si>
  <si>
    <t>5.134</t>
  </si>
  <si>
    <t>1.2309</t>
  </si>
  <si>
    <t>1.0841</t>
  </si>
  <si>
    <t>5.5705</t>
  </si>
  <si>
    <t>5.9617</t>
  </si>
  <si>
    <t>3.4333</t>
  </si>
  <si>
    <t>4.0832</t>
  </si>
  <si>
    <t>-0.2468</t>
  </si>
  <si>
    <t>4.2464</t>
  </si>
  <si>
    <t>4.1257</t>
  </si>
  <si>
    <t>-1.2319</t>
  </si>
  <si>
    <t>-1.968</t>
  </si>
  <si>
    <t>-1.9365</t>
  </si>
  <si>
    <t>-2.4506</t>
  </si>
  <si>
    <t>0.9459</t>
  </si>
  <si>
    <t>0.4299</t>
  </si>
  <si>
    <t>-0.6742</t>
  </si>
  <si>
    <t>-0.483</t>
  </si>
  <si>
    <t>-0.287</t>
  </si>
  <si>
    <t>0.3677</t>
  </si>
  <si>
    <t>0.8575</t>
  </si>
  <si>
    <t>1.786</t>
  </si>
  <si>
    <t>2.2342</t>
  </si>
  <si>
    <t>1.1844</t>
  </si>
  <si>
    <t>1.8927</t>
  </si>
  <si>
    <t>2.9032</t>
  </si>
  <si>
    <t>3.3574</t>
  </si>
  <si>
    <t>2.9634</t>
  </si>
  <si>
    <t>1.9228</t>
  </si>
  <si>
    <t>2.315</t>
  </si>
  <si>
    <t>-0.6443</t>
  </si>
  <si>
    <t>-0.2512</t>
  </si>
  <si>
    <t>0.5044</t>
  </si>
  <si>
    <t>1.8359</t>
  </si>
  <si>
    <t>3.0507</t>
  </si>
  <si>
    <t>2.7386</t>
  </si>
  <si>
    <t>2.1097</t>
  </si>
  <si>
    <t>-0.3624</t>
  </si>
  <si>
    <t>-0.1718</t>
  </si>
  <si>
    <t>0.5484</t>
  </si>
  <si>
    <t>1.9997</t>
  </si>
  <si>
    <t>0.8455</t>
  </si>
  <si>
    <t>1.8958</t>
  </si>
  <si>
    <t>2.4485</t>
  </si>
  <si>
    <t>2.0652</t>
  </si>
  <si>
    <t>2.9963</t>
  </si>
  <si>
    <t>1.4436</t>
  </si>
  <si>
    <t>2.3404</t>
  </si>
  <si>
    <t>-0.5405</t>
  </si>
  <si>
    <t>-0.2994</t>
  </si>
  <si>
    <t>0.3947</t>
  </si>
  <si>
    <t>1.6292</t>
  </si>
  <si>
    <t>1.0691</t>
  </si>
  <si>
    <t>2.5718</t>
  </si>
  <si>
    <t>2.1581</t>
  </si>
  <si>
    <t>1.522</t>
  </si>
  <si>
    <t>-0.5863</t>
  </si>
  <si>
    <t>-0.3782</t>
  </si>
  <si>
    <t>0.3053</t>
  </si>
  <si>
    <t>0.9168</t>
  </si>
  <si>
    <t>2.4823</t>
  </si>
  <si>
    <t>2.0617</t>
  </si>
  <si>
    <t>1.4479</t>
  </si>
  <si>
    <t>-0.5542</t>
  </si>
  <si>
    <t>-0.3282</t>
  </si>
  <si>
    <t>0.3481</t>
  </si>
  <si>
    <t>1.5296</t>
  </si>
  <si>
    <t>0.9787</t>
  </si>
  <si>
    <t>2.0603</t>
  </si>
  <si>
    <t>1.4284</t>
  </si>
  <si>
    <t>-0.4999</t>
  </si>
  <si>
    <t>-0.2794</t>
  </si>
  <si>
    <t>0.3639</t>
  </si>
  <si>
    <t>1.5045</t>
  </si>
  <si>
    <t>0.9589</t>
  </si>
  <si>
    <t>2.4781</t>
  </si>
  <si>
    <t>1.4334</t>
  </si>
  <si>
    <t>2.8689</t>
  </si>
  <si>
    <t>12.1213</t>
  </si>
  <si>
    <t>5.2863</t>
  </si>
  <si>
    <t>-0.2728</t>
  </si>
  <si>
    <t>6.9489</t>
  </si>
  <si>
    <t>4.8736</t>
  </si>
  <si>
    <t>3.1143</t>
  </si>
  <si>
    <t>2.4908</t>
  </si>
  <si>
    <t>14.6057</t>
  </si>
  <si>
    <t>13.7426</t>
  </si>
  <si>
    <t>15.9196</t>
  </si>
  <si>
    <t>13.9987</t>
  </si>
  <si>
    <t>6.3021</t>
  </si>
  <si>
    <t>4.5131</t>
  </si>
  <si>
    <t>20.6653</t>
  </si>
  <si>
    <t>17.834</t>
  </si>
  <si>
    <t>3.5325</t>
  </si>
  <si>
    <t>1.2785</t>
  </si>
  <si>
    <t>2.2563</t>
  </si>
  <si>
    <t>0.0247</t>
  </si>
  <si>
    <t>4.5062</t>
  </si>
  <si>
    <t>2.4386</t>
  </si>
  <si>
    <t>-0.2293</t>
  </si>
  <si>
    <t>0.0631</t>
  </si>
  <si>
    <t>0.1549</t>
  </si>
  <si>
    <t>0.1869</t>
  </si>
  <si>
    <t>1.14</t>
  </si>
  <si>
    <t>0.5547</t>
  </si>
  <si>
    <t>2.0675</t>
  </si>
  <si>
    <t>0.809</t>
  </si>
  <si>
    <t>3.0598</t>
  </si>
  <si>
    <t>0.9907</t>
  </si>
  <si>
    <t>-0.1425</t>
  </si>
  <si>
    <t>0.0719</t>
  </si>
  <si>
    <t>0.9219</t>
  </si>
  <si>
    <t>2.4463</t>
  </si>
  <si>
    <t>0.2489</t>
  </si>
  <si>
    <t>1.1176</t>
  </si>
  <si>
    <t>3.587</t>
  </si>
  <si>
    <t>5.7928</t>
  </si>
  <si>
    <t>4.0868</t>
  </si>
  <si>
    <t>3.5053</t>
  </si>
  <si>
    <t>5.6016</t>
  </si>
  <si>
    <t>0.2772</t>
  </si>
  <si>
    <t>1.3149</t>
  </si>
  <si>
    <t>3.735</t>
  </si>
  <si>
    <t>4.311</t>
  </si>
  <si>
    <t>8.6342</t>
  </si>
  <si>
    <t>1.1545</t>
  </si>
  <si>
    <t>4.6814</t>
  </si>
  <si>
    <t>3.605</t>
  </si>
  <si>
    <t>-0.1392</t>
  </si>
  <si>
    <t>0.5219</t>
  </si>
  <si>
    <t>3.6115</t>
  </si>
  <si>
    <t>2.3985</t>
  </si>
  <si>
    <t>5.2617</t>
  </si>
  <si>
    <t>1.2377</t>
  </si>
  <si>
    <t>3.7626</t>
  </si>
  <si>
    <t>3.1961</t>
  </si>
  <si>
    <t>4.7292</t>
  </si>
  <si>
    <t>0.0337</t>
  </si>
  <si>
    <t>1.9398</t>
  </si>
  <si>
    <t>2.5931</t>
  </si>
  <si>
    <t>1.0898</t>
  </si>
  <si>
    <t>0.3215</t>
  </si>
  <si>
    <t>3.4885</t>
  </si>
  <si>
    <t>4.0371</t>
  </si>
  <si>
    <t>0.7808</t>
  </si>
  <si>
    <t>3.1992</t>
  </si>
  <si>
    <t>0.3145</t>
  </si>
  <si>
    <t>3.3595</t>
  </si>
  <si>
    <t>3.9655</t>
  </si>
  <si>
    <t>3.4877</t>
  </si>
  <si>
    <t>0.289</t>
  </si>
  <si>
    <t>3.62</t>
  </si>
  <si>
    <t>4.384</t>
  </si>
  <si>
    <t>1.4579</t>
  </si>
  <si>
    <t>3.8881</t>
  </si>
  <si>
    <t>0.3107</t>
  </si>
  <si>
    <t>3.3186</t>
  </si>
  <si>
    <t>3.5828</t>
  </si>
  <si>
    <t>0.89</t>
  </si>
  <si>
    <t>0.3162</t>
  </si>
  <si>
    <t>3.4558</t>
  </si>
  <si>
    <t>3.8549</t>
  </si>
  <si>
    <t>0.648</t>
  </si>
  <si>
    <t>3.212</t>
  </si>
  <si>
    <t>0.3766</t>
  </si>
  <si>
    <t>3.6113</t>
  </si>
  <si>
    <t>4.2764</t>
  </si>
  <si>
    <t>0.6004</t>
  </si>
  <si>
    <t>2.8674</t>
  </si>
  <si>
    <t>0.3397</t>
  </si>
  <si>
    <t>3.6581</t>
  </si>
  <si>
    <t>4.2459</t>
  </si>
  <si>
    <t>3.4541</t>
  </si>
  <si>
    <t>0.3015</t>
  </si>
  <si>
    <t>3.9401</t>
  </si>
  <si>
    <t>0.7784</t>
  </si>
  <si>
    <t>0.1955</t>
  </si>
  <si>
    <t>0.9196</t>
  </si>
  <si>
    <t>2.9772</t>
  </si>
  <si>
    <t>5.0644</t>
  </si>
  <si>
    <t>4.2235</t>
  </si>
  <si>
    <t>6.9662</t>
  </si>
  <si>
    <t>2.206</t>
  </si>
  <si>
    <t>4.2564</t>
  </si>
  <si>
    <t>4.5146</t>
  </si>
  <si>
    <t>5.3283</t>
  </si>
  <si>
    <t>-0.2826</t>
  </si>
  <si>
    <t>0.7211</t>
  </si>
  <si>
    <t>2.0825</t>
  </si>
  <si>
    <t>4.3373</t>
  </si>
  <si>
    <t>3.0617</t>
  </si>
  <si>
    <t>6.1184</t>
  </si>
  <si>
    <t>1.2346</t>
  </si>
  <si>
    <t>4.018</t>
  </si>
  <si>
    <t>3.729</t>
  </si>
  <si>
    <t>5.0375</t>
  </si>
  <si>
    <t>92634</t>
  </si>
  <si>
    <t>Cardif Prestige Hybrid Fund 　</t>
  </si>
  <si>
    <t>1.3798</t>
  </si>
  <si>
    <t>0.7173</t>
  </si>
  <si>
    <t>KOSPI 30%+ KIS 국공채 3-5Y 65%+CALL 5%</t>
  </si>
  <si>
    <t>92635</t>
  </si>
  <si>
    <t>Cardif Horizon Fund 1</t>
  </si>
  <si>
    <t>1.598</t>
  </si>
  <si>
    <t>KOSPI 30%+ KIS 국공채 3-5Y 65%+ CALL 5%</t>
  </si>
  <si>
    <t>92636</t>
  </si>
  <si>
    <t>Cardif Horizon Fund 2</t>
  </si>
  <si>
    <t>0.5977</t>
  </si>
  <si>
    <t>KOSPI 27%+ KIS 국공채 3-5Y 68%+ CALL 5%</t>
  </si>
  <si>
    <t>92637</t>
  </si>
  <si>
    <t>Cardif Horizon Fund 3</t>
  </si>
  <si>
    <t>1.0494</t>
  </si>
  <si>
    <t>0.4779</t>
  </si>
  <si>
    <t>KOSPI 24%+ KIS 국공채 3-5Y 71%+CALL 5%</t>
  </si>
  <si>
    <t>92638</t>
  </si>
  <si>
    <t>Cardif Horizon Fund 4</t>
  </si>
  <si>
    <t>1.3861</t>
  </si>
  <si>
    <t>0.3579</t>
  </si>
  <si>
    <t>KOSPI 21%+ KIS 국공채 3-5Y 74%+ CALL 5%</t>
  </si>
  <si>
    <t>92639</t>
  </si>
  <si>
    <t>Cardif Horizon Fund 6</t>
  </si>
  <si>
    <t>1.2024</t>
  </si>
  <si>
    <t>0.1172</t>
  </si>
  <si>
    <t>KOSPI 15%+ KIS 국공채 3-5Y 80%+CALL 5%</t>
  </si>
  <si>
    <t>92640</t>
  </si>
  <si>
    <t>Cardif Aggressive FoF</t>
  </si>
  <si>
    <t>1.2518</t>
  </si>
  <si>
    <t>2.2387</t>
  </si>
  <si>
    <t>KOSPI 65%+KIS Composite Index 1~2y 30%+CALL 5%</t>
  </si>
  <si>
    <t>92641</t>
  </si>
  <si>
    <t>Cardif Moderate Aggressive FoF</t>
  </si>
  <si>
    <t>0.9653</t>
  </si>
  <si>
    <t>KOSPI 40%+KIS Composite Index 1~2y 55%+CALL 5%</t>
  </si>
  <si>
    <t>92642</t>
  </si>
  <si>
    <t>Cardif Moderate FoF</t>
  </si>
  <si>
    <t>0.7818</t>
  </si>
  <si>
    <t>1.0224</t>
  </si>
  <si>
    <t>KOSPI 30%+KIS Composite Index 1~2y 65%+CALL 5%</t>
  </si>
  <si>
    <t>92643</t>
  </si>
  <si>
    <t>Cardif Moderate Conservative FoF</t>
  </si>
  <si>
    <t>0.5883</t>
  </si>
  <si>
    <t>0.6686</t>
  </si>
  <si>
    <t>KOSPI 20%+KIS Composite Index 1~2y 75%+CALL 5%</t>
  </si>
  <si>
    <t>-0.3686</t>
  </si>
  <si>
    <t>-0.2908</t>
  </si>
  <si>
    <t>0.047</t>
  </si>
  <si>
    <t>0.1655</t>
  </si>
  <si>
    <t>0.8711</t>
  </si>
  <si>
    <t>0.9792</t>
  </si>
  <si>
    <t>1.7956</t>
  </si>
  <si>
    <t>2.2909</t>
  </si>
  <si>
    <t>1.2284</t>
  </si>
  <si>
    <t>2.5611</t>
  </si>
  <si>
    <t>1.5596</t>
  </si>
  <si>
    <t>2.4411</t>
  </si>
  <si>
    <t>0.6211</t>
  </si>
  <si>
    <t>0.8864</t>
  </si>
  <si>
    <t>0.3902</t>
  </si>
  <si>
    <t>-0.3771</t>
  </si>
  <si>
    <t>0.0394</t>
  </si>
  <si>
    <t>0.8855</t>
  </si>
  <si>
    <t>1.8057</t>
  </si>
  <si>
    <t>1.2434</t>
  </si>
  <si>
    <t>2.0959</t>
  </si>
  <si>
    <t>2.374</t>
  </si>
  <si>
    <t>-0.679</t>
  </si>
  <si>
    <t>-0.8909</t>
  </si>
  <si>
    <t>-0.1103</t>
  </si>
  <si>
    <t>1.845</t>
  </si>
  <si>
    <t>5.8892</t>
  </si>
  <si>
    <t>1.7358</t>
  </si>
  <si>
    <t>5.7543</t>
  </si>
  <si>
    <t>3.6537</t>
  </si>
  <si>
    <t>6.8288</t>
  </si>
  <si>
    <t>2.3266</t>
  </si>
  <si>
    <t>4.9196</t>
  </si>
  <si>
    <t>2.9009</t>
  </si>
  <si>
    <t>4.1362</t>
  </si>
  <si>
    <t>4.4044</t>
  </si>
  <si>
    <t>4.2383</t>
  </si>
  <si>
    <t>4.6026</t>
  </si>
  <si>
    <t>1.8101</t>
  </si>
  <si>
    <t>2.395</t>
  </si>
  <si>
    <t>9.3349</t>
  </si>
  <si>
    <t>10.3302</t>
  </si>
  <si>
    <t>6.9775</t>
  </si>
  <si>
    <t>14.2444</t>
  </si>
  <si>
    <t>9.1457</t>
  </si>
  <si>
    <t>7.6311</t>
  </si>
  <si>
    <t>5.9243</t>
  </si>
  <si>
    <t>6.2034</t>
  </si>
  <si>
    <t>4.9207</t>
  </si>
  <si>
    <t>5.5208</t>
  </si>
  <si>
    <t>5.2036</t>
  </si>
  <si>
    <t>4.2754</t>
  </si>
  <si>
    <t>2.138</t>
  </si>
  <si>
    <t>3.4593</t>
  </si>
  <si>
    <t>14.7894</t>
  </si>
  <si>
    <t>14.4003</t>
  </si>
  <si>
    <t>11.5174</t>
  </si>
  <si>
    <t>13.3403</t>
  </si>
  <si>
    <t>6.7394</t>
  </si>
  <si>
    <t>19.7187</t>
  </si>
  <si>
    <t>19.8493</t>
  </si>
  <si>
    <t>1.4525</t>
  </si>
  <si>
    <t>0.8618</t>
  </si>
  <si>
    <t>0.5101</t>
  </si>
  <si>
    <t>-0.1018</t>
  </si>
  <si>
    <t>1.1293</t>
  </si>
  <si>
    <t>4.0739</t>
  </si>
  <si>
    <t>1.5062</t>
  </si>
  <si>
    <t>3.0402</t>
  </si>
  <si>
    <t>3.5208</t>
  </si>
  <si>
    <t>4.6666</t>
  </si>
  <si>
    <t>2.5565</t>
  </si>
  <si>
    <t>2.3682</t>
  </si>
  <si>
    <t>14.3298</t>
  </si>
  <si>
    <t>13.0176</t>
  </si>
  <si>
    <t>14.6282</t>
  </si>
  <si>
    <t>13.3867</t>
  </si>
  <si>
    <t>5.3803</t>
  </si>
  <si>
    <t>4.4565</t>
  </si>
  <si>
    <t>20.7153</t>
  </si>
  <si>
    <t>17.0636</t>
  </si>
  <si>
    <t>1.1306</t>
  </si>
  <si>
    <t>-0.0728</t>
  </si>
  <si>
    <t>7.6537</t>
  </si>
  <si>
    <t>5.4646</t>
  </si>
  <si>
    <t>2.7378</t>
  </si>
  <si>
    <t>3.0584</t>
  </si>
  <si>
    <t>15.6992</t>
  </si>
  <si>
    <t>12.7842</t>
  </si>
  <si>
    <t>23.2704</t>
  </si>
  <si>
    <t>4.4188</t>
  </si>
  <si>
    <t>1.5228</t>
  </si>
  <si>
    <t>0.14</t>
  </si>
  <si>
    <t>7.8741</t>
  </si>
  <si>
    <t>5.805</t>
  </si>
  <si>
    <t>3.3003</t>
  </si>
  <si>
    <t>2.5428</t>
  </si>
  <si>
    <t>-0.3028</t>
  </si>
  <si>
    <t>0.6509</t>
  </si>
  <si>
    <t>4.661</t>
  </si>
  <si>
    <t>6.8076</t>
  </si>
  <si>
    <t>0.8895</t>
  </si>
  <si>
    <t>0.1644</t>
  </si>
  <si>
    <t>1.2176</t>
  </si>
  <si>
    <t>4.3023</t>
  </si>
  <si>
    <t>8.1778</t>
  </si>
  <si>
    <t>7.1123</t>
  </si>
  <si>
    <t>4.1915</t>
  </si>
  <si>
    <t>3.3965</t>
  </si>
  <si>
    <t>5.4859</t>
  </si>
  <si>
    <t>5.4405</t>
  </si>
  <si>
    <t>4.5225</t>
  </si>
  <si>
    <t>3.7808</t>
  </si>
  <si>
    <t>0.0407</t>
  </si>
  <si>
    <t>2.2048</t>
  </si>
  <si>
    <t>-0.3367</t>
  </si>
  <si>
    <t>1.3813</t>
  </si>
  <si>
    <t>0.9146</t>
  </si>
  <si>
    <t>3.7496</t>
  </si>
  <si>
    <t>1.7923</t>
  </si>
  <si>
    <t>3.8776</t>
  </si>
  <si>
    <t>2.8903</t>
  </si>
  <si>
    <t>1.3869</t>
  </si>
  <si>
    <t>1.9186</t>
  </si>
  <si>
    <t>1.1466</t>
  </si>
  <si>
    <t>-1.2661</t>
  </si>
  <si>
    <t>0.7721</t>
  </si>
  <si>
    <t>4.7311</t>
  </si>
  <si>
    <t>1.2475</t>
  </si>
  <si>
    <t>7.4558</t>
  </si>
  <si>
    <t>3.6833</t>
  </si>
  <si>
    <t>2.2427</t>
  </si>
  <si>
    <t>4.4706</t>
  </si>
  <si>
    <t>-0.1462</t>
  </si>
  <si>
    <t>5.2127</t>
  </si>
  <si>
    <t>3.8321</t>
  </si>
  <si>
    <t>6.4964</t>
  </si>
  <si>
    <t>4.1075</t>
  </si>
  <si>
    <t>4.5759</t>
  </si>
  <si>
    <t>3.0292</t>
  </si>
  <si>
    <t>5.2451</t>
  </si>
  <si>
    <t>1.8063</t>
  </si>
  <si>
    <t>5.2316</t>
  </si>
  <si>
    <t>1.2151</t>
  </si>
  <si>
    <t>8.9987</t>
  </si>
  <si>
    <t>44.1259</t>
  </si>
  <si>
    <t>50.8563</t>
  </si>
  <si>
    <t>61.1693</t>
  </si>
  <si>
    <t>26.1631</t>
  </si>
  <si>
    <t>8.2679</t>
  </si>
  <si>
    <t>21.3086</t>
  </si>
  <si>
    <t>7.8005</t>
  </si>
  <si>
    <t>14.8443</t>
  </si>
  <si>
    <t>7.1485</t>
  </si>
  <si>
    <t>11.1202</t>
  </si>
  <si>
    <t>6.4363</t>
  </si>
  <si>
    <t>8.7645</t>
  </si>
  <si>
    <t>4.568</t>
  </si>
  <si>
    <t>4.5729</t>
  </si>
  <si>
    <t>4.1247</t>
  </si>
  <si>
    <t>23.4045</t>
  </si>
  <si>
    <t>16.4233</t>
  </si>
  <si>
    <t>17.8807</t>
  </si>
  <si>
    <t>9.3842</t>
  </si>
  <si>
    <t>20.9451</t>
  </si>
  <si>
    <t>8.7153</t>
  </si>
  <si>
    <t>33.1989</t>
  </si>
  <si>
    <t>18.0941</t>
  </si>
  <si>
    <t>15.6363</t>
  </si>
  <si>
    <t>7.7336</t>
  </si>
  <si>
    <t>9.8355</t>
  </si>
  <si>
    <t>4.9618</t>
  </si>
  <si>
    <t>12.0864</t>
  </si>
  <si>
    <t>8.066</t>
  </si>
  <si>
    <t>5.4287</t>
  </si>
  <si>
    <t>8.7359</t>
  </si>
  <si>
    <t>1.1435</t>
  </si>
  <si>
    <t>-0.0861</t>
  </si>
  <si>
    <t>4.9434</t>
  </si>
  <si>
    <t>1.7899</t>
  </si>
  <si>
    <t>7.6379</t>
  </si>
  <si>
    <t>2.4593</t>
  </si>
  <si>
    <t>8.9231</t>
  </si>
  <si>
    <t>4.1593</t>
  </si>
  <si>
    <t>6.2009</t>
  </si>
  <si>
    <t>4.5719</t>
  </si>
  <si>
    <t>4.7887</t>
  </si>
  <si>
    <t>3.5466</t>
  </si>
  <si>
    <t>4.0217</t>
  </si>
  <si>
    <t>3.5977</t>
  </si>
  <si>
    <t>4.1708</t>
  </si>
  <si>
    <t>3.896</t>
  </si>
  <si>
    <t>4.5428</t>
  </si>
  <si>
    <t>1.7011</t>
  </si>
  <si>
    <t>5.7717</t>
  </si>
  <si>
    <t>4.2366</t>
  </si>
  <si>
    <t>4.0582</t>
  </si>
  <si>
    <t>8.1599</t>
  </si>
  <si>
    <t>5.8761</t>
  </si>
  <si>
    <t>5.4996</t>
  </si>
  <si>
    <t>4.9704</t>
  </si>
  <si>
    <t>4.355</t>
  </si>
  <si>
    <t>4.7203</t>
  </si>
  <si>
    <t>4.9283</t>
  </si>
  <si>
    <t>4.8225</t>
  </si>
  <si>
    <t>4.7217</t>
  </si>
  <si>
    <t>4.97</t>
  </si>
  <si>
    <t>3.6432</t>
  </si>
  <si>
    <t>10.3256</t>
  </si>
  <si>
    <t>5.5818</t>
  </si>
  <si>
    <t>8.4223</t>
  </si>
  <si>
    <t>6.2769</t>
  </si>
  <si>
    <t>7.6305</t>
  </si>
  <si>
    <t>14.8853</t>
  </si>
  <si>
    <t>8.6</t>
  </si>
  <si>
    <t>8.2797</t>
  </si>
  <si>
    <t>6.3294</t>
  </si>
  <si>
    <t>7.3511</t>
  </si>
  <si>
    <t>5.3989</t>
  </si>
  <si>
    <t>6.3603</t>
  </si>
  <si>
    <t>5.9066</t>
  </si>
  <si>
    <t>6.4579</t>
  </si>
  <si>
    <t>5.7263</t>
  </si>
  <si>
    <t>5.6771</t>
  </si>
  <si>
    <t>5.4393</t>
  </si>
  <si>
    <t>7.0843</t>
  </si>
  <si>
    <t>5.342</t>
  </si>
  <si>
    <t>9.8808</t>
  </si>
  <si>
    <t>9.3903</t>
  </si>
  <si>
    <t>11.4927</t>
  </si>
  <si>
    <t>9.2205</t>
  </si>
  <si>
    <t>6.0476</t>
  </si>
  <si>
    <t>11.6936</t>
  </si>
  <si>
    <t>12.036</t>
  </si>
  <si>
    <t>8.4449</t>
  </si>
  <si>
    <t>12.5349</t>
  </si>
  <si>
    <t>10.142</t>
  </si>
  <si>
    <t>12.3194</t>
  </si>
  <si>
    <t>10.2675</t>
  </si>
  <si>
    <t>10.9694</t>
  </si>
  <si>
    <t>6.2078</t>
  </si>
  <si>
    <t>9.636</t>
  </si>
  <si>
    <t>5.825</t>
  </si>
  <si>
    <t>8.4201</t>
  </si>
  <si>
    <t>1.524</t>
  </si>
  <si>
    <t>8.2492</t>
  </si>
  <si>
    <t>-0.0646</t>
  </si>
  <si>
    <t>-4.8833</t>
  </si>
  <si>
    <t>-2.962</t>
  </si>
  <si>
    <t>-0.0232</t>
  </si>
  <si>
    <t>7.7795</t>
  </si>
  <si>
    <t>-0.0177</t>
  </si>
  <si>
    <t>5.1019</t>
  </si>
  <si>
    <t>2.9325</t>
  </si>
  <si>
    <t>7.5808</t>
  </si>
  <si>
    <t>2.8844</t>
  </si>
  <si>
    <t>3.6839</t>
  </si>
  <si>
    <t>4.3365</t>
  </si>
  <si>
    <t>9.0255</t>
  </si>
  <si>
    <t>9.8491</t>
  </si>
  <si>
    <t>9.7487</t>
  </si>
  <si>
    <t>14.2742</t>
  </si>
  <si>
    <t>9.2526</t>
  </si>
  <si>
    <t>5.5322</t>
  </si>
  <si>
    <t>7.1554</t>
  </si>
  <si>
    <t>2.1778</t>
  </si>
  <si>
    <t>5.6499</t>
  </si>
  <si>
    <t>1.0842</t>
  </si>
  <si>
    <t>5.0121</t>
  </si>
  <si>
    <t>0.8909</t>
  </si>
  <si>
    <t>2.9865</t>
  </si>
  <si>
    <t>6.9657</t>
  </si>
  <si>
    <t>5.8381</t>
  </si>
  <si>
    <t>5.9046</t>
  </si>
  <si>
    <t>9.2564</t>
  </si>
  <si>
    <t>7.2947</t>
  </si>
  <si>
    <t>5.5317</t>
  </si>
  <si>
    <t>3.7695</t>
  </si>
  <si>
    <t>2.0548</t>
  </si>
  <si>
    <t>0.798</t>
  </si>
  <si>
    <t>3.277</t>
  </si>
  <si>
    <t>-0.2125</t>
  </si>
  <si>
    <t>6.5327</t>
  </si>
  <si>
    <t>2.5355</t>
  </si>
  <si>
    <t>7.0988</t>
  </si>
  <si>
    <t>4.2747</t>
  </si>
  <si>
    <t>6.0921</t>
  </si>
  <si>
    <t>9.5585</t>
  </si>
  <si>
    <t>7.1036</t>
  </si>
  <si>
    <t>5.9582</t>
  </si>
  <si>
    <t>6.6329</t>
  </si>
  <si>
    <t>3.9355</t>
  </si>
  <si>
    <t>5.0864</t>
  </si>
  <si>
    <t>2.6625</t>
  </si>
  <si>
    <t>5.5439</t>
  </si>
  <si>
    <t>6.0624</t>
  </si>
  <si>
    <t>26.3963</t>
  </si>
  <si>
    <t>22.315</t>
  </si>
  <si>
    <t>28.8193</t>
  </si>
  <si>
    <t>18.6602</t>
  </si>
  <si>
    <t>32.3077</t>
  </si>
  <si>
    <t>23.0734</t>
  </si>
  <si>
    <t>42.815</t>
  </si>
  <si>
    <t>32.9332</t>
  </si>
  <si>
    <t>24.4628</t>
  </si>
  <si>
    <t>19.7025</t>
  </si>
  <si>
    <t>13.2684</t>
  </si>
  <si>
    <t>9.7472</t>
  </si>
  <si>
    <t>12.1505</t>
  </si>
  <si>
    <t>9.129</t>
  </si>
  <si>
    <t>7.7851</t>
  </si>
  <si>
    <t>5.6955</t>
  </si>
  <si>
    <t>7.7206</t>
  </si>
  <si>
    <t>0.0435</t>
  </si>
  <si>
    <t>0.1437</t>
  </si>
  <si>
    <t>0.3849</t>
  </si>
  <si>
    <t>0.5824</t>
  </si>
  <si>
    <t>1.0149</t>
  </si>
  <si>
    <t>1.6481</t>
  </si>
  <si>
    <t>2.5296</t>
  </si>
  <si>
    <t>0.3104</t>
  </si>
  <si>
    <t>2.7177</t>
  </si>
  <si>
    <t>0.3021</t>
  </si>
  <si>
    <t>0.0433</t>
  </si>
  <si>
    <t>0.1423</t>
  </si>
  <si>
    <t>0.382</t>
  </si>
  <si>
    <t>0.5785</t>
  </si>
  <si>
    <t>1.0095</t>
  </si>
  <si>
    <t>2.1162</t>
  </si>
  <si>
    <t>1.7998</t>
  </si>
  <si>
    <t>1.5639</t>
  </si>
  <si>
    <t>1.9282</t>
  </si>
  <si>
    <t>0.3311</t>
  </si>
  <si>
    <t>0.6319</t>
  </si>
  <si>
    <t>-0.0492</t>
  </si>
  <si>
    <t>3.3992</t>
  </si>
  <si>
    <t>3.7924</t>
  </si>
  <si>
    <t>1.8621</t>
  </si>
  <si>
    <t>0.8926</t>
  </si>
  <si>
    <t>4.3127</t>
  </si>
  <si>
    <t>7.1552</t>
  </si>
  <si>
    <t>8.8068</t>
  </si>
  <si>
    <t>4.7766</t>
  </si>
  <si>
    <t>3.1583</t>
  </si>
  <si>
    <t>4.8586</t>
  </si>
  <si>
    <t>3.622</t>
  </si>
  <si>
    <t>3.8529</t>
  </si>
  <si>
    <t>2.2961</t>
  </si>
  <si>
    <t>1.5079</t>
  </si>
  <si>
    <t>4.8663</t>
  </si>
  <si>
    <t>9.6491</t>
  </si>
  <si>
    <t>11.3888</t>
  </si>
  <si>
    <t>7.7625</t>
  </si>
  <si>
    <t>-16.9096</t>
  </si>
  <si>
    <t>4.5408</t>
  </si>
  <si>
    <t>-26.5735</t>
  </si>
  <si>
    <t>10.7907</t>
  </si>
  <si>
    <t>-24.0516</t>
  </si>
  <si>
    <t>-13.2626</t>
  </si>
  <si>
    <t>3.7374</t>
  </si>
  <si>
    <t>-9.0536</t>
  </si>
  <si>
    <t>5.6011</t>
  </si>
  <si>
    <t>-5.5339</t>
  </si>
  <si>
    <t>-4.6107</t>
  </si>
  <si>
    <t>-3.0321</t>
  </si>
  <si>
    <t>0.1436</t>
  </si>
  <si>
    <t>0.3844</t>
  </si>
  <si>
    <t>0.5818</t>
  </si>
  <si>
    <t>1.0142</t>
  </si>
  <si>
    <t>2.2862</t>
  </si>
  <si>
    <t>1.9518</t>
  </si>
  <si>
    <t>1.766</t>
  </si>
  <si>
    <t>0.3466</t>
  </si>
  <si>
    <t>6.9981</t>
  </si>
  <si>
    <t>1.9662</t>
  </si>
  <si>
    <t>14.3107</t>
  </si>
  <si>
    <t>5.4875</t>
  </si>
  <si>
    <t>2.0779</t>
  </si>
  <si>
    <t>-0.3928</t>
  </si>
  <si>
    <t>-2.6139</t>
  </si>
  <si>
    <t>-3.8473</t>
  </si>
  <si>
    <t>10.0345</t>
  </si>
  <si>
    <t>1.9745</t>
  </si>
  <si>
    <t>0.9955</t>
  </si>
  <si>
    <t>1.6844</t>
  </si>
  <si>
    <t>0.275</t>
  </si>
  <si>
    <t>4.328</t>
  </si>
  <si>
    <t>4.8221</t>
  </si>
  <si>
    <t>6.7934</t>
  </si>
  <si>
    <t>2.1121</t>
  </si>
  <si>
    <t>10.7837</t>
  </si>
  <si>
    <t>2.8524</t>
  </si>
  <si>
    <t>-3.4431</t>
  </si>
  <si>
    <t>-5.4196</t>
  </si>
  <si>
    <t>-10.2512</t>
  </si>
  <si>
    <t>-11.1028</t>
  </si>
  <si>
    <t>3.6405</t>
  </si>
  <si>
    <t>-3.0565</t>
  </si>
  <si>
    <t>-2.4024</t>
  </si>
  <si>
    <t>-3.3734</t>
  </si>
  <si>
    <t>0.6696</t>
  </si>
  <si>
    <t>-1.2014</t>
  </si>
  <si>
    <t>3.7266</t>
  </si>
  <si>
    <t>0.8412</t>
  </si>
  <si>
    <t>2.544</t>
  </si>
  <si>
    <t>-0.3141</t>
  </si>
  <si>
    <t>1.7624</t>
  </si>
  <si>
    <t>10.8909</t>
  </si>
  <si>
    <t>3.8839</t>
  </si>
  <si>
    <t>10.7673</t>
  </si>
  <si>
    <t>6.3126</t>
  </si>
  <si>
    <t>10.7638</t>
  </si>
  <si>
    <t>7.0874</t>
  </si>
  <si>
    <t>15.415</t>
  </si>
  <si>
    <t>8.1741</t>
  </si>
  <si>
    <t>9.6458</t>
  </si>
  <si>
    <t>5.7748</t>
  </si>
  <si>
    <t>9.9333</t>
  </si>
  <si>
    <t>3.8155</t>
  </si>
  <si>
    <t>8.6328</t>
  </si>
  <si>
    <t>2.2717</t>
  </si>
  <si>
    <t>7.4899</t>
  </si>
  <si>
    <t>1.8432</t>
  </si>
  <si>
    <t>5.3822</t>
  </si>
  <si>
    <t>11.947</t>
  </si>
  <si>
    <t>5.1983</t>
  </si>
  <si>
    <t>10.8468</t>
  </si>
  <si>
    <t>7.1361</t>
  </si>
  <si>
    <t>9.0828</t>
  </si>
  <si>
    <t>6.3573</t>
  </si>
  <si>
    <t>14.7801</t>
  </si>
  <si>
    <t>8.9428</t>
  </si>
  <si>
    <t>7.5412</t>
  </si>
  <si>
    <t>5.3945</t>
  </si>
  <si>
    <t>8.5273</t>
  </si>
  <si>
    <t>3.5664</t>
  </si>
  <si>
    <t>8.0479</t>
  </si>
  <si>
    <t>2.1245</t>
  </si>
  <si>
    <t>6.979</t>
  </si>
  <si>
    <t>2.0366</t>
  </si>
  <si>
    <t>1.6632</t>
  </si>
  <si>
    <t>7.4666</t>
  </si>
  <si>
    <t>-5.9207</t>
  </si>
  <si>
    <t>-6.1819</t>
  </si>
  <si>
    <t>-3.16</t>
  </si>
  <si>
    <t>0.8983</t>
  </si>
  <si>
    <t>0.3521</t>
  </si>
  <si>
    <t>4.1636</t>
  </si>
  <si>
    <t>3.3043</t>
  </si>
  <si>
    <t>3.8338</t>
  </si>
  <si>
    <t>3.5708</t>
  </si>
  <si>
    <t>0.8767</t>
  </si>
  <si>
    <t>4.6115</t>
  </si>
  <si>
    <t>5.2179</t>
  </si>
  <si>
    <t>3.3418</t>
  </si>
  <si>
    <t>2.2751</t>
  </si>
  <si>
    <t>1.5208</t>
  </si>
  <si>
    <t>4.7282</t>
  </si>
  <si>
    <t>3.4028</t>
  </si>
  <si>
    <t>4.012</t>
  </si>
  <si>
    <t>2.1106</t>
  </si>
  <si>
    <t>2.6286</t>
  </si>
  <si>
    <t>7.0717</t>
  </si>
  <si>
    <t>7.6012</t>
  </si>
  <si>
    <t>6.5698</t>
  </si>
  <si>
    <t>4.2027</t>
  </si>
  <si>
    <t>4.1997</t>
  </si>
  <si>
    <t>0.2839</t>
  </si>
  <si>
    <t>8.2178</t>
  </si>
  <si>
    <t>5.2042</t>
  </si>
  <si>
    <t>3.8241</t>
  </si>
  <si>
    <t>3.1361</t>
  </si>
  <si>
    <t>3.8021</t>
  </si>
  <si>
    <t>9.9369</t>
  </si>
  <si>
    <t>10.1279</t>
  </si>
  <si>
    <t>9.2216</t>
  </si>
  <si>
    <t>-1.1781</t>
  </si>
  <si>
    <t>11.3061</t>
  </si>
  <si>
    <t>5.4847</t>
  </si>
  <si>
    <t>4.04</t>
  </si>
  <si>
    <t>2.1223</t>
  </si>
  <si>
    <t>1.8975</t>
  </si>
  <si>
    <t>7.1513</t>
  </si>
  <si>
    <t>4.2403</t>
  </si>
  <si>
    <t>7.7618</t>
  </si>
  <si>
    <t>5.6165</t>
  </si>
  <si>
    <t>5.121</t>
  </si>
  <si>
    <t>1.7371</t>
  </si>
  <si>
    <t>7.4993</t>
  </si>
  <si>
    <t>5.9128</t>
  </si>
  <si>
    <t>3.4733</t>
  </si>
  <si>
    <t>7.4751</t>
  </si>
  <si>
    <t>5.7179</t>
  </si>
  <si>
    <t>2.1574</t>
  </si>
  <si>
    <t>7.9953</t>
  </si>
  <si>
    <t>7.4746</t>
  </si>
  <si>
    <t>5.1327</t>
  </si>
  <si>
    <t>8.9746</t>
  </si>
  <si>
    <t>6.7981</t>
  </si>
  <si>
    <t>4.398</t>
  </si>
  <si>
    <t>17.4752</t>
  </si>
  <si>
    <t>12.1875</t>
  </si>
  <si>
    <t>11.6203</t>
  </si>
  <si>
    <t>-0.2928</t>
  </si>
  <si>
    <t>0.1594</t>
  </si>
  <si>
    <t>0.786</t>
  </si>
  <si>
    <t>1.8517</t>
  </si>
  <si>
    <t>2.7701</t>
  </si>
  <si>
    <t>2.1573</t>
  </si>
  <si>
    <t>3.1231</t>
  </si>
  <si>
    <t>3.618</t>
  </si>
  <si>
    <t>-0.1713</t>
  </si>
  <si>
    <t>0.1719</t>
  </si>
  <si>
    <t>0.5242</t>
  </si>
  <si>
    <t>1.5374</t>
  </si>
  <si>
    <t>1.736</t>
  </si>
  <si>
    <t>2.637</t>
  </si>
  <si>
    <t>-0.2644</t>
  </si>
  <si>
    <t>0.1803</t>
  </si>
  <si>
    <t>1.1247</t>
  </si>
  <si>
    <t>2.0474</t>
  </si>
  <si>
    <t>2.7791</t>
  </si>
  <si>
    <t>2.8416</t>
  </si>
  <si>
    <t>-0.1318</t>
  </si>
  <si>
    <t>0.3251</t>
  </si>
  <si>
    <t>0.8683</t>
  </si>
  <si>
    <t>1.804</t>
  </si>
  <si>
    <t>1.957</t>
  </si>
  <si>
    <t>2.8083</t>
  </si>
  <si>
    <t>3.0621</t>
  </si>
  <si>
    <t>-0.655</t>
  </si>
  <si>
    <t>-0.1356</t>
  </si>
  <si>
    <t>0.5502</t>
  </si>
  <si>
    <t>2.0827</t>
  </si>
  <si>
    <t>1.4728</t>
  </si>
  <si>
    <t>3.3175</t>
  </si>
  <si>
    <t>2.9259</t>
  </si>
  <si>
    <t>2.496</t>
  </si>
  <si>
    <t>3.0818</t>
  </si>
  <si>
    <t>-0.6818</t>
  </si>
  <si>
    <t>-0.215</t>
  </si>
  <si>
    <t>-0.212</t>
  </si>
  <si>
    <t>-0.1162</t>
  </si>
  <si>
    <t>0.5709</t>
  </si>
  <si>
    <t>2.1037</t>
  </si>
  <si>
    <t>1.4937</t>
  </si>
  <si>
    <t>2.9329</t>
  </si>
  <si>
    <t>-0.5503</t>
  </si>
  <si>
    <t>-0.1201</t>
  </si>
  <si>
    <t>0.4249</t>
  </si>
  <si>
    <t>1.7726</t>
  </si>
  <si>
    <t>1.2061</t>
  </si>
  <si>
    <t>2.8958</t>
  </si>
  <si>
    <t>2.7409</t>
  </si>
  <si>
    <t>2.8632</t>
  </si>
  <si>
    <t>-0.5798</t>
  </si>
  <si>
    <t>-0.2097</t>
  </si>
  <si>
    <t>0.2366</t>
  </si>
  <si>
    <t>1.5263</t>
  </si>
  <si>
    <t>0.8439</t>
  </si>
  <si>
    <t>2.5247</t>
  </si>
  <si>
    <t>2.362</t>
  </si>
  <si>
    <t>1.8703</t>
  </si>
  <si>
    <t>2.4709</t>
  </si>
  <si>
    <t>3.2507</t>
  </si>
  <si>
    <t>-0.5474</t>
  </si>
  <si>
    <t>-0.1115</t>
  </si>
  <si>
    <t>0.4389</t>
  </si>
  <si>
    <t>1.2485</t>
  </si>
  <si>
    <t>2.93</t>
  </si>
  <si>
    <t>2.7642</t>
  </si>
  <si>
    <t>2.2699</t>
  </si>
  <si>
    <t>3.5896</t>
  </si>
  <si>
    <t>-0.553</t>
  </si>
  <si>
    <t>-0.1434</t>
  </si>
  <si>
    <t>0.2481</t>
  </si>
  <si>
    <t>1.7016</t>
  </si>
  <si>
    <t>1.1078</t>
  </si>
  <si>
    <t>3.0293</t>
  </si>
  <si>
    <t>2.6478</t>
  </si>
  <si>
    <t>4.0161</t>
  </si>
  <si>
    <t>-0.6063</t>
  </si>
  <si>
    <t>-0.3139</t>
  </si>
  <si>
    <t>0.2395</t>
  </si>
  <si>
    <t>0.9966</t>
  </si>
  <si>
    <t>1.0112</t>
  </si>
  <si>
    <t>1.2748</t>
  </si>
  <si>
    <t>1.5342</t>
  </si>
  <si>
    <t>1.6317</t>
  </si>
  <si>
    <t>2.3146</t>
  </si>
  <si>
    <t>-0.5974</t>
  </si>
  <si>
    <t>-0.2892</t>
  </si>
  <si>
    <t>0.2813</t>
  </si>
  <si>
    <t>1.0357</t>
  </si>
  <si>
    <t>0.6566</t>
  </si>
  <si>
    <t>1.1025</t>
  </si>
  <si>
    <t>1.2663</t>
  </si>
  <si>
    <t>1.5236</t>
  </si>
  <si>
    <t>1.4734</t>
  </si>
  <si>
    <t>-0.6108</t>
  </si>
  <si>
    <t>-0.3267</t>
  </si>
  <si>
    <t>0.2053</t>
  </si>
  <si>
    <t>0.9348</t>
  </si>
  <si>
    <t>0.5046</t>
  </si>
  <si>
    <t>0.9513</t>
  </si>
  <si>
    <t>1.3716</t>
  </si>
  <si>
    <t>1.4984</t>
  </si>
  <si>
    <t>-0.6021</t>
  </si>
  <si>
    <t>-0.3015</t>
  </si>
  <si>
    <t>0.2575</t>
  </si>
  <si>
    <t>1.0043</t>
  </si>
  <si>
    <t>0.6084</t>
  </si>
  <si>
    <t>1.0541</t>
  </si>
  <si>
    <t>1.2169</t>
  </si>
  <si>
    <t>1.4732</t>
  </si>
  <si>
    <t>1.6</t>
  </si>
  <si>
    <t>1.886</t>
  </si>
  <si>
    <t>-0.5675</t>
  </si>
  <si>
    <t>-0.2012</t>
  </si>
  <si>
    <t>0.4596</t>
  </si>
  <si>
    <t>1.0129</t>
  </si>
  <si>
    <t>1.4595</t>
  </si>
  <si>
    <t>1.6233</t>
  </si>
  <si>
    <t>1.8803</t>
  </si>
  <si>
    <t>1.9732</t>
  </si>
  <si>
    <t>-0.6019</t>
  </si>
  <si>
    <t>-0.3014</t>
  </si>
  <si>
    <t>0.2573</t>
  </si>
  <si>
    <t>1.0034</t>
  </si>
  <si>
    <t>0.6073</t>
  </si>
  <si>
    <t>1.0528</t>
  </si>
  <si>
    <t>1.2165</t>
  </si>
  <si>
    <t>1.4729</t>
  </si>
  <si>
    <t>1.2387</t>
  </si>
  <si>
    <t>-0.5802</t>
  </si>
  <si>
    <t>-0.2375</t>
  </si>
  <si>
    <t>0.3854</t>
  </si>
  <si>
    <t>1.174</t>
  </si>
  <si>
    <t>0.8626</t>
  </si>
  <si>
    <t>1.309</t>
  </si>
  <si>
    <t>1.4723</t>
  </si>
  <si>
    <t>1.5643</t>
  </si>
  <si>
    <t>-0.5773</t>
  </si>
  <si>
    <t>-0.2297</t>
  </si>
  <si>
    <t>0.4025</t>
  </si>
  <si>
    <t>1.1982</t>
  </si>
  <si>
    <t>0.8998</t>
  </si>
  <si>
    <t>1.3494</t>
  </si>
  <si>
    <t>1.5678</t>
  </si>
  <si>
    <t>0.0231</t>
  </si>
  <si>
    <t>0.0935</t>
  </si>
  <si>
    <t>0.4666</t>
  </si>
  <si>
    <t>0.8198</t>
  </si>
  <si>
    <t>1.0927</t>
  </si>
  <si>
    <t>1.111</t>
  </si>
  <si>
    <t>1.0855</t>
  </si>
  <si>
    <t>1.8707</t>
  </si>
  <si>
    <t>0.023</t>
  </si>
  <si>
    <t>0.0929</t>
  </si>
  <si>
    <t>0.2981</t>
  </si>
  <si>
    <t>0.4652</t>
  </si>
  <si>
    <t>0.818</t>
  </si>
  <si>
    <t>1.0913</t>
  </si>
  <si>
    <t>1.1098</t>
  </si>
  <si>
    <t>1.0846</t>
  </si>
  <si>
    <t>1.4787</t>
  </si>
  <si>
    <t>0.024</t>
  </si>
  <si>
    <t>0.0979</t>
  </si>
  <si>
    <t>0.3081</t>
  </si>
  <si>
    <t>0.4791</t>
  </si>
  <si>
    <t>0.8379</t>
  </si>
  <si>
    <t>1.1113</t>
  </si>
  <si>
    <t>1.3289</t>
  </si>
  <si>
    <t>0.0349</t>
  </si>
  <si>
    <t>0.1288</t>
  </si>
  <si>
    <t>0.3689</t>
  </si>
  <si>
    <t>0.5598</t>
  </si>
  <si>
    <t>0.9597</t>
  </si>
  <si>
    <t>1.2337</t>
  </si>
  <si>
    <t>1.2516</t>
  </si>
  <si>
    <t>1.2523</t>
  </si>
  <si>
    <t>0.0339</t>
  </si>
  <si>
    <t>0.1258</t>
  </si>
  <si>
    <t>0.3649</t>
  </si>
  <si>
    <t>0.0449</t>
  </si>
  <si>
    <t>0.1588</t>
  </si>
  <si>
    <t>0.4297</t>
  </si>
  <si>
    <t>0.6404</t>
  </si>
  <si>
    <t>1.0814</t>
  </si>
  <si>
    <t>1.3316</t>
  </si>
  <si>
    <t>0.048</t>
  </si>
  <si>
    <t>0.2179</t>
  </si>
  <si>
    <t>0.6902</t>
  </si>
  <si>
    <t>0.9788</t>
  </si>
  <si>
    <t>1.0097</t>
  </si>
  <si>
    <t>1.015</t>
  </si>
  <si>
    <t>1.7436</t>
  </si>
  <si>
    <t>2.5626</t>
  </si>
  <si>
    <t>1.0815</t>
  </si>
  <si>
    <t>0.1453</t>
  </si>
  <si>
    <t>0.6</t>
  </si>
  <si>
    <t>1.0377</t>
  </si>
  <si>
    <t>1.3618</t>
  </si>
  <si>
    <t>1.3693</t>
  </si>
  <si>
    <t>0.0835</t>
  </si>
  <si>
    <t>0.6556</t>
  </si>
  <si>
    <t>1.5131</t>
  </si>
  <si>
    <t>2.4713</t>
  </si>
  <si>
    <t>2.4168</t>
  </si>
  <si>
    <t>2.1977</t>
  </si>
  <si>
    <t>3.8525</t>
  </si>
  <si>
    <t>-0.1551</t>
  </si>
  <si>
    <t>0.0458</t>
  </si>
  <si>
    <t>0.5808</t>
  </si>
  <si>
    <t>1.312</t>
  </si>
  <si>
    <t>1.3639</t>
  </si>
  <si>
    <t>2.3228</t>
  </si>
  <si>
    <t>2.2633</t>
  </si>
  <si>
    <t>2.0405</t>
  </si>
  <si>
    <t>2.7189</t>
  </si>
  <si>
    <t>0.0864</t>
  </si>
  <si>
    <t>0.6613</t>
  </si>
  <si>
    <t>1.4202</t>
  </si>
  <si>
    <t>2.4857</t>
  </si>
  <si>
    <t>2.4268</t>
  </si>
  <si>
    <t>3.8571</t>
  </si>
  <si>
    <t>-0.1679</t>
  </si>
  <si>
    <t>0.0089</t>
  </si>
  <si>
    <t>0.507</t>
  </si>
  <si>
    <t>1.2133</t>
  </si>
  <si>
    <t>2.1202</t>
  </si>
  <si>
    <t>1.8804</t>
  </si>
  <si>
    <t>-2.8942</t>
  </si>
  <si>
    <t>0.9767</t>
  </si>
  <si>
    <t>-0.1157</t>
  </si>
  <si>
    <t>7.169</t>
  </si>
  <si>
    <t>5.3781</t>
  </si>
  <si>
    <t>5.2164</t>
  </si>
  <si>
    <t>5.1299</t>
  </si>
  <si>
    <t>0.91</t>
  </si>
  <si>
    <t>5.2283</t>
  </si>
  <si>
    <t>-2.2358</t>
  </si>
  <si>
    <t>-2.4454</t>
  </si>
  <si>
    <t>-0.1033</t>
  </si>
  <si>
    <t>2.089</t>
  </si>
  <si>
    <t>2.0067</t>
  </si>
  <si>
    <t>3.1485</t>
  </si>
  <si>
    <t>0.918</t>
  </si>
  <si>
    <t>5.241</t>
  </si>
  <si>
    <t>-2.2288</t>
  </si>
  <si>
    <t>-2.4547</t>
  </si>
  <si>
    <t>-0.1988</t>
  </si>
  <si>
    <t>1.9725</t>
  </si>
  <si>
    <t>3.2559</t>
  </si>
  <si>
    <t>4.4628</t>
  </si>
  <si>
    <t>0.8691</t>
  </si>
  <si>
    <t>-2.5088</t>
  </si>
  <si>
    <t>-2.8285</t>
  </si>
  <si>
    <t>-0.7069</t>
  </si>
  <si>
    <t>1.4975</t>
  </si>
  <si>
    <t>3.6243</t>
  </si>
  <si>
    <t>4.4627</t>
  </si>
  <si>
    <t>5.4218</t>
  </si>
  <si>
    <t>-1.836</t>
  </si>
  <si>
    <t>-1.9251</t>
  </si>
  <si>
    <t>2.6703</t>
  </si>
  <si>
    <t>2.3562</t>
  </si>
  <si>
    <t>3.4414</t>
  </si>
  <si>
    <t>1.9114</t>
  </si>
  <si>
    <t>0.8882</t>
  </si>
  <si>
    <t>5.1543</t>
  </si>
  <si>
    <t>-2.4033</t>
  </si>
  <si>
    <t>-2.6899</t>
  </si>
  <si>
    <t>-0.4766</t>
  </si>
  <si>
    <t>1.9693</t>
  </si>
  <si>
    <t>1.865</t>
  </si>
  <si>
    <t>3.6309</t>
  </si>
  <si>
    <t>0.9285</t>
  </si>
  <si>
    <t>5.3844</t>
  </si>
  <si>
    <t>-1.9869</t>
  </si>
  <si>
    <t>-2.2009</t>
  </si>
  <si>
    <t>0.1244</t>
  </si>
  <si>
    <t>2.2085</t>
  </si>
  <si>
    <t>3.3665</t>
  </si>
  <si>
    <t>1.7033</t>
  </si>
  <si>
    <t>0.9326</t>
  </si>
  <si>
    <t>5.2912</t>
  </si>
  <si>
    <t>-2.1447</t>
  </si>
  <si>
    <t>-2.3469</t>
  </si>
  <si>
    <t>0.0309</t>
  </si>
  <si>
    <t>2.2849</t>
  </si>
  <si>
    <t>2.2541</t>
  </si>
  <si>
    <t>3.5502</t>
  </si>
  <si>
    <t>2.086</t>
  </si>
  <si>
    <t>0.9362</t>
  </si>
  <si>
    <t>5.3021</t>
  </si>
  <si>
    <t>-2.123</t>
  </si>
  <si>
    <t>-2.3179</t>
  </si>
  <si>
    <t>0.0778</t>
  </si>
  <si>
    <t>2.3331</t>
  </si>
  <si>
    <t>1.882</t>
  </si>
  <si>
    <t>0.8819</t>
  </si>
  <si>
    <t>5.0995</t>
  </si>
  <si>
    <t>-2.3343</t>
  </si>
  <si>
    <t>-2.9171</t>
  </si>
  <si>
    <t>-0.6871</t>
  </si>
  <si>
    <t>1.4529</t>
  </si>
  <si>
    <t>2.9289</t>
  </si>
  <si>
    <t>3.8674</t>
  </si>
  <si>
    <t>0.9045</t>
  </si>
  <si>
    <t>5.169</t>
  </si>
  <si>
    <t>-2.2019</t>
  </si>
  <si>
    <t>-2.7315</t>
  </si>
  <si>
    <t>-0.3586</t>
  </si>
  <si>
    <t>1.8354</t>
  </si>
  <si>
    <t>1.6455</t>
  </si>
  <si>
    <t>3.3458</t>
  </si>
  <si>
    <t>4.4011</t>
  </si>
  <si>
    <t>5.0538</t>
  </si>
  <si>
    <t>-2.4211</t>
  </si>
  <si>
    <t>-3.0254</t>
  </si>
  <si>
    <t>-0.8066</t>
  </si>
  <si>
    <t>1.3786</t>
  </si>
  <si>
    <t>1.1908</t>
  </si>
  <si>
    <t>2.8847</t>
  </si>
  <si>
    <t>3.7246</t>
  </si>
  <si>
    <t>0.8833</t>
  </si>
  <si>
    <t>5.1049</t>
  </si>
  <si>
    <t>-2.3242</t>
  </si>
  <si>
    <t>-2.8928</t>
  </si>
  <si>
    <t>1.5831</t>
  </si>
  <si>
    <t>1.3933</t>
  </si>
  <si>
    <t>3.0899</t>
  </si>
  <si>
    <t>4.3679</t>
  </si>
  <si>
    <t>-1.2189</t>
  </si>
  <si>
    <t>3.3227</t>
  </si>
  <si>
    <t>1.4496</t>
  </si>
  <si>
    <t>4.6747</t>
  </si>
  <si>
    <t>12.6574</t>
  </si>
  <si>
    <t>7.7329</t>
  </si>
  <si>
    <t>6.9057</t>
  </si>
  <si>
    <t>-1.2196</t>
  </si>
  <si>
    <t>3.3257</t>
  </si>
  <si>
    <t>4.788</t>
  </si>
  <si>
    <t>1.4434</t>
  </si>
  <si>
    <t>-1.2168</t>
  </si>
  <si>
    <t>3.3536</t>
  </si>
  <si>
    <t>1.3889</t>
  </si>
  <si>
    <t>3.296</t>
  </si>
  <si>
    <t>1.4041</t>
  </si>
  <si>
    <t>4.6948</t>
  </si>
  <si>
    <t>4.56</t>
  </si>
  <si>
    <t>14.496</t>
  </si>
  <si>
    <t>-1.194</t>
  </si>
  <si>
    <t>3.4062</t>
  </si>
  <si>
    <t>1.6498</t>
  </si>
  <si>
    <t>5.057</t>
  </si>
  <si>
    <t>-1.1896</t>
  </si>
  <si>
    <t>3.4151</t>
  </si>
  <si>
    <t>1.6526</t>
  </si>
  <si>
    <t>5.0361</t>
  </si>
  <si>
    <t>5.0602</t>
  </si>
  <si>
    <t>13.2226</t>
  </si>
  <si>
    <t>8.272</t>
  </si>
  <si>
    <t>7.5145</t>
  </si>
  <si>
    <t>-1.2933</t>
  </si>
  <si>
    <t>3.5336</t>
  </si>
  <si>
    <t>1.1995</t>
  </si>
  <si>
    <t>4.6359</t>
  </si>
  <si>
    <t>4.487</t>
  </si>
  <si>
    <t>7.2252</t>
  </si>
  <si>
    <t>4.0592</t>
  </si>
  <si>
    <t>4.3554</t>
  </si>
  <si>
    <t>3.8557</t>
  </si>
  <si>
    <t>-1.5497</t>
  </si>
  <si>
    <t>-0.042</t>
  </si>
  <si>
    <t>-0.4595</t>
  </si>
  <si>
    <t>8.0926</t>
  </si>
  <si>
    <t>3.6459</t>
  </si>
  <si>
    <t>11.8315</t>
  </si>
  <si>
    <t>6.8135</t>
  </si>
  <si>
    <t>6.8393</t>
  </si>
  <si>
    <t>-1.2566</t>
  </si>
  <si>
    <t>4.0742</t>
  </si>
  <si>
    <t>1.701</t>
  </si>
  <si>
    <t>5.1353</t>
  </si>
  <si>
    <t>5.5654</t>
  </si>
  <si>
    <t>8.2313</t>
  </si>
  <si>
    <t>5.0021</t>
  </si>
  <si>
    <t>-1.2962</t>
  </si>
  <si>
    <t>3.5204</t>
  </si>
  <si>
    <t>1.164</t>
  </si>
  <si>
    <t>4.5892</t>
  </si>
  <si>
    <t>4.4284</t>
  </si>
  <si>
    <t>7.2217</t>
  </si>
  <si>
    <t>4.0983</t>
  </si>
  <si>
    <t>4.4258</t>
  </si>
  <si>
    <t>3.995</t>
  </si>
  <si>
    <t>-1.275</t>
  </si>
  <si>
    <t>3.5846</t>
  </si>
  <si>
    <t>1.2935</t>
  </si>
  <si>
    <t>4.7655</t>
  </si>
  <si>
    <t>4.6918</t>
  </si>
  <si>
    <t>7.4903</t>
  </si>
  <si>
    <t>4.3594</t>
  </si>
  <si>
    <t>4.6599</t>
  </si>
  <si>
    <t>4.0974</t>
  </si>
  <si>
    <t>-1.3297</t>
  </si>
  <si>
    <t>3.4181</t>
  </si>
  <si>
    <t>0.9615</t>
  </si>
  <si>
    <t>4.3128</t>
  </si>
  <si>
    <t>6.7968</t>
  </si>
  <si>
    <t>4.0106</t>
  </si>
  <si>
    <t>3.5807</t>
  </si>
  <si>
    <t>-1.291</t>
  </si>
  <si>
    <t>3.5338</t>
  </si>
  <si>
    <t>1.1923</t>
  </si>
  <si>
    <t>4.6266</t>
  </si>
  <si>
    <t>7.2759</t>
  </si>
  <si>
    <t>4.151</t>
  </si>
  <si>
    <t>4.3923</t>
  </si>
  <si>
    <t>3.8975</t>
  </si>
  <si>
    <t>-1.2536</t>
  </si>
  <si>
    <t>3.6492</t>
  </si>
  <si>
    <t>1.42</t>
  </si>
  <si>
    <t>4.9382</t>
  </si>
  <si>
    <t>4.9511</t>
  </si>
  <si>
    <t>7.7559</t>
  </si>
  <si>
    <t>5.5734</t>
  </si>
  <si>
    <t>-1.3284</t>
  </si>
  <si>
    <t>3.4233</t>
  </si>
  <si>
    <t>0.9723</t>
  </si>
  <si>
    <t>4.3271</t>
  </si>
  <si>
    <t>3.7057</t>
  </si>
  <si>
    <t>4.0319</t>
  </si>
  <si>
    <t>3.6852</t>
  </si>
  <si>
    <t>-1.329</t>
  </si>
  <si>
    <t>3.4214</t>
  </si>
  <si>
    <t>0.9705</t>
  </si>
  <si>
    <t>4.3236</t>
  </si>
  <si>
    <t>4.0272</t>
  </si>
  <si>
    <t>6.8112</t>
  </si>
  <si>
    <t>3.7129</t>
  </si>
  <si>
    <t>3.029</t>
  </si>
  <si>
    <t>-1.2906</t>
  </si>
  <si>
    <t>3.5369</t>
  </si>
  <si>
    <t>1.1973</t>
  </si>
  <si>
    <t>4.6329</t>
  </si>
  <si>
    <t>4.4931</t>
  </si>
  <si>
    <t>7.2918</t>
  </si>
  <si>
    <t>-1.2917</t>
  </si>
  <si>
    <t>3.5337</t>
  </si>
  <si>
    <t>1.1916</t>
  </si>
  <si>
    <t>4.6264</t>
  </si>
  <si>
    <t>7.2757</t>
  </si>
  <si>
    <t>4.2713</t>
  </si>
  <si>
    <t>4.335</t>
  </si>
  <si>
    <t>-1.5482</t>
  </si>
  <si>
    <t>-0.0388</t>
  </si>
  <si>
    <t>-0.4559</t>
  </si>
  <si>
    <t>8.1052</t>
  </si>
  <si>
    <t>5.688</t>
  </si>
  <si>
    <t>-1.5547</t>
  </si>
  <si>
    <t>-0.0564</t>
  </si>
  <si>
    <t>-0.4902</t>
  </si>
  <si>
    <t>3.6058</t>
  </si>
  <si>
    <t>11.8047</t>
  </si>
  <si>
    <t>6.7276</t>
  </si>
  <si>
    <t>6.8178</t>
  </si>
  <si>
    <t>-1.5333</t>
  </si>
  <si>
    <t>0.0078</t>
  </si>
  <si>
    <t>-0.3606</t>
  </si>
  <si>
    <t>8.2408</t>
  </si>
  <si>
    <t>3.8697</t>
  </si>
  <si>
    <t>12.0703</t>
  </si>
  <si>
    <t>6.9324</t>
  </si>
  <si>
    <t>6.7181</t>
  </si>
  <si>
    <t>-1.5848</t>
  </si>
  <si>
    <t>-0.688</t>
  </si>
  <si>
    <t>7.7757</t>
  </si>
  <si>
    <t>3.1973</t>
  </si>
  <si>
    <t>2.5456</t>
  </si>
  <si>
    <t>-1.5503</t>
  </si>
  <si>
    <t>-0.0439</t>
  </si>
  <si>
    <t>-0.4629</t>
  </si>
  <si>
    <t>8.0947</t>
  </si>
  <si>
    <t>3.6606</t>
  </si>
  <si>
    <t>11.8407</t>
  </si>
  <si>
    <t>6.6799</t>
  </si>
  <si>
    <t>6.4518</t>
  </si>
  <si>
    <t>-1.507</t>
  </si>
  <si>
    <t>0.081</t>
  </si>
  <si>
    <t>-0.2222</t>
  </si>
  <si>
    <t>8.4345</t>
  </si>
  <si>
    <t>4.1447</t>
  </si>
  <si>
    <t>12.3682</t>
  </si>
  <si>
    <t>8.2607</t>
  </si>
  <si>
    <t>-1.5866</t>
  </si>
  <si>
    <t>-0.6839</t>
  </si>
  <si>
    <t>7.7826</t>
  </si>
  <si>
    <t>3.2116</t>
  </si>
  <si>
    <t>11.3826</t>
  </si>
  <si>
    <t>6.3236</t>
  </si>
  <si>
    <t>6.1341</t>
  </si>
  <si>
    <t>-1.58</t>
  </si>
  <si>
    <t>-0.1286</t>
  </si>
  <si>
    <t>1.724</t>
  </si>
  <si>
    <t>-1.5505</t>
  </si>
  <si>
    <t>-0.0434</t>
  </si>
  <si>
    <t>-0.4525</t>
  </si>
  <si>
    <t>1.7014</t>
  </si>
  <si>
    <t>5.1365</t>
  </si>
  <si>
    <t>5.5687</t>
  </si>
  <si>
    <t>8.2329</t>
  </si>
  <si>
    <t>5.005</t>
  </si>
  <si>
    <t>4.495</t>
  </si>
  <si>
    <t>-1.281</t>
  </si>
  <si>
    <t>3.5273</t>
  </si>
  <si>
    <t>1.3016</t>
  </si>
  <si>
    <t>4.93</t>
  </si>
  <si>
    <t>4.8435</t>
  </si>
  <si>
    <t>7.5211</t>
  </si>
  <si>
    <t>4.2707</t>
  </si>
  <si>
    <t>4.3704</t>
  </si>
  <si>
    <t>3.875</t>
  </si>
  <si>
    <t>-1.2958</t>
  </si>
  <si>
    <t>3.4872</t>
  </si>
  <si>
    <t>1.2246</t>
  </si>
  <si>
    <t>4.8257</t>
  </si>
  <si>
    <t>7.4133</t>
  </si>
  <si>
    <t>4.2001</t>
  </si>
  <si>
    <t>4.3283</t>
  </si>
  <si>
    <t>3.928</t>
  </si>
  <si>
    <t>-1.2735</t>
  </si>
  <si>
    <t>3.5508</t>
  </si>
  <si>
    <t>1.3503</t>
  </si>
  <si>
    <t>4.9975</t>
  </si>
  <si>
    <t>4.9399</t>
  </si>
  <si>
    <t>7.6699</t>
  </si>
  <si>
    <t>6.334</t>
  </si>
  <si>
    <t>-0.5855</t>
  </si>
  <si>
    <t>-0.2569</t>
  </si>
  <si>
    <t>0.347</t>
  </si>
  <si>
    <t>0.7718</t>
  </si>
  <si>
    <t>1.2135</t>
  </si>
  <si>
    <t>1.6296</t>
  </si>
  <si>
    <t>-0.2654</t>
  </si>
  <si>
    <t>0.3337</t>
  </si>
  <si>
    <t>1.1068</t>
  </si>
  <si>
    <t>0.7527</t>
  </si>
  <si>
    <t>1.3651</t>
  </si>
  <si>
    <t>-0.5758</t>
  </si>
  <si>
    <t>-0.2281</t>
  </si>
  <si>
    <t>0.4089</t>
  </si>
  <si>
    <t>1.2083</t>
  </si>
  <si>
    <t>0.9052</t>
  </si>
  <si>
    <t>1.3525</t>
  </si>
  <si>
    <t>1.5179</t>
  </si>
  <si>
    <t>0.4872</t>
  </si>
  <si>
    <t>1.8482</t>
  </si>
  <si>
    <t>0.8932</t>
  </si>
  <si>
    <t>1.3762</t>
  </si>
  <si>
    <t>1.8481</t>
  </si>
  <si>
    <t>2.7187</t>
  </si>
  <si>
    <t>0.1447</t>
  </si>
  <si>
    <t>0.491</t>
  </si>
  <si>
    <t>0.901</t>
  </si>
  <si>
    <t>1.386</t>
  </si>
  <si>
    <t>1.8629</t>
  </si>
  <si>
    <t>2.7336</t>
  </si>
  <si>
    <t>0.1351</t>
  </si>
  <si>
    <t>0.4622</t>
  </si>
  <si>
    <t>0.8437</t>
  </si>
  <si>
    <t>1.7494</t>
  </si>
  <si>
    <t>2.6187</t>
  </si>
  <si>
    <t>-0.1889</t>
  </si>
  <si>
    <t>3.7486</t>
  </si>
  <si>
    <t>3.1072</t>
  </si>
  <si>
    <t>0.9916</t>
  </si>
  <si>
    <t>3.788</t>
  </si>
  <si>
    <t>1.9748</t>
  </si>
  <si>
    <t>3.71</t>
  </si>
  <si>
    <t>3.6761</t>
  </si>
  <si>
    <t>-0.1874</t>
  </si>
  <si>
    <t>3.7535</t>
  </si>
  <si>
    <t>3.1186</t>
  </si>
  <si>
    <t>1.0004</t>
  </si>
  <si>
    <t>3.7945</t>
  </si>
  <si>
    <t>1.9849</t>
  </si>
  <si>
    <t>3.7396</t>
  </si>
  <si>
    <t>3.1466</t>
  </si>
  <si>
    <t>3.766</t>
  </si>
  <si>
    <t>-0.23</t>
  </si>
  <si>
    <t>3.6248</t>
  </si>
  <si>
    <t>2.8587</t>
  </si>
  <si>
    <t>0.6624</t>
  </si>
  <si>
    <t>3.2769</t>
  </si>
  <si>
    <t>3.2245</t>
  </si>
  <si>
    <t>2.6341</t>
  </si>
  <si>
    <t>3.2508</t>
  </si>
  <si>
    <t>-0.156</t>
  </si>
  <si>
    <t>3.8494</t>
  </si>
  <si>
    <t>4.1797</t>
  </si>
  <si>
    <t>2.3623</t>
  </si>
  <si>
    <t>4.1228</t>
  </si>
  <si>
    <t>4.1739</t>
  </si>
  <si>
    <t>-0.3189</t>
  </si>
  <si>
    <t>4.1255</t>
  </si>
  <si>
    <t>2.0753</t>
  </si>
  <si>
    <t>4.2421</t>
  </si>
  <si>
    <t>2.3036</t>
  </si>
  <si>
    <t>5.3165</t>
  </si>
  <si>
    <t>4.9192</t>
  </si>
  <si>
    <t>4.1314</t>
  </si>
  <si>
    <t>4.219</t>
  </si>
  <si>
    <t>2.0898</t>
  </si>
  <si>
    <t>4.2645</t>
  </si>
  <si>
    <t>2.3307</t>
  </si>
  <si>
    <t>5.3462</t>
  </si>
  <si>
    <t>4.9525</t>
  </si>
  <si>
    <t>-0.3596</t>
  </si>
  <si>
    <t>4.0006</t>
  </si>
  <si>
    <t>3.9587</t>
  </si>
  <si>
    <t>3.745</t>
  </si>
  <si>
    <t>1.8205</t>
  </si>
  <si>
    <t>4.4332</t>
  </si>
  <si>
    <t>-0.0429</t>
  </si>
  <si>
    <t>0.6007</t>
  </si>
  <si>
    <t>2.4668</t>
  </si>
  <si>
    <t>1.4222</t>
  </si>
  <si>
    <t>-0.0513</t>
  </si>
  <si>
    <t>0.5755</t>
  </si>
  <si>
    <t>2.4078</t>
  </si>
  <si>
    <t>1.354</t>
  </si>
  <si>
    <t>-0.0372</t>
  </si>
  <si>
    <t>2.5065</t>
  </si>
  <si>
    <t>2.079</t>
  </si>
  <si>
    <t>-0.077</t>
  </si>
  <si>
    <t>1.166</t>
  </si>
  <si>
    <t>-0.0549</t>
  </si>
  <si>
    <t>3.706</t>
  </si>
  <si>
    <t>-0.0335</t>
  </si>
  <si>
    <t>0.6287</t>
  </si>
  <si>
    <t>2.5155</t>
  </si>
  <si>
    <t>1.475</t>
  </si>
  <si>
    <t>-0.143</t>
  </si>
  <si>
    <t>12.5433</t>
  </si>
  <si>
    <t>16.5214</t>
  </si>
  <si>
    <t>25.583</t>
  </si>
  <si>
    <t>22.7003</t>
  </si>
  <si>
    <t>23.0828</t>
  </si>
  <si>
    <t>10.5369</t>
  </si>
  <si>
    <t>8.1398</t>
  </si>
  <si>
    <t>3.0757</t>
  </si>
  <si>
    <t>3.9918</t>
  </si>
  <si>
    <t>-0.138</t>
  </si>
  <si>
    <t>12.5582</t>
  </si>
  <si>
    <t>16.5574</t>
  </si>
  <si>
    <t>25.6376</t>
  </si>
  <si>
    <t>22.7936</t>
  </si>
  <si>
    <t>23.2109</t>
  </si>
  <si>
    <t>10.6568</t>
  </si>
  <si>
    <t>8.2552</t>
  </si>
  <si>
    <t>3.201</t>
  </si>
  <si>
    <t>4.1612</t>
  </si>
  <si>
    <t>-0.1899</t>
  </si>
  <si>
    <t>12.394</t>
  </si>
  <si>
    <t>16.219</t>
  </si>
  <si>
    <t>25.1568</t>
  </si>
  <si>
    <t>22.0786</t>
  </si>
  <si>
    <t>22.4935</t>
  </si>
  <si>
    <t>10.0043</t>
  </si>
  <si>
    <t>2.5839</t>
  </si>
  <si>
    <t>3.5262</t>
  </si>
  <si>
    <t>-0.18</t>
  </si>
  <si>
    <t>12.4222</t>
  </si>
  <si>
    <t>16.2733</t>
  </si>
  <si>
    <t>25.2343</t>
  </si>
  <si>
    <t>22.1966</t>
  </si>
  <si>
    <t>22.6123</t>
  </si>
  <si>
    <t>10.1125</t>
  </si>
  <si>
    <t>7.7215</t>
  </si>
  <si>
    <t>2.6886</t>
  </si>
  <si>
    <t>3.7554</t>
  </si>
  <si>
    <t>-0.1174</t>
  </si>
  <si>
    <t>12.6284</t>
  </si>
  <si>
    <t>16.7001</t>
  </si>
  <si>
    <t>25.8399</t>
  </si>
  <si>
    <t>23.0953</t>
  </si>
  <si>
    <t>23.5116</t>
  </si>
  <si>
    <t>10.9299</t>
  </si>
  <si>
    <t>8.5235</t>
  </si>
  <si>
    <t>-0.0985</t>
  </si>
  <si>
    <t>12.6889</t>
  </si>
  <si>
    <t>16.8301</t>
  </si>
  <si>
    <t>26.024</t>
  </si>
  <si>
    <t>23.3644</t>
  </si>
  <si>
    <t>35.1725</t>
  </si>
  <si>
    <t>12.6418</t>
  </si>
  <si>
    <t>16.7311</t>
  </si>
  <si>
    <t>25.8838</t>
  </si>
  <si>
    <t>23.1584</t>
  </si>
  <si>
    <t>23.5712</t>
  </si>
  <si>
    <t>10.9844</t>
  </si>
  <si>
    <t>8.5768</t>
  </si>
  <si>
    <t>-0.1089</t>
  </si>
  <si>
    <t>12.6537</t>
  </si>
  <si>
    <t>16.7559</t>
  </si>
  <si>
    <t>25.9169</t>
  </si>
  <si>
    <t>23.2067</t>
  </si>
  <si>
    <t>23.6204</t>
  </si>
  <si>
    <t>13.4262</t>
  </si>
  <si>
    <t>-0.1386</t>
  </si>
  <si>
    <t>12.5614</t>
  </si>
  <si>
    <t>16.5653</t>
  </si>
  <si>
    <t>25.6464</t>
  </si>
  <si>
    <t>22.46</t>
  </si>
  <si>
    <t>-0.1172</t>
  </si>
  <si>
    <t>12.628</t>
  </si>
  <si>
    <t>16.7025</t>
  </si>
  <si>
    <t>25.8419</t>
  </si>
  <si>
    <t>23.0984</t>
  </si>
  <si>
    <t>23.5171</t>
  </si>
  <si>
    <t>16.3112</t>
  </si>
  <si>
    <t>3.3358</t>
  </si>
  <si>
    <t>16.1534</t>
  </si>
  <si>
    <t>18.8745</t>
  </si>
  <si>
    <t>8.3585</t>
  </si>
  <si>
    <t>17.064</t>
  </si>
  <si>
    <t>0.0732</t>
  </si>
  <si>
    <t>0.969</t>
  </si>
  <si>
    <t>1.6107</t>
  </si>
  <si>
    <t>-10.2348</t>
  </si>
  <si>
    <t>-6.0685</t>
  </si>
  <si>
    <t>-5.8674</t>
  </si>
  <si>
    <t>3.3512</t>
  </si>
  <si>
    <t>16.2045</t>
  </si>
  <si>
    <t>18.9717</t>
  </si>
  <si>
    <t>8.4827</t>
  </si>
  <si>
    <t>24.132</t>
  </si>
  <si>
    <t>3.0822</t>
  </si>
  <si>
    <t>1.5379</t>
  </si>
  <si>
    <t>2.0682</t>
  </si>
  <si>
    <t>3.3758</t>
  </si>
  <si>
    <t>16.2815</t>
  </si>
  <si>
    <t>19.1499</t>
  </si>
  <si>
    <t>8.7035</t>
  </si>
  <si>
    <t>24.4849</t>
  </si>
  <si>
    <t>3.4905</t>
  </si>
  <si>
    <t>3.3473</t>
  </si>
  <si>
    <t>4.5728</t>
  </si>
  <si>
    <t>3.435</t>
  </si>
  <si>
    <t>16.477</t>
  </si>
  <si>
    <t>19.5698</t>
  </si>
  <si>
    <t>9.219</t>
  </si>
  <si>
    <t>25.3506</t>
  </si>
  <si>
    <t>4.2178</t>
  </si>
  <si>
    <t>4.0885</t>
  </si>
  <si>
    <t>2.527</t>
  </si>
  <si>
    <t>3.8386</t>
  </si>
  <si>
    <t>8.2443</t>
  </si>
  <si>
    <t>1.2137</t>
  </si>
  <si>
    <t>6.1353</t>
  </si>
  <si>
    <t>8.2595</t>
  </si>
  <si>
    <t>3.3434</t>
  </si>
  <si>
    <t>6.9872</t>
  </si>
  <si>
    <t>-1.5664</t>
  </si>
  <si>
    <t>-1.3624</t>
  </si>
  <si>
    <t>1.2144</t>
  </si>
  <si>
    <t>6.1367</t>
  </si>
  <si>
    <t>8.2605</t>
  </si>
  <si>
    <t>3.3447</t>
  </si>
  <si>
    <t>6.9894</t>
  </si>
  <si>
    <t>-1.3763</t>
  </si>
  <si>
    <t>1.2438</t>
  </si>
  <si>
    <t>6.2288</t>
  </si>
  <si>
    <t>8.4546</t>
  </si>
  <si>
    <t>3.5949</t>
  </si>
  <si>
    <t>7.3715</t>
  </si>
  <si>
    <t>-1.229</t>
  </si>
  <si>
    <t>-1.0266</t>
  </si>
  <si>
    <t>6.0648</t>
  </si>
  <si>
    <t>8.1111</t>
  </si>
  <si>
    <t>3.1532</t>
  </si>
  <si>
    <t>6.6952</t>
  </si>
  <si>
    <t>-1.8486</t>
  </si>
  <si>
    <t>-1.646</t>
  </si>
  <si>
    <t>1.2321</t>
  </si>
  <si>
    <t>6.1926</t>
  </si>
  <si>
    <t>8.3797</t>
  </si>
  <si>
    <t>3.4991</t>
  </si>
  <si>
    <t>7.2247</t>
  </si>
  <si>
    <t>-1.3636</t>
  </si>
  <si>
    <t>-1.1609</t>
  </si>
  <si>
    <t>1.2703</t>
  </si>
  <si>
    <t>6.3118</t>
  </si>
  <si>
    <t>8.6418</t>
  </si>
  <si>
    <t>3.8355</t>
  </si>
  <si>
    <t>7.7356</t>
  </si>
  <si>
    <t>-0.9027</t>
  </si>
  <si>
    <t>-0.7023</t>
  </si>
  <si>
    <t>1.2049</t>
  </si>
  <si>
    <t>6.1092</t>
  </si>
  <si>
    <t>3.2741</t>
  </si>
  <si>
    <t>6.8801</t>
  </si>
  <si>
    <t>-1.6794</t>
  </si>
  <si>
    <t>-2.6072</t>
  </si>
  <si>
    <t>1.2012</t>
  </si>
  <si>
    <t>6.0982</t>
  </si>
  <si>
    <t>8.1783</t>
  </si>
  <si>
    <t>6.8272</t>
  </si>
  <si>
    <t>-1.7293</t>
  </si>
  <si>
    <t>-1.9569</t>
  </si>
  <si>
    <t>6.214</t>
  </si>
  <si>
    <t>8.4387</t>
  </si>
  <si>
    <t>3.5808</t>
  </si>
  <si>
    <t>7.339</t>
  </si>
  <si>
    <t>-1.2704</t>
  </si>
  <si>
    <t>-2.2012</t>
  </si>
  <si>
    <t>1.2417</t>
  </si>
  <si>
    <t>6.217</t>
  </si>
  <si>
    <t>8.4259</t>
  </si>
  <si>
    <t>3.5564</t>
  </si>
  <si>
    <t>7.3112</t>
  </si>
  <si>
    <t>1.6986</t>
  </si>
  <si>
    <t>0.3293</t>
  </si>
  <si>
    <t>0.8518</t>
  </si>
  <si>
    <t>1.6957</t>
  </si>
  <si>
    <t>1.8453</t>
  </si>
  <si>
    <t>2.6713</t>
  </si>
  <si>
    <t>2.9316</t>
  </si>
  <si>
    <t>-0.012</t>
  </si>
  <si>
    <t>-0.0351</t>
  </si>
  <si>
    <t>-0.0445</t>
  </si>
  <si>
    <t>-0.3656</t>
  </si>
  <si>
    <t>3.1695</t>
  </si>
  <si>
    <t>3.1931</t>
  </si>
  <si>
    <t>3.4303</t>
  </si>
  <si>
    <t>4.9483</t>
  </si>
  <si>
    <t>3.7211</t>
  </si>
  <si>
    <t>14.6679</t>
  </si>
  <si>
    <t>16.893</t>
  </si>
  <si>
    <t>10.6454</t>
  </si>
  <si>
    <t>26.6563</t>
  </si>
  <si>
    <t>2.5799</t>
  </si>
  <si>
    <t>6.2556</t>
  </si>
  <si>
    <t>3.1935</t>
  </si>
  <si>
    <t>15.8704</t>
  </si>
  <si>
    <t>16.3019</t>
  </si>
  <si>
    <t>6.3067</t>
  </si>
  <si>
    <t>22.5346</t>
  </si>
  <si>
    <t>3.9313</t>
  </si>
  <si>
    <t>0.4736</t>
  </si>
  <si>
    <t>8.2688</t>
  </si>
  <si>
    <t>10.991</t>
  </si>
  <si>
    <t>12.358</t>
  </si>
  <si>
    <t>12.4462</t>
  </si>
  <si>
    <t>6.8002</t>
  </si>
  <si>
    <t>6.0881</t>
  </si>
  <si>
    <t>0.509</t>
  </si>
  <si>
    <t>9.3529</t>
  </si>
  <si>
    <t>8.7858</t>
  </si>
  <si>
    <t>11.595</t>
  </si>
  <si>
    <t>13.0996</t>
  </si>
  <si>
    <t>13.0009</t>
  </si>
  <si>
    <t>7.2455</t>
  </si>
  <si>
    <t>6.4748</t>
  </si>
  <si>
    <t>0.4812</t>
  </si>
  <si>
    <t>9.1661</t>
  </si>
  <si>
    <t>8.3147</t>
  </si>
  <si>
    <t>11.05</t>
  </si>
  <si>
    <t>12.4599</t>
  </si>
  <si>
    <t>12.7683</t>
  </si>
  <si>
    <t>6.9497</t>
  </si>
  <si>
    <t>6.1374</t>
  </si>
  <si>
    <t>0.4712</t>
  </si>
  <si>
    <t>8.2623</t>
  </si>
  <si>
    <t>10.9801</t>
  </si>
  <si>
    <t>12.3506</t>
  </si>
  <si>
    <t>12.5755</t>
  </si>
  <si>
    <t>6.8424</t>
  </si>
  <si>
    <t>6.075</t>
  </si>
  <si>
    <t>2.9728</t>
  </si>
  <si>
    <t>17.5313</t>
  </si>
  <si>
    <t>20.2073</t>
  </si>
  <si>
    <t>10.5006</t>
  </si>
  <si>
    <t>26.8383</t>
  </si>
  <si>
    <t>3.4469</t>
  </si>
  <si>
    <t>6.9198</t>
  </si>
  <si>
    <t>17.0037</t>
  </si>
  <si>
    <t>19.3663</t>
  </si>
  <si>
    <t>9.6304</t>
  </si>
  <si>
    <t>25.1825</t>
  </si>
  <si>
    <t>2.2551</t>
  </si>
  <si>
    <t>-0.1776</t>
  </si>
  <si>
    <t>5.79</t>
  </si>
  <si>
    <t>7.0496</t>
  </si>
  <si>
    <t>2.8448</t>
  </si>
  <si>
    <t>16.9978</t>
  </si>
  <si>
    <t>19.3537</t>
  </si>
  <si>
    <t>9.6132</t>
  </si>
  <si>
    <t>25.1555</t>
  </si>
  <si>
    <t>2.2353</t>
  </si>
  <si>
    <t>1.2991</t>
  </si>
  <si>
    <t>-0.1869</t>
  </si>
  <si>
    <t>3.668</t>
  </si>
  <si>
    <t>5.9912</t>
  </si>
  <si>
    <t>7.3475</t>
  </si>
  <si>
    <t>4.9689</t>
  </si>
  <si>
    <t>10.0048</t>
  </si>
  <si>
    <t>3.0419</t>
  </si>
  <si>
    <t>2.3846</t>
  </si>
  <si>
    <t>4.9029</t>
  </si>
  <si>
    <t>5.6424</t>
  </si>
  <si>
    <t>0.7539</t>
  </si>
  <si>
    <t>5.9833</t>
  </si>
  <si>
    <t>4.9563</t>
  </si>
  <si>
    <t>9.9882</t>
  </si>
  <si>
    <t>3.0302</t>
  </si>
  <si>
    <t>2.3749</t>
  </si>
  <si>
    <t>1.4868</t>
  </si>
  <si>
    <t>4.2554</t>
  </si>
  <si>
    <t>0.7967</t>
  </si>
  <si>
    <t>6.1152</t>
  </si>
  <si>
    <t>7.6087</t>
  </si>
  <si>
    <t>5.3135</t>
  </si>
  <si>
    <t>10.5444</t>
  </si>
  <si>
    <t>3.552</t>
  </si>
  <si>
    <t>2.8933</t>
  </si>
  <si>
    <t>1.9995</t>
  </si>
  <si>
    <t>0.777</t>
  </si>
  <si>
    <t>6.0532</t>
  </si>
  <si>
    <t>7.4821</t>
  </si>
  <si>
    <t>5.1475</t>
  </si>
  <si>
    <t>10.2851</t>
  </si>
  <si>
    <t>3.3068</t>
  </si>
  <si>
    <t>2.649</t>
  </si>
  <si>
    <t>2.7513</t>
  </si>
  <si>
    <t>17.1045</t>
  </si>
  <si>
    <t>19.577</t>
  </si>
  <si>
    <t>9.9016</t>
  </si>
  <si>
    <t>25.6509</t>
  </si>
  <si>
    <t>1.7111</t>
  </si>
  <si>
    <t>1.4932</t>
  </si>
  <si>
    <t>1.9209</t>
  </si>
  <si>
    <t>5.7478</t>
  </si>
  <si>
    <t>8.3709</t>
  </si>
  <si>
    <t>8.1506</t>
  </si>
  <si>
    <t>9.6911</t>
  </si>
  <si>
    <t>8.0814</t>
  </si>
  <si>
    <t>7.7852</t>
  </si>
  <si>
    <t>6.2221</t>
  </si>
  <si>
    <t>4.0657</t>
  </si>
  <si>
    <t>1.9027</t>
  </si>
  <si>
    <t>5.6946</t>
  </si>
  <si>
    <t>8.2691</t>
  </si>
  <si>
    <t>8.0186</t>
  </si>
  <si>
    <t>9.4945</t>
  </si>
  <si>
    <t>7.9261</t>
  </si>
  <si>
    <t>7.6749</t>
  </si>
  <si>
    <t>6.1568</t>
  </si>
  <si>
    <t>1.9309</t>
  </si>
  <si>
    <t>5.7822</t>
  </si>
  <si>
    <t>8.4486</t>
  </si>
  <si>
    <t>8.2579</t>
  </si>
  <si>
    <t>9.8624</t>
  </si>
  <si>
    <t>8.289</t>
  </si>
  <si>
    <t>8.0127</t>
  </si>
  <si>
    <t>8.2219</t>
  </si>
  <si>
    <t>0.6046</t>
  </si>
  <si>
    <t>10.2177</t>
  </si>
  <si>
    <t>8.2063</t>
  </si>
  <si>
    <t>9.1805</t>
  </si>
  <si>
    <t>11.9013</t>
  </si>
  <si>
    <t>9.6405</t>
  </si>
  <si>
    <t>4.6305</t>
  </si>
  <si>
    <t>4.0668</t>
  </si>
  <si>
    <t>6.2512</t>
  </si>
  <si>
    <t>0.6013</t>
  </si>
  <si>
    <t>10.2087</t>
  </si>
  <si>
    <t>8.1884</t>
  </si>
  <si>
    <t>9.1575</t>
  </si>
  <si>
    <t>11.8678</t>
  </si>
  <si>
    <t>9.6137</t>
  </si>
  <si>
    <t>4.6105</t>
  </si>
  <si>
    <t>4.0548</t>
  </si>
  <si>
    <t>6.2421</t>
  </si>
  <si>
    <t>10.2765</t>
  </si>
  <si>
    <t>8.328</t>
  </si>
  <si>
    <t>9.3435</t>
  </si>
  <si>
    <t>12.1522</t>
  </si>
  <si>
    <t>9.9187</t>
  </si>
  <si>
    <t>4.9087</t>
  </si>
  <si>
    <t>4.948</t>
  </si>
  <si>
    <t>12.6154</t>
  </si>
  <si>
    <t>9.9604</t>
  </si>
  <si>
    <t>4.738</t>
  </si>
  <si>
    <t>0.6276</t>
  </si>
  <si>
    <t>10.2967</t>
  </si>
  <si>
    <t>8.3917</t>
  </si>
  <si>
    <t>9.5822</t>
  </si>
  <si>
    <t>12.7666</t>
  </si>
  <si>
    <t>10.5044</t>
  </si>
  <si>
    <t>5.9422</t>
  </si>
  <si>
    <t>0.664</t>
  </si>
  <si>
    <t>10.4098</t>
  </si>
  <si>
    <t>8.5962</t>
  </si>
  <si>
    <t>9.7043</t>
  </si>
  <si>
    <t>12.7074</t>
  </si>
  <si>
    <t>10.1827</t>
  </si>
  <si>
    <t>0.5917</t>
  </si>
  <si>
    <t>10.177</t>
  </si>
  <si>
    <t>8.1277</t>
  </si>
  <si>
    <t>9.0774</t>
  </si>
  <si>
    <t>11.7443</t>
  </si>
  <si>
    <t>9.4998</t>
  </si>
  <si>
    <t>4.5181</t>
  </si>
  <si>
    <t>4.5584</t>
  </si>
  <si>
    <t>0.6278</t>
  </si>
  <si>
    <t>10.2936</t>
  </si>
  <si>
    <t>8.3623</t>
  </si>
  <si>
    <t>12.231</t>
  </si>
  <si>
    <t>10.7861</t>
  </si>
  <si>
    <t>0.6322</t>
  </si>
  <si>
    <t>10.3057</t>
  </si>
  <si>
    <t>8.3892</t>
  </si>
  <si>
    <t>9.4252</t>
  </si>
  <si>
    <t>12.2784</t>
  </si>
  <si>
    <t>10.0169</t>
  </si>
  <si>
    <t>4.9966</t>
  </si>
  <si>
    <t>5.4319</t>
  </si>
  <si>
    <t>0.0317</t>
  </si>
  <si>
    <t>2.5365</t>
  </si>
  <si>
    <t>3.2626</t>
  </si>
  <si>
    <t>2.8517</t>
  </si>
  <si>
    <t>4.7221</t>
  </si>
  <si>
    <t>2.7083</t>
  </si>
  <si>
    <t>1.532</t>
  </si>
  <si>
    <t>1.6199</t>
  </si>
  <si>
    <t>0.0321</t>
  </si>
  <si>
    <t>2.5396</t>
  </si>
  <si>
    <t>2.8611</t>
  </si>
  <si>
    <t>4.7358</t>
  </si>
  <si>
    <t>1.6024</t>
  </si>
  <si>
    <t>0.0497</t>
  </si>
  <si>
    <t>2.5907</t>
  </si>
  <si>
    <t>4.9493</t>
  </si>
  <si>
    <t>2.9362</t>
  </si>
  <si>
    <t>2.4611</t>
  </si>
  <si>
    <t>1.9299</t>
  </si>
  <si>
    <t>0.0076</t>
  </si>
  <si>
    <t>2.4626</t>
  </si>
  <si>
    <t>3.1132</t>
  </si>
  <si>
    <t>2.6546</t>
  </si>
  <si>
    <t>4.4219</t>
  </si>
  <si>
    <t>2.4197</t>
  </si>
  <si>
    <t>1.9488</t>
  </si>
  <si>
    <t>1.2989</t>
  </si>
  <si>
    <t>0.0368</t>
  </si>
  <si>
    <t>2.5529</t>
  </si>
  <si>
    <t>3.2973</t>
  </si>
  <si>
    <t>4.793</t>
  </si>
  <si>
    <t>2.7829</t>
  </si>
  <si>
    <t>2.3086</t>
  </si>
  <si>
    <t>1.6551</t>
  </si>
  <si>
    <t>1.7811</t>
  </si>
  <si>
    <t>3.3837</t>
  </si>
  <si>
    <t>3.013</t>
  </si>
  <si>
    <t>4.9692</t>
  </si>
  <si>
    <t>2.9469</t>
  </si>
  <si>
    <t>2.4686</t>
  </si>
  <si>
    <t>1.8115</t>
  </si>
  <si>
    <t>1.9113</t>
  </si>
  <si>
    <t>0.0504</t>
  </si>
  <si>
    <t>2.5951</t>
  </si>
  <si>
    <t>3.3841</t>
  </si>
  <si>
    <t>3.0123</t>
  </si>
  <si>
    <t>4.9677</t>
  </si>
  <si>
    <t>3.2074</t>
  </si>
  <si>
    <t>2.552</t>
  </si>
  <si>
    <t>3.2949</t>
  </si>
  <si>
    <t>2.8947</t>
  </si>
  <si>
    <t>2.7781</t>
  </si>
  <si>
    <t>2.305</t>
  </si>
  <si>
    <t>1.6531</t>
  </si>
  <si>
    <t>1.785</t>
  </si>
  <si>
    <t>0.7136</t>
  </si>
  <si>
    <t>5.7737</t>
  </si>
  <si>
    <t>7.0607</t>
  </si>
  <si>
    <t>4.6065</t>
  </si>
  <si>
    <t>9.5296</t>
  </si>
  <si>
    <t>2.6934</t>
  </si>
  <si>
    <t>2.0756</t>
  </si>
  <si>
    <t>0.9485</t>
  </si>
  <si>
    <t>0.6213</t>
  </si>
  <si>
    <t>0.7169</t>
  </si>
  <si>
    <t>5.7883</t>
  </si>
  <si>
    <t>7.0929</t>
  </si>
  <si>
    <t>4.6481</t>
  </si>
  <si>
    <t>9.5939</t>
  </si>
  <si>
    <t>2.743</t>
  </si>
  <si>
    <t>2.1233</t>
  </si>
  <si>
    <t>0.8816</t>
  </si>
  <si>
    <t>0.5494</t>
  </si>
  <si>
    <t>0.6818</t>
  </si>
  <si>
    <t>5.6759</t>
  </si>
  <si>
    <t>6.8601</t>
  </si>
  <si>
    <t>4.3445</t>
  </si>
  <si>
    <t>9.1226</t>
  </si>
  <si>
    <t>2.3088</t>
  </si>
  <si>
    <t>1.6999</t>
  </si>
  <si>
    <t>0.4693</t>
  </si>
  <si>
    <t>0.1387</t>
  </si>
  <si>
    <t>0.7204</t>
  </si>
  <si>
    <t>5.7948</t>
  </si>
  <si>
    <t>7.1042</t>
  </si>
  <si>
    <t>4.6636</t>
  </si>
  <si>
    <t>9.624</t>
  </si>
  <si>
    <t>2.7854</t>
  </si>
  <si>
    <t>2.1754</t>
  </si>
  <si>
    <t>0.9402</t>
  </si>
  <si>
    <t>0.5814</t>
  </si>
  <si>
    <t>16.4153</t>
  </si>
  <si>
    <t>19.434</t>
  </si>
  <si>
    <t>9.0514</t>
  </si>
  <si>
    <t>25.0718</t>
  </si>
  <si>
    <t>3.9751</t>
  </si>
  <si>
    <t>3.8238</t>
  </si>
  <si>
    <t>2.2166</t>
  </si>
  <si>
    <t>3.434</t>
  </si>
  <si>
    <t>10.8231</t>
  </si>
  <si>
    <t>3.8337</t>
  </si>
  <si>
    <t>15.3261</t>
  </si>
  <si>
    <t>15.1116</t>
  </si>
  <si>
    <t>3.8618</t>
  </si>
  <si>
    <t>12.5523</t>
  </si>
  <si>
    <t>-0.9968</t>
  </si>
  <si>
    <t>-0.1588</t>
  </si>
  <si>
    <t>7.4876</t>
  </si>
  <si>
    <t>4.1386</t>
  </si>
  <si>
    <t>7.1741</t>
  </si>
  <si>
    <t>3.7521</t>
  </si>
  <si>
    <t>15.0601</t>
  </si>
  <si>
    <t>14.5809</t>
  </si>
  <si>
    <t>3.1923</t>
  </si>
  <si>
    <t>11.4601</t>
  </si>
  <si>
    <t>-1.9713</t>
  </si>
  <si>
    <t>-1.1438</t>
  </si>
  <si>
    <t>6.4354</t>
  </si>
  <si>
    <t>1.413</t>
  </si>
  <si>
    <t>3.8357</t>
  </si>
  <si>
    <t>15.3325</t>
  </si>
  <si>
    <t>3.8773</t>
  </si>
  <si>
    <t>12.5764</t>
  </si>
  <si>
    <t>-0.9785</t>
  </si>
  <si>
    <t>7.5051</t>
  </si>
  <si>
    <t>4.1512</t>
  </si>
  <si>
    <t>3.1831</t>
  </si>
  <si>
    <t>3.7634</t>
  </si>
  <si>
    <t>1.4641</t>
  </si>
  <si>
    <t>-1.0186</t>
  </si>
  <si>
    <t>3.7517</t>
  </si>
  <si>
    <t>14.5817</t>
  </si>
  <si>
    <t>3.1918</t>
  </si>
  <si>
    <t>11.46</t>
  </si>
  <si>
    <t>-1.9721</t>
  </si>
  <si>
    <t>-1.1445</t>
  </si>
  <si>
    <t>6.4351</t>
  </si>
  <si>
    <t>2.3849</t>
  </si>
  <si>
    <t>3.018</t>
  </si>
  <si>
    <t>17.6925</t>
  </si>
  <si>
    <t>19.6763</t>
  </si>
  <si>
    <t>10.0212</t>
  </si>
  <si>
    <t>26.577</t>
  </si>
  <si>
    <t>3.2322</t>
  </si>
  <si>
    <t>2.1856</t>
  </si>
  <si>
    <t>2.9347</t>
  </si>
  <si>
    <t>17.2244</t>
  </si>
  <si>
    <t>18.6324</t>
  </si>
  <si>
    <t>8.7416</t>
  </si>
  <si>
    <t>24.4706</t>
  </si>
  <si>
    <t>1.4006</t>
  </si>
  <si>
    <t>0.4077</t>
  </si>
  <si>
    <t>-1.0923</t>
  </si>
  <si>
    <t>4.3106</t>
  </si>
  <si>
    <t>7.6227</t>
  </si>
  <si>
    <t>2.8541</t>
  </si>
  <si>
    <t>17.084</t>
  </si>
  <si>
    <t>18.5226</t>
  </si>
  <si>
    <t>8.6946</t>
  </si>
  <si>
    <t>24.2291</t>
  </si>
  <si>
    <t>1.3849</t>
  </si>
  <si>
    <t>0.3263</t>
  </si>
  <si>
    <t>-1.1387</t>
  </si>
  <si>
    <t>4.2883</t>
  </si>
  <si>
    <t>7.6178</t>
  </si>
  <si>
    <t>2.885</t>
  </si>
  <si>
    <t>17.1581</t>
  </si>
  <si>
    <t>18.7128</t>
  </si>
  <si>
    <t>8.9643</t>
  </si>
  <si>
    <t>24.6654</t>
  </si>
  <si>
    <t>1.8407</t>
  </si>
  <si>
    <t>0.8292</t>
  </si>
  <si>
    <t>1.6648</t>
  </si>
  <si>
    <t>2.8704</t>
  </si>
  <si>
    <t>17.109</t>
  </si>
  <si>
    <t>18.6082</t>
  </si>
  <si>
    <t>8.8341</t>
  </si>
  <si>
    <t>24.4491</t>
  </si>
  <si>
    <t>1.6642</t>
  </si>
  <si>
    <t>0.6567</t>
  </si>
  <si>
    <t>1.5394</t>
  </si>
  <si>
    <t>2.9119</t>
  </si>
  <si>
    <t>17.2407</t>
  </si>
  <si>
    <t>18.8923</t>
  </si>
  <si>
    <t>9.1915</t>
  </si>
  <si>
    <t>25.0459</t>
  </si>
  <si>
    <t>2.1576</t>
  </si>
  <si>
    <t>1.1422</t>
  </si>
  <si>
    <t>2.1654</t>
  </si>
  <si>
    <t>2.9404</t>
  </si>
  <si>
    <t>17.2431</t>
  </si>
  <si>
    <t>18.6752</t>
  </si>
  <si>
    <t>8.7942</t>
  </si>
  <si>
    <t>24.557</t>
  </si>
  <si>
    <t>1.4761</t>
  </si>
  <si>
    <t>0.4891</t>
  </si>
  <si>
    <t>-0.9914</t>
  </si>
  <si>
    <t>2.8899</t>
  </si>
  <si>
    <t>17.0792</t>
  </si>
  <si>
    <t>18.2987</t>
  </si>
  <si>
    <t>8.3312</t>
  </si>
  <si>
    <t>23.7994</t>
  </si>
  <si>
    <t>0.8617</t>
  </si>
  <si>
    <t>-0.1171</t>
  </si>
  <si>
    <t>-1.5867</t>
  </si>
  <si>
    <t>2.907</t>
  </si>
  <si>
    <t>17.1258</t>
  </si>
  <si>
    <t>18.3998</t>
  </si>
  <si>
    <t>8.4528</t>
  </si>
  <si>
    <t>23.9859</t>
  </si>
  <si>
    <t>1.0035</t>
  </si>
  <si>
    <t>0.0193</t>
  </si>
  <si>
    <t>-1.4554</t>
  </si>
  <si>
    <t>3.328</t>
  </si>
  <si>
    <t>2.9114</t>
  </si>
  <si>
    <t>17.1483</t>
  </si>
  <si>
    <t>18.4569</t>
  </si>
  <si>
    <t>8.5256</t>
  </si>
  <si>
    <t>24.1174</t>
  </si>
  <si>
    <t>1.1194</t>
  </si>
  <si>
    <t>0.1357</t>
  </si>
  <si>
    <t>-1.339</t>
  </si>
  <si>
    <t>3.4507</t>
  </si>
  <si>
    <t>2.9219</t>
  </si>
  <si>
    <t>17.1826</t>
  </si>
  <si>
    <t>18.5331</t>
  </si>
  <si>
    <t>8.6202</t>
  </si>
  <si>
    <t>24.2708</t>
  </si>
  <si>
    <t>1.2414</t>
  </si>
  <si>
    <t>0.2567</t>
  </si>
  <si>
    <t>-1.2206</t>
  </si>
  <si>
    <t>3.5751</t>
  </si>
  <si>
    <t>2.9321</t>
  </si>
  <si>
    <t>17.2158</t>
  </si>
  <si>
    <t>18.6119</t>
  </si>
  <si>
    <t>8.7166</t>
  </si>
  <si>
    <t>24.4303</t>
  </si>
  <si>
    <t>0.387</t>
  </si>
  <si>
    <t>-1.0914</t>
  </si>
  <si>
    <t>17.2162</t>
  </si>
  <si>
    <t>18.6175</t>
  </si>
  <si>
    <t>8.7224</t>
  </si>
  <si>
    <t>24.4353</t>
  </si>
  <si>
    <t>1.3751</t>
  </si>
  <si>
    <t>0.3885</t>
  </si>
  <si>
    <t>-1.0905</t>
  </si>
  <si>
    <t>2.9825</t>
  </si>
  <si>
    <t>17.379</t>
  </si>
  <si>
    <t>19.0106</t>
  </si>
  <si>
    <t>9.2063</t>
  </si>
  <si>
    <t>25.2196</t>
  </si>
  <si>
    <t>1.0067</t>
  </si>
  <si>
    <t>-0.4868</t>
  </si>
  <si>
    <t>2.0636</t>
  </si>
  <si>
    <t>2.9873</t>
  </si>
  <si>
    <t>17.3939</t>
  </si>
  <si>
    <t>19.0267</t>
  </si>
  <si>
    <t>9.2265</t>
  </si>
  <si>
    <t>25.2635</t>
  </si>
  <si>
    <t>2.0486</t>
  </si>
  <si>
    <t>1.0513</t>
  </si>
  <si>
    <t>-0.4403</t>
  </si>
  <si>
    <t>2.7542</t>
  </si>
  <si>
    <t>3.0295</t>
  </si>
  <si>
    <t>17.5157</t>
  </si>
  <si>
    <t>41.8075</t>
  </si>
  <si>
    <t>62.9306</t>
  </si>
  <si>
    <t>16.7603</t>
  </si>
  <si>
    <t>8.0892</t>
  </si>
  <si>
    <t>2.9616</t>
  </si>
  <si>
    <t>17.3121</t>
  </si>
  <si>
    <t>18.844</t>
  </si>
  <si>
    <t>24.8913</t>
  </si>
  <si>
    <t>1.7417</t>
  </si>
  <si>
    <t>0.7479</t>
  </si>
  <si>
    <t>-0.7387</t>
  </si>
  <si>
    <t>-0.2315</t>
  </si>
  <si>
    <t>4.33</t>
  </si>
  <si>
    <t>18.0149</t>
  </si>
  <si>
    <t>23.7114</t>
  </si>
  <si>
    <t>3.0704</t>
  </si>
  <si>
    <t>15.4778</t>
  </si>
  <si>
    <t>17.2182</t>
  </si>
  <si>
    <t>18.293</t>
  </si>
  <si>
    <t>22.8478</t>
  </si>
  <si>
    <t>15.1041</t>
  </si>
  <si>
    <t>32.9302</t>
  </si>
  <si>
    <t>5.7606</t>
  </si>
  <si>
    <t>1.7486</t>
  </si>
  <si>
    <t>17.6588</t>
  </si>
  <si>
    <t>21.7019</t>
  </si>
  <si>
    <t>13.7462</t>
  </si>
  <si>
    <t>30.5249</t>
  </si>
  <si>
    <t>3.9626</t>
  </si>
  <si>
    <t>5.3272</t>
  </si>
  <si>
    <t>6.2618</t>
  </si>
  <si>
    <t>3.8433</t>
  </si>
  <si>
    <t>17.679</t>
  </si>
  <si>
    <t>21.7185</t>
  </si>
  <si>
    <t>13.7594</t>
  </si>
  <si>
    <t>30.5368</t>
  </si>
  <si>
    <t>3.9638</t>
  </si>
  <si>
    <t>2.1971</t>
  </si>
  <si>
    <t>0.0293</t>
  </si>
  <si>
    <t>2.7433</t>
  </si>
  <si>
    <t>3.8946</t>
  </si>
  <si>
    <t>17.844</t>
  </si>
  <si>
    <t>22.0606</t>
  </si>
  <si>
    <t>14.2002</t>
  </si>
  <si>
    <t>31.299</t>
  </si>
  <si>
    <t>2.8113</t>
  </si>
  <si>
    <t>0.6339</t>
  </si>
  <si>
    <t>2.7947</t>
  </si>
  <si>
    <t>17.816</t>
  </si>
  <si>
    <t>22</t>
  </si>
  <si>
    <t>14.1272</t>
  </si>
  <si>
    <t>31.173</t>
  </si>
  <si>
    <t>4.4867</t>
  </si>
  <si>
    <t>0.5327</t>
  </si>
  <si>
    <t>-1.0248</t>
  </si>
  <si>
    <t>-1.4913</t>
  </si>
  <si>
    <t>-0.1274</t>
  </si>
  <si>
    <t>3.9277</t>
  </si>
  <si>
    <t>17.9594</t>
  </si>
  <si>
    <t>22.2954</t>
  </si>
  <si>
    <t>14.4947</t>
  </si>
  <si>
    <t>31.8081</t>
  </si>
  <si>
    <t>5.0092</t>
  </si>
  <si>
    <t>3.222</t>
  </si>
  <si>
    <t>1.0378</t>
  </si>
  <si>
    <t>3.8983</t>
  </si>
  <si>
    <t>17.8598</t>
  </si>
  <si>
    <t>22.0933</t>
  </si>
  <si>
    <t>14.2359</t>
  </si>
  <si>
    <t>31.3616</t>
  </si>
  <si>
    <t>4.6422</t>
  </si>
  <si>
    <t>2.862</t>
  </si>
  <si>
    <t>0.6833</t>
  </si>
  <si>
    <t>3.0112</t>
  </si>
  <si>
    <t>3.8679</t>
  </si>
  <si>
    <t>17.5819</t>
  </si>
  <si>
    <t>21.6823</t>
  </si>
  <si>
    <t>13.7202</t>
  </si>
  <si>
    <t>30.5777</t>
  </si>
  <si>
    <t>4.0903</t>
  </si>
  <si>
    <t>2.3785</t>
  </si>
  <si>
    <t>0.2218</t>
  </si>
  <si>
    <t>2.1725</t>
  </si>
  <si>
    <t>3.8624</t>
  </si>
  <si>
    <t>17.5647</t>
  </si>
  <si>
    <t>21.6416</t>
  </si>
  <si>
    <t>13.669</t>
  </si>
  <si>
    <t>30.4925</t>
  </si>
  <si>
    <t>4.0283</t>
  </si>
  <si>
    <t>0.1677</t>
  </si>
  <si>
    <t>2.1221</t>
  </si>
  <si>
    <t>3.9019</t>
  </si>
  <si>
    <t>17.6958</t>
  </si>
  <si>
    <t>21.9133</t>
  </si>
  <si>
    <t>14.0095</t>
  </si>
  <si>
    <t>31.0803</t>
  </si>
  <si>
    <t>2.8098</t>
  </si>
  <si>
    <t>0.6507</t>
  </si>
  <si>
    <t>0.3815</t>
  </si>
  <si>
    <t>3.9138</t>
  </si>
  <si>
    <t>17.734</t>
  </si>
  <si>
    <t>21.9993</t>
  </si>
  <si>
    <t>14.1136</t>
  </si>
  <si>
    <t>31.2537</t>
  </si>
  <si>
    <t>4.657</t>
  </si>
  <si>
    <t>2.9388</t>
  </si>
  <si>
    <t>0.7756</t>
  </si>
  <si>
    <t>3.7206</t>
  </si>
  <si>
    <t>17.1046</t>
  </si>
  <si>
    <t>18.5657</t>
  </si>
  <si>
    <t>8.7485</t>
  </si>
  <si>
    <t>1.4862</t>
  </si>
  <si>
    <t>0.4578</t>
  </si>
  <si>
    <t>-0.9249</t>
  </si>
  <si>
    <t>1.1829</t>
  </si>
  <si>
    <t>17.2274</t>
  </si>
  <si>
    <t>18.823</t>
  </si>
  <si>
    <t>9.0672</t>
  </si>
  <si>
    <t>24.8631</t>
  </si>
  <si>
    <t>1.9395</t>
  </si>
  <si>
    <t>0.9065</t>
  </si>
  <si>
    <t>-0.4805</t>
  </si>
  <si>
    <t>2.809</t>
  </si>
  <si>
    <t>16.938</t>
  </si>
  <si>
    <t>18.2103</t>
  </si>
  <si>
    <t>8.312</t>
  </si>
  <si>
    <t>23.58</t>
  </si>
  <si>
    <t>0.8799</t>
  </si>
  <si>
    <t>-0.1424</t>
  </si>
  <si>
    <t>-1.5176</t>
  </si>
  <si>
    <t>3.8853</t>
  </si>
  <si>
    <t>4.0596</t>
  </si>
  <si>
    <t>16.9758</t>
  </si>
  <si>
    <t>18.2964</t>
  </si>
  <si>
    <t>23.7575</t>
  </si>
  <si>
    <t>-0.0097</t>
  </si>
  <si>
    <t>-1.3879</t>
  </si>
  <si>
    <t>3.3998</t>
  </si>
  <si>
    <t>2.8304</t>
  </si>
  <si>
    <t>17.0075</t>
  </si>
  <si>
    <t>18.366</t>
  </si>
  <si>
    <t>8.5007</t>
  </si>
  <si>
    <t>23.9027</t>
  </si>
  <si>
    <t>1.1344</t>
  </si>
  <si>
    <t>0.1095</t>
  </si>
  <si>
    <t>-1.2698</t>
  </si>
  <si>
    <t>3.5227</t>
  </si>
  <si>
    <t>2.8412</t>
  </si>
  <si>
    <t>17.0422</t>
  </si>
  <si>
    <t>8.5878</t>
  </si>
  <si>
    <t>24.0493</t>
  </si>
  <si>
    <t>1.2556</t>
  </si>
  <si>
    <t>0.2293</t>
  </si>
  <si>
    <t>3.6462</t>
  </si>
  <si>
    <t>17.0769</t>
  </si>
  <si>
    <t>18.5085</t>
  </si>
  <si>
    <t>8.6774</t>
  </si>
  <si>
    <t>24.2024</t>
  </si>
  <si>
    <t>1.3855</t>
  </si>
  <si>
    <t>0.358</t>
  </si>
  <si>
    <t>-1.0238</t>
  </si>
  <si>
    <t>3.7791</t>
  </si>
  <si>
    <t>2.8515</t>
  </si>
  <si>
    <t>17.0774</t>
  </si>
  <si>
    <t>18.5081</t>
  </si>
  <si>
    <t>8.6767</t>
  </si>
  <si>
    <t>24.2007</t>
  </si>
  <si>
    <t>0.3576</t>
  </si>
  <si>
    <t>-1.0235</t>
  </si>
  <si>
    <t>2.4364</t>
  </si>
  <si>
    <t>15.772</t>
  </si>
  <si>
    <t>5.6043</t>
  </si>
  <si>
    <t>21.7133</t>
  </si>
  <si>
    <t>3.9101</t>
  </si>
  <si>
    <t>8.2191</t>
  </si>
  <si>
    <t>4.3324</t>
  </si>
  <si>
    <t>2.4003</t>
  </si>
  <si>
    <t>15.0341</t>
  </si>
  <si>
    <t>15.5147</t>
  </si>
  <si>
    <t>5.3702</t>
  </si>
  <si>
    <t>21.2549</t>
  </si>
  <si>
    <t>3.608</t>
  </si>
  <si>
    <t>2.0376</t>
  </si>
  <si>
    <t>7.8834</t>
  </si>
  <si>
    <t>4.6775</t>
  </si>
  <si>
    <t>8.1885</t>
  </si>
  <si>
    <t>2.3911</t>
  </si>
  <si>
    <t>15.0045</t>
  </si>
  <si>
    <t>15.4548</t>
  </si>
  <si>
    <t>5.3057</t>
  </si>
  <si>
    <t>21.1336</t>
  </si>
  <si>
    <t>3.5344</t>
  </si>
  <si>
    <t>1.9522</t>
  </si>
  <si>
    <t>7.7797</t>
  </si>
  <si>
    <t>15.0342</t>
  </si>
  <si>
    <t>15.5151</t>
  </si>
  <si>
    <t>21.2555</t>
  </si>
  <si>
    <t>3.6086</t>
  </si>
  <si>
    <t>2.0383</t>
  </si>
  <si>
    <t>7.884</t>
  </si>
  <si>
    <t>4.6777</t>
  </si>
  <si>
    <t>8.1888</t>
  </si>
  <si>
    <t>2.3716</t>
  </si>
  <si>
    <t>14.9435</t>
  </si>
  <si>
    <t>15.3294</t>
  </si>
  <si>
    <t>5.1406</t>
  </si>
  <si>
    <t>20.8572</t>
  </si>
  <si>
    <t>3.26</t>
  </si>
  <si>
    <t>7.5264</t>
  </si>
  <si>
    <t>4.6118</t>
  </si>
  <si>
    <t>2.3918</t>
  </si>
  <si>
    <t>15.0072</t>
  </si>
  <si>
    <t>15.459</t>
  </si>
  <si>
    <t>5.3014</t>
  </si>
  <si>
    <t>21.1366</t>
  </si>
  <si>
    <t>3.5051</t>
  </si>
  <si>
    <t>1.9361</t>
  </si>
  <si>
    <t>7.7766</t>
  </si>
  <si>
    <t>4.4594</t>
  </si>
  <si>
    <t>0.0361</t>
  </si>
  <si>
    <t>0.0893</t>
  </si>
  <si>
    <t>0.2783</t>
  </si>
  <si>
    <t>1.3578</t>
  </si>
  <si>
    <t>1.0669</t>
  </si>
  <si>
    <t>0.9662</t>
  </si>
  <si>
    <t>0.692</t>
  </si>
  <si>
    <t>0.2456</t>
  </si>
  <si>
    <t>0.7481</t>
  </si>
  <si>
    <t>0.0942</t>
  </si>
  <si>
    <t>-0.814</t>
  </si>
  <si>
    <t>-0.3565</t>
  </si>
  <si>
    <t>0.6431</t>
  </si>
  <si>
    <t>-0.7478</t>
  </si>
  <si>
    <t>0.2639</t>
  </si>
  <si>
    <t>0.7592</t>
  </si>
  <si>
    <t>-1.3009</t>
  </si>
  <si>
    <t>-3.0794</t>
  </si>
  <si>
    <t>-0.4322</t>
  </si>
  <si>
    <t>-1.7405</t>
  </si>
  <si>
    <t>-1.8643</t>
  </si>
  <si>
    <t>-0.3306</t>
  </si>
  <si>
    <t>-0.9437</t>
  </si>
  <si>
    <t>-1.795</t>
  </si>
  <si>
    <t>-0.9475</t>
  </si>
  <si>
    <t>-2.1311</t>
  </si>
  <si>
    <t>0.4629</t>
  </si>
  <si>
    <t>-1.3924</t>
  </si>
  <si>
    <t>-1.2639</t>
  </si>
  <si>
    <t>0.4487</t>
  </si>
  <si>
    <t>0.1555</t>
  </si>
  <si>
    <t>11.5931</t>
  </si>
  <si>
    <t>4.0923</t>
  </si>
  <si>
    <t>1.8472</t>
  </si>
  <si>
    <t>5.7823</t>
  </si>
  <si>
    <t>4.871</t>
  </si>
  <si>
    <t>14.4424</t>
  </si>
  <si>
    <t>1.6738</t>
  </si>
  <si>
    <t>-5.9591</t>
  </si>
  <si>
    <t>5.6744</t>
  </si>
  <si>
    <t>-1.8827</t>
  </si>
  <si>
    <t>-3.1289</t>
  </si>
  <si>
    <t>3.6146</t>
  </si>
  <si>
    <t>14.3695</t>
  </si>
  <si>
    <t>1.5255</t>
  </si>
  <si>
    <t>-6.1397</t>
  </si>
  <si>
    <t>5.3838</t>
  </si>
  <si>
    <t>-2.1161</t>
  </si>
  <si>
    <t>-2.3653</t>
  </si>
  <si>
    <t>3.1686</t>
  </si>
  <si>
    <t>3.611</t>
  </si>
  <si>
    <t>14.3576</t>
  </si>
  <si>
    <t>1.5017</t>
  </si>
  <si>
    <t>-6.1689</t>
  </si>
  <si>
    <t>5.3371</t>
  </si>
  <si>
    <t>-2.1891</t>
  </si>
  <si>
    <t>-2.569</t>
  </si>
  <si>
    <t>2.9806</t>
  </si>
  <si>
    <t>2.3621</t>
  </si>
  <si>
    <t>3.6413</t>
  </si>
  <si>
    <t>14.4552</t>
  </si>
  <si>
    <t>1.6971</t>
  </si>
  <si>
    <t>-5.9301</t>
  </si>
  <si>
    <t>5.7275</t>
  </si>
  <si>
    <t>-1.832</t>
  </si>
  <si>
    <t>-2.2153</t>
  </si>
  <si>
    <t>3.3481</t>
  </si>
  <si>
    <t>0.4268</t>
  </si>
  <si>
    <t>3.7027</t>
  </si>
  <si>
    <t>14.6745</t>
  </si>
  <si>
    <t>2.1284</t>
  </si>
  <si>
    <t>-5.4036</t>
  </si>
  <si>
    <t>3.1687</t>
  </si>
  <si>
    <t>0.2451</t>
  </si>
  <si>
    <t>3.6281</t>
  </si>
  <si>
    <t>14.4122</t>
  </si>
  <si>
    <t>1.6094</t>
  </si>
  <si>
    <t>-6.0367</t>
  </si>
  <si>
    <t>5.5526</t>
  </si>
  <si>
    <t>-1.9907</t>
  </si>
  <si>
    <t>-2.3703</t>
  </si>
  <si>
    <t>3.1879</t>
  </si>
  <si>
    <t>2.5623</t>
  </si>
  <si>
    <t>2.6972</t>
  </si>
  <si>
    <t>15.0339</t>
  </si>
  <si>
    <t>15.7326</t>
  </si>
  <si>
    <t>5.5746</t>
  </si>
  <si>
    <t>21.5535</t>
  </si>
  <si>
    <t>3.0521</t>
  </si>
  <si>
    <t>1.5082</t>
  </si>
  <si>
    <t>6.8506</t>
  </si>
  <si>
    <t>4.4712</t>
  </si>
  <si>
    <t>14.4933</t>
  </si>
  <si>
    <t>-5.8396</t>
  </si>
  <si>
    <t>5.8739</t>
  </si>
  <si>
    <t>-1.7144</t>
  </si>
  <si>
    <t>-2.1047</t>
  </si>
  <si>
    <t>3.4581</t>
  </si>
  <si>
    <t>1.0387</t>
  </si>
  <si>
    <t>3.6155</t>
  </si>
  <si>
    <t>14.3709</t>
  </si>
  <si>
    <t>1.5279</t>
  </si>
  <si>
    <t>-6.137</t>
  </si>
  <si>
    <t>5.3898</t>
  </si>
  <si>
    <t>-2.1521</t>
  </si>
  <si>
    <t>-2.5445</t>
  </si>
  <si>
    <t>2.9956</t>
  </si>
  <si>
    <t>-0.4044</t>
  </si>
  <si>
    <t>14.4919</t>
  </si>
  <si>
    <t>-5.8399</t>
  </si>
  <si>
    <t>5.8756</t>
  </si>
  <si>
    <t>-1.6918</t>
  </si>
  <si>
    <t>-2.1074</t>
  </si>
  <si>
    <t>3.6068</t>
  </si>
  <si>
    <t>14.3449</t>
  </si>
  <si>
    <t>-6.2023</t>
  </si>
  <si>
    <t>5.277</t>
  </si>
  <si>
    <t>3.3387</t>
  </si>
  <si>
    <t>3.6136</t>
  </si>
  <si>
    <t>14.3437</t>
  </si>
  <si>
    <t>1.8891</t>
  </si>
  <si>
    <t>-5.987</t>
  </si>
  <si>
    <t>5.5323</t>
  </si>
  <si>
    <t>-2.1594</t>
  </si>
  <si>
    <t>-2.5679</t>
  </si>
  <si>
    <t>2.9255</t>
  </si>
  <si>
    <t>0.0097</t>
  </si>
  <si>
    <t>1.9553</t>
  </si>
  <si>
    <t>11.1682</t>
  </si>
  <si>
    <t>0.8679</t>
  </si>
  <si>
    <t>-3.879</t>
  </si>
  <si>
    <t>1.9063</t>
  </si>
  <si>
    <t>1.6765</t>
  </si>
  <si>
    <t>9.6764</t>
  </si>
  <si>
    <t>-1.2314</t>
  </si>
  <si>
    <t>-5.8763</t>
  </si>
  <si>
    <t>-1.4581</t>
  </si>
  <si>
    <t>-4.6565</t>
  </si>
  <si>
    <t>1.675</t>
  </si>
  <si>
    <t>9.6717</t>
  </si>
  <si>
    <t>-1.2395</t>
  </si>
  <si>
    <t>-5.886</t>
  </si>
  <si>
    <t>-1.4715</t>
  </si>
  <si>
    <t>-4.6677</t>
  </si>
  <si>
    <t>-1.064</t>
  </si>
  <si>
    <t>-5.662</t>
  </si>
  <si>
    <t>-1.1223</t>
  </si>
  <si>
    <t>1.6404</t>
  </si>
  <si>
    <t>9.5703</t>
  </si>
  <si>
    <t>11.651</t>
  </si>
  <si>
    <t>1.691</t>
  </si>
  <si>
    <t>9.7243</t>
  </si>
  <si>
    <t>-1.1381</t>
  </si>
  <si>
    <t>-5.7564</t>
  </si>
  <si>
    <t>-1.2703</t>
  </si>
  <si>
    <t>-4.4694</t>
  </si>
  <si>
    <t>-0.3522</t>
  </si>
  <si>
    <t>-0.1693</t>
  </si>
  <si>
    <t>1.8474</t>
  </si>
  <si>
    <t>1.0504</t>
  </si>
  <si>
    <t>2.2504</t>
  </si>
  <si>
    <t>2.244</t>
  </si>
  <si>
    <t>2.0181</t>
  </si>
  <si>
    <t>-0.0814</t>
  </si>
  <si>
    <t>0.1801</t>
  </si>
  <si>
    <t>0.7866</t>
  </si>
  <si>
    <t>1.4179</t>
  </si>
  <si>
    <t>1.6745</t>
  </si>
  <si>
    <t>2.2186</t>
  </si>
  <si>
    <t>2.1802</t>
  </si>
  <si>
    <t>1.9552</t>
  </si>
  <si>
    <t>-0.1458</t>
  </si>
  <si>
    <t>0.2141</t>
  </si>
  <si>
    <t>0.7327</t>
  </si>
  <si>
    <t>1.7291</t>
  </si>
  <si>
    <t>2.5822</t>
  </si>
  <si>
    <t>2.7538</t>
  </si>
  <si>
    <t>3.347</t>
  </si>
  <si>
    <t>-2.6073</t>
  </si>
  <si>
    <t>-2.3522</t>
  </si>
  <si>
    <t>-0.9502</t>
  </si>
  <si>
    <t>1.7751</t>
  </si>
  <si>
    <t>3.1432</t>
  </si>
  <si>
    <t>3.4448</t>
  </si>
  <si>
    <t>3.4577</t>
  </si>
  <si>
    <t>3.7845</t>
  </si>
  <si>
    <t>-4.1612</t>
  </si>
  <si>
    <t>-4.3642</t>
  </si>
  <si>
    <t>-2.3156</t>
  </si>
  <si>
    <t>0.2257</t>
  </si>
  <si>
    <t>9.9502</t>
  </si>
  <si>
    <t>-4.8092</t>
  </si>
  <si>
    <t>-14.7682</t>
  </si>
  <si>
    <t>-3.8195</t>
  </si>
  <si>
    <t>-6.8294</t>
  </si>
  <si>
    <t>-5.0429</t>
  </si>
  <si>
    <t>-1.2731</t>
  </si>
  <si>
    <t>1.31</t>
  </si>
  <si>
    <t>2.8616</t>
  </si>
  <si>
    <t>1.6119</t>
  </si>
  <si>
    <t>9.9548</t>
  </si>
  <si>
    <t>-4.9185</t>
  </si>
  <si>
    <t>-14.7393</t>
  </si>
  <si>
    <t>-3.8041</t>
  </si>
  <si>
    <t>-6.8895</t>
  </si>
  <si>
    <t>-5.1915</t>
  </si>
  <si>
    <t>-1.3472</t>
  </si>
  <si>
    <t>1.6087</t>
  </si>
  <si>
    <t>9.8982</t>
  </si>
  <si>
    <t>-14.2312</t>
  </si>
  <si>
    <t>-3.3217</t>
  </si>
  <si>
    <t>-6.62</t>
  </si>
  <si>
    <t>-5.0154</t>
  </si>
  <si>
    <t>-1.2318</t>
  </si>
  <si>
    <t>1.4995</t>
  </si>
  <si>
    <t>1.3232</t>
  </si>
  <si>
    <t>1.7499</t>
  </si>
  <si>
    <t>10.9586</t>
  </si>
  <si>
    <t>-2.8155</t>
  </si>
  <si>
    <t>-13.141</t>
  </si>
  <si>
    <t>-0.8986</t>
  </si>
  <si>
    <t>-4.8952</t>
  </si>
  <si>
    <t>-6.6196</t>
  </si>
  <si>
    <t>1.6074</t>
  </si>
  <si>
    <t>9.894</t>
  </si>
  <si>
    <t>-4.156</t>
  </si>
  <si>
    <t>-14.2404</t>
  </si>
  <si>
    <t>-3.3365</t>
  </si>
  <si>
    <t>-6.6341</t>
  </si>
  <si>
    <t>-5.03</t>
  </si>
  <si>
    <t>-1.2545</t>
  </si>
  <si>
    <t>0.4895</t>
  </si>
  <si>
    <t>1.6151</t>
  </si>
  <si>
    <t>9.9202</t>
  </si>
  <si>
    <t>-4.1104</t>
  </si>
  <si>
    <t>-14.1828</t>
  </si>
  <si>
    <t>-3.2405</t>
  </si>
  <si>
    <t>-6.5394</t>
  </si>
  <si>
    <t>-1.0818</t>
  </si>
  <si>
    <t>1.8657</t>
  </si>
  <si>
    <t>1.5494</t>
  </si>
  <si>
    <t>1.654</t>
  </si>
  <si>
    <t>10.041</t>
  </si>
  <si>
    <t>-3.884</t>
  </si>
  <si>
    <t>-13.894</t>
  </si>
  <si>
    <t>-2.7537</t>
  </si>
  <si>
    <t>-6.1247</t>
  </si>
  <si>
    <t>-5.3211</t>
  </si>
  <si>
    <t>1.6104</t>
  </si>
  <si>
    <t>9.9514</t>
  </si>
  <si>
    <t>-4.8068</t>
  </si>
  <si>
    <t>-14.7648</t>
  </si>
  <si>
    <t>-3.816</t>
  </si>
  <si>
    <t>-6.8281</t>
  </si>
  <si>
    <t>-5.0043</t>
  </si>
  <si>
    <t>1.5942</t>
  </si>
  <si>
    <t>9.8992</t>
  </si>
  <si>
    <t>-4.9008</t>
  </si>
  <si>
    <t>-14.8797</t>
  </si>
  <si>
    <t>-6.847</t>
  </si>
  <si>
    <t>-4.1664</t>
  </si>
  <si>
    <t>-1.562</t>
  </si>
  <si>
    <t>1.6025</t>
  </si>
  <si>
    <t>9.9256</t>
  </si>
  <si>
    <t>-4.8531</t>
  </si>
  <si>
    <t>-14.8216</t>
  </si>
  <si>
    <t>-3.9113</t>
  </si>
  <si>
    <t>-6.9216</t>
  </si>
  <si>
    <t>-5.1288</t>
  </si>
  <si>
    <t>-1.3266</t>
  </si>
  <si>
    <t>0.2517</t>
  </si>
  <si>
    <t>1.6003</t>
  </si>
  <si>
    <t>9.925</t>
  </si>
  <si>
    <t>-4.8525</t>
  </si>
  <si>
    <t>-14.8195</t>
  </si>
  <si>
    <t>-3.9063</t>
  </si>
  <si>
    <t>-6.9132</t>
  </si>
  <si>
    <t>-5.2977</t>
  </si>
  <si>
    <t>1.6342</t>
  </si>
  <si>
    <t>10.0312</t>
  </si>
  <si>
    <t>-4.6667</t>
  </si>
  <si>
    <t>-14.5946</t>
  </si>
  <si>
    <t>-3.5304</t>
  </si>
  <si>
    <t>-6.5439</t>
  </si>
  <si>
    <t>-4.575</t>
  </si>
  <si>
    <t>1.6389</t>
  </si>
  <si>
    <t>10.0451</t>
  </si>
  <si>
    <t>-4.6398</t>
  </si>
  <si>
    <t>-14.5642</t>
  </si>
  <si>
    <t>-3.4804</t>
  </si>
  <si>
    <t>-6.4983</t>
  </si>
  <si>
    <t>-5.5356</t>
  </si>
  <si>
    <t>1.6185</t>
  </si>
  <si>
    <t>9.9789</t>
  </si>
  <si>
    <t>-4.7581</t>
  </si>
  <si>
    <t>-14.707</t>
  </si>
  <si>
    <t>-6.7334</t>
  </si>
  <si>
    <t>-5.9988</t>
  </si>
  <si>
    <t>9.8398</t>
  </si>
  <si>
    <t>-5.118</t>
  </si>
  <si>
    <t>-14.979</t>
  </si>
  <si>
    <t>-4.2039</t>
  </si>
  <si>
    <t>-7.2748</t>
  </si>
  <si>
    <t>-5.9896</t>
  </si>
  <si>
    <t>1.5848</t>
  </si>
  <si>
    <t>9.8697</t>
  </si>
  <si>
    <t>-5.081</t>
  </si>
  <si>
    <t>-14.933</t>
  </si>
  <si>
    <t>-4.1184</t>
  </si>
  <si>
    <t>-4.0102</t>
  </si>
  <si>
    <t>1.6017</t>
  </si>
  <si>
    <t>9.9236</t>
  </si>
  <si>
    <t>-4.9806</t>
  </si>
  <si>
    <t>-14.8132</t>
  </si>
  <si>
    <t>-1.0632</t>
  </si>
  <si>
    <t>1.6097</t>
  </si>
  <si>
    <t>9.9481</t>
  </si>
  <si>
    <t>-4.9328</t>
  </si>
  <si>
    <t>-14.7555</t>
  </si>
  <si>
    <t>-3.8268</t>
  </si>
  <si>
    <t>-6.906</t>
  </si>
  <si>
    <t>-5.2063</t>
  </si>
  <si>
    <t>1.6468</t>
  </si>
  <si>
    <t>10.0703</t>
  </si>
  <si>
    <t>-4.5958</t>
  </si>
  <si>
    <t>-14.5097</t>
  </si>
  <si>
    <t>-3.3868</t>
  </si>
  <si>
    <t>-6.414</t>
  </si>
  <si>
    <t>-5.1425</t>
  </si>
  <si>
    <t>1.6549</t>
  </si>
  <si>
    <t>-4.5492</t>
  </si>
  <si>
    <t>-14.4559</t>
  </si>
  <si>
    <t>-3.2993</t>
  </si>
  <si>
    <t>-6.3323</t>
  </si>
  <si>
    <t>-4.906</t>
  </si>
  <si>
    <t>1.6184</t>
  </si>
  <si>
    <t>9.9757</t>
  </si>
  <si>
    <t>-4.8625</t>
  </si>
  <si>
    <t>-14.6731</t>
  </si>
  <si>
    <t>-6.7986</t>
  </si>
  <si>
    <t>-5.5106</t>
  </si>
  <si>
    <t>1.6478</t>
  </si>
  <si>
    <t>-4.6982</t>
  </si>
  <si>
    <t>-14.4755</t>
  </si>
  <si>
    <t>-3.3749</t>
  </si>
  <si>
    <t>-6.4758</t>
  </si>
  <si>
    <t>-5.1827</t>
  </si>
  <si>
    <t>1.6275</t>
  </si>
  <si>
    <t>9.9997</t>
  </si>
  <si>
    <t>-4.8292</t>
  </si>
  <si>
    <t>-14.6321</t>
  </si>
  <si>
    <t>-3.6275</t>
  </si>
  <si>
    <t>-6.7156</t>
  </si>
  <si>
    <t>-5.4253</t>
  </si>
  <si>
    <t>-4.9214</t>
  </si>
  <si>
    <t>-14.7441</t>
  </si>
  <si>
    <t>-3.8148</t>
  </si>
  <si>
    <t>-9.2899</t>
  </si>
  <si>
    <t>1.6444</t>
  </si>
  <si>
    <t>10.0538</t>
  </si>
  <si>
    <t>-4.7232</t>
  </si>
  <si>
    <t>-14.5069</t>
  </si>
  <si>
    <t>-3.4244</t>
  </si>
  <si>
    <t>-2.9992</t>
  </si>
  <si>
    <t>1.6192</t>
  </si>
  <si>
    <t>9.9764</t>
  </si>
  <si>
    <t>-4.8788</t>
  </si>
  <si>
    <t>-14.6923</t>
  </si>
  <si>
    <t>-3.7242</t>
  </si>
  <si>
    <t>-6.8093</t>
  </si>
  <si>
    <t>-5.4632</t>
  </si>
  <si>
    <t>1.6477</t>
  </si>
  <si>
    <t>10.0675</t>
  </si>
  <si>
    <t>-4.6999</t>
  </si>
  <si>
    <t>-14.4787</t>
  </si>
  <si>
    <t>-3.3767</t>
  </si>
  <si>
    <t>-6.4762</t>
  </si>
  <si>
    <t>-5.9799</t>
  </si>
  <si>
    <t>10.9464</t>
  </si>
  <si>
    <t>-2.7951</t>
  </si>
  <si>
    <t>-13.0821</t>
  </si>
  <si>
    <t>-0.7662</t>
  </si>
  <si>
    <t>-4.7173</t>
  </si>
  <si>
    <t>-6.4451</t>
  </si>
  <si>
    <t>10.9749</t>
  </si>
  <si>
    <t>-2.8428</t>
  </si>
  <si>
    <t>-13.2198</t>
  </si>
  <si>
    <t>-5.1242</t>
  </si>
  <si>
    <t>-6.8365</t>
  </si>
  <si>
    <t>6.61</t>
  </si>
  <si>
    <t>15.0438</t>
  </si>
  <si>
    <t>24.4007</t>
  </si>
  <si>
    <t>25.4701</t>
  </si>
  <si>
    <t>28.7464</t>
  </si>
  <si>
    <t>24.4857</t>
  </si>
  <si>
    <t>22.6735</t>
  </si>
  <si>
    <t>16.8535</t>
  </si>
  <si>
    <t>12.7915</t>
  </si>
  <si>
    <t>6.3877</t>
  </si>
  <si>
    <t>16.9596</t>
  </si>
  <si>
    <t>23.1604</t>
  </si>
  <si>
    <t>19.4567</t>
  </si>
  <si>
    <t>26.1733</t>
  </si>
  <si>
    <t>17.7978</t>
  </si>
  <si>
    <t>17.4703</t>
  </si>
  <si>
    <t>13.4047</t>
  </si>
  <si>
    <t>11.3009</t>
  </si>
  <si>
    <t>6.3051</t>
  </si>
  <si>
    <t>16.6991</t>
  </si>
  <si>
    <t>22.6109</t>
  </si>
  <si>
    <t>18.7373</t>
  </si>
  <si>
    <t>24.9322</t>
  </si>
  <si>
    <t>16.4372</t>
  </si>
  <si>
    <t>12.6253</t>
  </si>
  <si>
    <t>10.7194</t>
  </si>
  <si>
    <t>3.3405</t>
  </si>
  <si>
    <t>6.3149</t>
  </si>
  <si>
    <t>16.7285</t>
  </si>
  <si>
    <t>22.6773</t>
  </si>
  <si>
    <t>18.8249</t>
  </si>
  <si>
    <t>25.0677</t>
  </si>
  <si>
    <t>16.7597</t>
  </si>
  <si>
    <t>16.5573</t>
  </si>
  <si>
    <t>12.7434</t>
  </si>
  <si>
    <t>9.0976</t>
  </si>
  <si>
    <t>6.3227</t>
  </si>
  <si>
    <t>16.7573</t>
  </si>
  <si>
    <t>22.7402</t>
  </si>
  <si>
    <t>18.9038</t>
  </si>
  <si>
    <t>25.193</t>
  </si>
  <si>
    <t>16.8765</t>
  </si>
  <si>
    <t>16.6732</t>
  </si>
  <si>
    <t>12.8552</t>
  </si>
  <si>
    <t>9.2053</t>
  </si>
  <si>
    <t>6.332</t>
  </si>
  <si>
    <t>22.7997</t>
  </si>
  <si>
    <t>18.9815</t>
  </si>
  <si>
    <t>25.3169</t>
  </si>
  <si>
    <t>16.9931</t>
  </si>
  <si>
    <t>12.9668</t>
  </si>
  <si>
    <t>6.3402</t>
  </si>
  <si>
    <t>16.8138</t>
  </si>
  <si>
    <t>22.8584</t>
  </si>
  <si>
    <t>19.0572</t>
  </si>
  <si>
    <t>25.4367</t>
  </si>
  <si>
    <t>17.1063</t>
  </si>
  <si>
    <t>16.9026</t>
  </si>
  <si>
    <t>13.0784</t>
  </si>
  <si>
    <t>16.9677</t>
  </si>
  <si>
    <t>23.1763</t>
  </si>
  <si>
    <t>19.4621</t>
  </si>
  <si>
    <t>26.0907</t>
  </si>
  <si>
    <t>17.7332</t>
  </si>
  <si>
    <t>17.5285</t>
  </si>
  <si>
    <t>16.5165</t>
  </si>
  <si>
    <t>6.3695</t>
  </si>
  <si>
    <t>16.9093</t>
  </si>
  <si>
    <t>23.0535</t>
  </si>
  <si>
    <t>19.3059</t>
  </si>
  <si>
    <t>25.8422</t>
  </si>
  <si>
    <t>17.4998</t>
  </si>
  <si>
    <t>17.1656</t>
  </si>
  <si>
    <t>13.2288</t>
  </si>
  <si>
    <t>10.7747</t>
  </si>
  <si>
    <t>6.4327</t>
  </si>
  <si>
    <t>17.1134</t>
  </si>
  <si>
    <t>23.4761</t>
  </si>
  <si>
    <t>26.7212</t>
  </si>
  <si>
    <t>18.3306</t>
  </si>
  <si>
    <t>18.1266</t>
  </si>
  <si>
    <t>17.9608</t>
  </si>
  <si>
    <t>6.4045</t>
  </si>
  <si>
    <t>17.0223</t>
  </si>
  <si>
    <t>23.2928</t>
  </si>
  <si>
    <t>19.6158</t>
  </si>
  <si>
    <t>26.3362</t>
  </si>
  <si>
    <t>17.9618</t>
  </si>
  <si>
    <t>17.7579</t>
  </si>
  <si>
    <t>13.9104</t>
  </si>
  <si>
    <t>11.4562</t>
  </si>
  <si>
    <t>6.3406</t>
  </si>
  <si>
    <t>16.8141</t>
  </si>
  <si>
    <t>22.8581</t>
  </si>
  <si>
    <t>19.0484</t>
  </si>
  <si>
    <t>25.4274</t>
  </si>
  <si>
    <t>17.1024</t>
  </si>
  <si>
    <t>16.8997</t>
  </si>
  <si>
    <t>13.0765</t>
  </si>
  <si>
    <t>11.1504</t>
  </si>
  <si>
    <t>3.4216</t>
  </si>
  <si>
    <t>6.4148</t>
  </si>
  <si>
    <t>17.0565</t>
  </si>
  <si>
    <t>23.3608</t>
  </si>
  <si>
    <t>19.7052</t>
  </si>
  <si>
    <t>26.4809</t>
  </si>
  <si>
    <t>18.0975</t>
  </si>
  <si>
    <t>17.8946</t>
  </si>
  <si>
    <t>18.04</t>
  </si>
  <si>
    <t>6.3661</t>
  </si>
  <si>
    <t>16.8974</t>
  </si>
  <si>
    <t>23.032</t>
  </si>
  <si>
    <t>19.274</t>
  </si>
  <si>
    <t>25.7904</t>
  </si>
  <si>
    <t>2.0614</t>
  </si>
  <si>
    <t>6.3679</t>
  </si>
  <si>
    <t>16.9046</t>
  </si>
  <si>
    <t>23.0476</t>
  </si>
  <si>
    <t>19.2985</t>
  </si>
  <si>
    <t>25.8271</t>
  </si>
  <si>
    <t>20.6565</t>
  </si>
  <si>
    <t>6.4005</t>
  </si>
  <si>
    <t>17.009</t>
  </si>
  <si>
    <t>23.2609</t>
  </si>
  <si>
    <t>26.271</t>
  </si>
  <si>
    <t>26.2746</t>
  </si>
  <si>
    <t>6.4004</t>
  </si>
  <si>
    <t>17.0097</t>
  </si>
  <si>
    <t>23.2589</t>
  </si>
  <si>
    <t>19.574</t>
  </si>
  <si>
    <t>26.2763</t>
  </si>
  <si>
    <t>21.2076</t>
  </si>
  <si>
    <t>6.4347</t>
  </si>
  <si>
    <t>17.1213</t>
  </si>
  <si>
    <t>23.4966</t>
  </si>
  <si>
    <t>19.881</t>
  </si>
  <si>
    <t>26.7617</t>
  </si>
  <si>
    <t>18.3667</t>
  </si>
  <si>
    <t>17.7702</t>
  </si>
  <si>
    <t>6.415</t>
  </si>
  <si>
    <t>10.6598</t>
  </si>
  <si>
    <t>5.5507</t>
  </si>
  <si>
    <t>6.9944</t>
  </si>
  <si>
    <t>3.8703</t>
  </si>
  <si>
    <t>4.4713</t>
  </si>
  <si>
    <t>6.1496</t>
  </si>
  <si>
    <t>13.2947</t>
  </si>
  <si>
    <t>4.8603</t>
  </si>
  <si>
    <t>-6.1789</t>
  </si>
  <si>
    <t>4.4698</t>
  </si>
  <si>
    <t>-2.39</t>
  </si>
  <si>
    <t>0.3716</t>
  </si>
  <si>
    <t>3.7097</t>
  </si>
  <si>
    <t>6.5944</t>
  </si>
  <si>
    <t>1.3384</t>
  </si>
  <si>
    <t>6.15</t>
  </si>
  <si>
    <t>13.296</t>
  </si>
  <si>
    <t>4.8636</t>
  </si>
  <si>
    <t>-6.1744</t>
  </si>
  <si>
    <t>4.4818</t>
  </si>
  <si>
    <t>-2.3728</t>
  </si>
  <si>
    <t>3.6443</t>
  </si>
  <si>
    <t>6.6272</t>
  </si>
  <si>
    <t>1.3656</t>
  </si>
  <si>
    <t>13.1917</t>
  </si>
  <si>
    <t>4.7648</t>
  </si>
  <si>
    <t>-6</t>
  </si>
  <si>
    <t>5.1951</t>
  </si>
  <si>
    <t>-9.0778</t>
  </si>
  <si>
    <t>-4.4393</t>
  </si>
  <si>
    <t>-3.4246</t>
  </si>
  <si>
    <t>6.1967</t>
  </si>
  <si>
    <t>13.4555</t>
  </si>
  <si>
    <t>5.1676</t>
  </si>
  <si>
    <t>-5.8064</t>
  </si>
  <si>
    <t>5.0934</t>
  </si>
  <si>
    <t>-1.7875</t>
  </si>
  <si>
    <t>0.9358</t>
  </si>
  <si>
    <t>4.2989</t>
  </si>
  <si>
    <t>13.2446</t>
  </si>
  <si>
    <t>4.7623</t>
  </si>
  <si>
    <t>-6.2977</t>
  </si>
  <si>
    <t>-12.5328</t>
  </si>
  <si>
    <t>-8.503</t>
  </si>
  <si>
    <t>-0.0681</t>
  </si>
  <si>
    <t>6.1511</t>
  </si>
  <si>
    <t>13.2991</t>
  </si>
  <si>
    <t>4.8691</t>
  </si>
  <si>
    <t>-6.1692</t>
  </si>
  <si>
    <t>4.4895</t>
  </si>
  <si>
    <t>-2.3683</t>
  </si>
  <si>
    <t>0.3366</t>
  </si>
  <si>
    <t>3.646</t>
  </si>
  <si>
    <t>5.7445</t>
  </si>
  <si>
    <t>6.1463</t>
  </si>
  <si>
    <t>13.2911</t>
  </si>
  <si>
    <t>4.8639</t>
  </si>
  <si>
    <t>-6.1717</t>
  </si>
  <si>
    <t>4.4877</t>
  </si>
  <si>
    <t>-2.3661</t>
  </si>
  <si>
    <t>0.2738</t>
  </si>
  <si>
    <t>0.4437</t>
  </si>
  <si>
    <t>6.2085</t>
  </si>
  <si>
    <t>13.4959</t>
  </si>
  <si>
    <t>5.2548</t>
  </si>
  <si>
    <t>-1.6384</t>
  </si>
  <si>
    <t>1.0876</t>
  </si>
  <si>
    <t>4.4217</t>
  </si>
  <si>
    <t>5.4762</t>
  </si>
  <si>
    <t>5.9298</t>
  </si>
  <si>
    <t>22.5107</t>
  </si>
  <si>
    <t>22.7521</t>
  </si>
  <si>
    <t>39.526</t>
  </si>
  <si>
    <t>17.5416</t>
  </si>
  <si>
    <t>12.9848</t>
  </si>
  <si>
    <t>7.7652</t>
  </si>
  <si>
    <t>10.505</t>
  </si>
  <si>
    <t>5.7835</t>
  </si>
  <si>
    <t>26.3213</t>
  </si>
  <si>
    <t>21.0855</t>
  </si>
  <si>
    <t>15.992</t>
  </si>
  <si>
    <t>34.4698</t>
  </si>
  <si>
    <t>10.2799</t>
  </si>
  <si>
    <t>7.2557</t>
  </si>
  <si>
    <t>10.0931</t>
  </si>
  <si>
    <t>4.7097</t>
  </si>
  <si>
    <t>-0.2942</t>
  </si>
  <si>
    <t>5.7062</t>
  </si>
  <si>
    <t>26.0763</t>
  </si>
  <si>
    <t>20.5885</t>
  </si>
  <si>
    <t>15.3621</t>
  </si>
  <si>
    <t>33.3764</t>
  </si>
  <si>
    <t>9.3523</t>
  </si>
  <si>
    <t>9.5365</t>
  </si>
  <si>
    <t>5.7295</t>
  </si>
  <si>
    <t>0.5482</t>
  </si>
  <si>
    <t>5.6648</t>
  </si>
  <si>
    <t>25.9303</t>
  </si>
  <si>
    <t>20.2939</t>
  </si>
  <si>
    <t>14.9838</t>
  </si>
  <si>
    <t>32.7155</t>
  </si>
  <si>
    <t>31.3395</t>
  </si>
  <si>
    <t>14.5631</t>
  </si>
  <si>
    <t>14.3099</t>
  </si>
  <si>
    <t>7.7871</t>
  </si>
  <si>
    <t>1.8604</t>
  </si>
  <si>
    <t>5.7089</t>
  </si>
  <si>
    <t>26.0839</t>
  </si>
  <si>
    <t>20.6016</t>
  </si>
  <si>
    <t>15.3692</t>
  </si>
  <si>
    <t>33.3801</t>
  </si>
  <si>
    <t>9.3571</t>
  </si>
  <si>
    <t>6.3256</t>
  </si>
  <si>
    <t>9.4771</t>
  </si>
  <si>
    <t>5.6326</t>
  </si>
  <si>
    <t>5.7101</t>
  </si>
  <si>
    <t>26.0838</t>
  </si>
  <si>
    <t>20.6032</t>
  </si>
  <si>
    <t>15.3822</t>
  </si>
  <si>
    <t>-0.4302</t>
  </si>
  <si>
    <t>-5.5313</t>
  </si>
  <si>
    <t>-3.6254</t>
  </si>
  <si>
    <t>3.2002</t>
  </si>
  <si>
    <t>5.7165</t>
  </si>
  <si>
    <t>26.1082</t>
  </si>
  <si>
    <t>20.6533</t>
  </si>
  <si>
    <t>15.4447</t>
  </si>
  <si>
    <t>33.5184</t>
  </si>
  <si>
    <t>9.453</t>
  </si>
  <si>
    <t>5.7241</t>
  </si>
  <si>
    <t>26.1357</t>
  </si>
  <si>
    <t>20.7095</t>
  </si>
  <si>
    <t>15.5165</t>
  </si>
  <si>
    <t>33.643</t>
  </si>
  <si>
    <t>9.5547</t>
  </si>
  <si>
    <t>6.4494</t>
  </si>
  <si>
    <t>9.5535</t>
  </si>
  <si>
    <t>5.7896</t>
  </si>
  <si>
    <t>26.348</t>
  </si>
  <si>
    <t>21.1485</t>
  </si>
  <si>
    <t>16.0744</t>
  </si>
  <si>
    <t>34.6076</t>
  </si>
  <si>
    <t>10.3922</t>
  </si>
  <si>
    <t>7.3714</t>
  </si>
  <si>
    <t>10.4484</t>
  </si>
  <si>
    <t>5.7621</t>
  </si>
  <si>
    <t>26.2506</t>
  </si>
  <si>
    <t>20.9585</t>
  </si>
  <si>
    <t>15.8354</t>
  </si>
  <si>
    <t>34.198</t>
  </si>
  <si>
    <t>10.0458</t>
  </si>
  <si>
    <t>7.0326</t>
  </si>
  <si>
    <t>5.7723</t>
  </si>
  <si>
    <t>26.2988</t>
  </si>
  <si>
    <t>21.0462</t>
  </si>
  <si>
    <t>15.9381</t>
  </si>
  <si>
    <t>34.3659</t>
  </si>
  <si>
    <t>10.1843</t>
  </si>
  <si>
    <t>7.1653</t>
  </si>
  <si>
    <t>12.8559</t>
  </si>
  <si>
    <t>6.1715</t>
  </si>
  <si>
    <t>22.6383</t>
  </si>
  <si>
    <t>9.9685</t>
  </si>
  <si>
    <t>21.1293</t>
  </si>
  <si>
    <t>5.7226</t>
  </si>
  <si>
    <t>2.5442</t>
  </si>
  <si>
    <t>5.6218</t>
  </si>
  <si>
    <t>3.6028</t>
  </si>
  <si>
    <t>6.171</t>
  </si>
  <si>
    <t>22.6366</t>
  </si>
  <si>
    <t>12.2945</t>
  </si>
  <si>
    <t>9.9647</t>
  </si>
  <si>
    <t>21.1242</t>
  </si>
  <si>
    <t>5.7175</t>
  </si>
  <si>
    <t>5.6197</t>
  </si>
  <si>
    <t>3.6494</t>
  </si>
  <si>
    <t>4.3648</t>
  </si>
  <si>
    <t>6.1623</t>
  </si>
  <si>
    <t>22.609</t>
  </si>
  <si>
    <t>12.2374</t>
  </si>
  <si>
    <t>9.8909</t>
  </si>
  <si>
    <t>21.0041</t>
  </si>
  <si>
    <t>5.612</t>
  </si>
  <si>
    <t>2.4384</t>
  </si>
  <si>
    <t>3.5309</t>
  </si>
  <si>
    <t>2.6907</t>
  </si>
  <si>
    <t>6.1628</t>
  </si>
  <si>
    <t>22.6089</t>
  </si>
  <si>
    <t>12.2375</t>
  </si>
  <si>
    <t>9.8899</t>
  </si>
  <si>
    <t>21.0038</t>
  </si>
  <si>
    <t>2.4363</t>
  </si>
  <si>
    <t>5.5137</t>
  </si>
  <si>
    <t>5.978</t>
  </si>
  <si>
    <t>6.2091</t>
  </si>
  <si>
    <t>22.774</t>
  </si>
  <si>
    <t>12.5968</t>
  </si>
  <si>
    <t>10.364</t>
  </si>
  <si>
    <t>6.2246</t>
  </si>
  <si>
    <t>22.8219</t>
  </si>
  <si>
    <t>12.6765</t>
  </si>
  <si>
    <t>10.4617</t>
  </si>
  <si>
    <t>21.9254</t>
  </si>
  <si>
    <t>6.4168</t>
  </si>
  <si>
    <t>3.2205</t>
  </si>
  <si>
    <t>8.8089</t>
  </si>
  <si>
    <t>5.5823</t>
  </si>
  <si>
    <t>22.4144</t>
  </si>
  <si>
    <t>20.8925</t>
  </si>
  <si>
    <t>20.9486</t>
  </si>
  <si>
    <t>36.4211</t>
  </si>
  <si>
    <t>15.7608</t>
  </si>
  <si>
    <t>10.5158</t>
  </si>
  <si>
    <t>11.5242</t>
  </si>
  <si>
    <t>6.5691</t>
  </si>
  <si>
    <t>6.4193</t>
  </si>
  <si>
    <t>6.2337</t>
  </si>
  <si>
    <t>22.8558</t>
  </si>
  <si>
    <t>12.7433</t>
  </si>
  <si>
    <t>10.5489</t>
  </si>
  <si>
    <t>22.0674</t>
  </si>
  <si>
    <t>6.5419</t>
  </si>
  <si>
    <t>8.0338</t>
  </si>
  <si>
    <t>5.5825</t>
  </si>
  <si>
    <t>22.4148</t>
  </si>
  <si>
    <t>20.8933</t>
  </si>
  <si>
    <t>20.9498</t>
  </si>
  <si>
    <t>36.4234</t>
  </si>
  <si>
    <t>15.763</t>
  </si>
  <si>
    <t>10.5183</t>
  </si>
  <si>
    <t>11.5257</t>
  </si>
  <si>
    <t>6.42</t>
  </si>
  <si>
    <t>5.5559</t>
  </si>
  <si>
    <t>22.3225</t>
  </si>
  <si>
    <t>20.7022</t>
  </si>
  <si>
    <t>20.6925</t>
  </si>
  <si>
    <t>35.9936</t>
  </si>
  <si>
    <t>15.3962</t>
  </si>
  <si>
    <t>10.1671</t>
  </si>
  <si>
    <t>14.1628</t>
  </si>
  <si>
    <t>5.5659</t>
  </si>
  <si>
    <t>22.3562</t>
  </si>
  <si>
    <t>20.7731</t>
  </si>
  <si>
    <t>20.7876</t>
  </si>
  <si>
    <t>36.1519</t>
  </si>
  <si>
    <t>15.5324</t>
  </si>
  <si>
    <t>10.2974</t>
  </si>
  <si>
    <t>14.3226</t>
  </si>
  <si>
    <t>7.4942</t>
  </si>
  <si>
    <t>19.4176</t>
  </si>
  <si>
    <t>1.7808</t>
  </si>
  <si>
    <t>4.6163</t>
  </si>
  <si>
    <t>0.2311</t>
  </si>
  <si>
    <t>-1.7873</t>
  </si>
  <si>
    <t>2.11</t>
  </si>
  <si>
    <t>7.0461</t>
  </si>
  <si>
    <t>18.1192</t>
  </si>
  <si>
    <t>-0.6324</t>
  </si>
  <si>
    <t>0.6288</t>
  </si>
  <si>
    <t>-0.9611</t>
  </si>
  <si>
    <t>-2.7493</t>
  </si>
  <si>
    <t>1.0063</t>
  </si>
  <si>
    <t>1.0077</t>
  </si>
  <si>
    <t>0.385</t>
  </si>
  <si>
    <t>7.0189</t>
  </si>
  <si>
    <t>18.0217</t>
  </si>
  <si>
    <t>-0.8124</t>
  </si>
  <si>
    <t>0.393</t>
  </si>
  <si>
    <t>2.6205</t>
  </si>
  <si>
    <t>-1.2896</t>
  </si>
  <si>
    <t>-3.2222</t>
  </si>
  <si>
    <t>0.3274</t>
  </si>
  <si>
    <t>0.1938</t>
  </si>
  <si>
    <t>-0.3082</t>
  </si>
  <si>
    <t>7.0397</t>
  </si>
  <si>
    <t>18.0966</t>
  </si>
  <si>
    <t>-0.6279</t>
  </si>
  <si>
    <t>3.3112</t>
  </si>
  <si>
    <t>-0.537</t>
  </si>
  <si>
    <t>-2.6459</t>
  </si>
  <si>
    <t>0.6875</t>
  </si>
  <si>
    <t>7.0199</t>
  </si>
  <si>
    <t>33.2119</t>
  </si>
  <si>
    <t>12.2448</t>
  </si>
  <si>
    <t>5.291</t>
  </si>
  <si>
    <t>6.3033</t>
  </si>
  <si>
    <t>6.9966</t>
  </si>
  <si>
    <t>17.9424</t>
  </si>
  <si>
    <t>0.1931</t>
  </si>
  <si>
    <t>-1.5812</t>
  </si>
  <si>
    <t>-3.5103</t>
  </si>
  <si>
    <t>0.0399</t>
  </si>
  <si>
    <t>7.0036</t>
  </si>
  <si>
    <t>17.9674</t>
  </si>
  <si>
    <t>-0.9149</t>
  </si>
  <si>
    <t>0.2563</t>
  </si>
  <si>
    <t>-1.4864</t>
  </si>
  <si>
    <t>-3.8459</t>
  </si>
  <si>
    <t>17.9937</t>
  </si>
  <si>
    <t>-0.8646</t>
  </si>
  <si>
    <t>0.3258</t>
  </si>
  <si>
    <t>-11.4731</t>
  </si>
  <si>
    <t>7.0713</t>
  </si>
  <si>
    <t>18.2014</t>
  </si>
  <si>
    <t>-0.4745</t>
  </si>
  <si>
    <t>-0.643</t>
  </si>
  <si>
    <t>7.0344</t>
  </si>
  <si>
    <t>18.0766</t>
  </si>
  <si>
    <t>-0.7118</t>
  </si>
  <si>
    <t>0.5281</t>
  </si>
  <si>
    <t>2.8272</t>
  </si>
  <si>
    <t>-1.0947</t>
  </si>
  <si>
    <t>-3.0294</t>
  </si>
  <si>
    <t>2.569</t>
  </si>
  <si>
    <t>7.0794</t>
  </si>
  <si>
    <t>18.2355</t>
  </si>
  <si>
    <t>-0.4103</t>
  </si>
  <si>
    <t>0.9284</t>
  </si>
  <si>
    <t>3.4329</t>
  </si>
  <si>
    <t>-0.5215</t>
  </si>
  <si>
    <t>-2.4678</t>
  </si>
  <si>
    <t>2.7667</t>
  </si>
  <si>
    <t>7.0661</t>
  </si>
  <si>
    <t>18.1869</t>
  </si>
  <si>
    <t>-0.4998</t>
  </si>
  <si>
    <t>0.8097</t>
  </si>
  <si>
    <t>3.2536</t>
  </si>
  <si>
    <t>-0.692</t>
  </si>
  <si>
    <t>-2.6323</t>
  </si>
  <si>
    <t>-2.5997</t>
  </si>
  <si>
    <t>2.5391</t>
  </si>
  <si>
    <t>27.842</t>
  </si>
  <si>
    <t>24.5805</t>
  </si>
  <si>
    <t>30.4239</t>
  </si>
  <si>
    <t>36.5138</t>
  </si>
  <si>
    <t>27.659</t>
  </si>
  <si>
    <t>11.7254</t>
  </si>
  <si>
    <t>9.1515</t>
  </si>
  <si>
    <t>8.1292</t>
  </si>
  <si>
    <t>8.2015</t>
  </si>
  <si>
    <t>2.5281</t>
  </si>
  <si>
    <t>27.8057</t>
  </si>
  <si>
    <t>24.5079</t>
  </si>
  <si>
    <t>30.3227</t>
  </si>
  <si>
    <t>36.3577</t>
  </si>
  <si>
    <t>27.5141</t>
  </si>
  <si>
    <t>11.4294</t>
  </si>
  <si>
    <t>7.7615</t>
  </si>
  <si>
    <t>2.4943</t>
  </si>
  <si>
    <t>27.6909</t>
  </si>
  <si>
    <t>24.2712</t>
  </si>
  <si>
    <t>29.9868</t>
  </si>
  <si>
    <t>35.83</t>
  </si>
  <si>
    <t>27.018</t>
  </si>
  <si>
    <t>10.9892</t>
  </si>
  <si>
    <t>8.2866</t>
  </si>
  <si>
    <t>7.3359</t>
  </si>
  <si>
    <t>7.435</t>
  </si>
  <si>
    <t>27.8055</t>
  </si>
  <si>
    <t>24.5067</t>
  </si>
  <si>
    <t>30.3225</t>
  </si>
  <si>
    <t>36.3572</t>
  </si>
  <si>
    <t>27.5142</t>
  </si>
  <si>
    <t>11.4292</t>
  </si>
  <si>
    <t>8.7196</t>
  </si>
  <si>
    <t>7.7494</t>
  </si>
  <si>
    <t>7.8939</t>
  </si>
  <si>
    <t>2.5027</t>
  </si>
  <si>
    <t>27.7157</t>
  </si>
  <si>
    <t>24.3277</t>
  </si>
  <si>
    <t>30.068</t>
  </si>
  <si>
    <t>35.959</t>
  </si>
  <si>
    <t>27.1407</t>
  </si>
  <si>
    <t>11.0988</t>
  </si>
  <si>
    <t>8.394</t>
  </si>
  <si>
    <t>7.1774</t>
  </si>
  <si>
    <t>2.5115</t>
  </si>
  <si>
    <t>27.7521</t>
  </si>
  <si>
    <t>24.3942</t>
  </si>
  <si>
    <t>30.1604</t>
  </si>
  <si>
    <t>36.1009</t>
  </si>
  <si>
    <t>27.2695</t>
  </si>
  <si>
    <t>11.2119</t>
  </si>
  <si>
    <t>8.5039</t>
  </si>
  <si>
    <t>7.2828</t>
  </si>
  <si>
    <t>2.5202</t>
  </si>
  <si>
    <t>27.78</t>
  </si>
  <si>
    <t>24.4534</t>
  </si>
  <si>
    <t>30.2449</t>
  </si>
  <si>
    <t>36.2323</t>
  </si>
  <si>
    <t>27.3939</t>
  </si>
  <si>
    <t>11.3213</t>
  </si>
  <si>
    <t>8.6121</t>
  </si>
  <si>
    <t>7.3907</t>
  </si>
  <si>
    <t>2.5289</t>
  </si>
  <si>
    <t>27.8091</t>
  </si>
  <si>
    <t>24.5112</t>
  </si>
  <si>
    <t>30.3276</t>
  </si>
  <si>
    <t>36.363</t>
  </si>
  <si>
    <t>27.517</t>
  </si>
  <si>
    <t>11.4312</t>
  </si>
  <si>
    <t>8.7204</t>
  </si>
  <si>
    <t>8.9114</t>
  </si>
  <si>
    <t>2.6208</t>
  </si>
  <si>
    <t>28.1174</t>
  </si>
  <si>
    <t>25.1513</t>
  </si>
  <si>
    <t>31.2435</t>
  </si>
  <si>
    <t>37.815</t>
  </si>
  <si>
    <t>28.8865</t>
  </si>
  <si>
    <t>12.6482</t>
  </si>
  <si>
    <t>9.9188</t>
  </si>
  <si>
    <t>15.7682</t>
  </si>
  <si>
    <t>2.5786</t>
  </si>
  <si>
    <t>27.9736</t>
  </si>
  <si>
    <t>30.8216</t>
  </si>
  <si>
    <t>37.1474</t>
  </si>
  <si>
    <t>28.2597</t>
  </si>
  <si>
    <t>12.0928</t>
  </si>
  <si>
    <t>9.3717</t>
  </si>
  <si>
    <t>17.091</t>
  </si>
  <si>
    <t>2.5535</t>
  </si>
  <si>
    <t>27.8904</t>
  </si>
  <si>
    <t>24.6828</t>
  </si>
  <si>
    <t>30.5721</t>
  </si>
  <si>
    <t>36.754</t>
  </si>
  <si>
    <t>27.8853</t>
  </si>
  <si>
    <t>11.7595</t>
  </si>
  <si>
    <t>9.0442</t>
  </si>
  <si>
    <t>9.4635</t>
  </si>
  <si>
    <t>2.5917</t>
  </si>
  <si>
    <t>28.0177</t>
  </si>
  <si>
    <t>24.948</t>
  </si>
  <si>
    <t>30.9474</t>
  </si>
  <si>
    <t>37.3479</t>
  </si>
  <si>
    <t>28.4456</t>
  </si>
  <si>
    <t>12.257</t>
  </si>
  <si>
    <t>9.5344</t>
  </si>
  <si>
    <t>16.5143</t>
  </si>
  <si>
    <t>27.8998</t>
  </si>
  <si>
    <t>24.7023</t>
  </si>
  <si>
    <t>30.5992</t>
  </si>
  <si>
    <t>36.7946</t>
  </si>
  <si>
    <t>11.7937</t>
  </si>
  <si>
    <t>9.0781</t>
  </si>
  <si>
    <t>8.2908</t>
  </si>
  <si>
    <t>2.6018</t>
  </si>
  <si>
    <t>28.0519</t>
  </si>
  <si>
    <t>25.0194</t>
  </si>
  <si>
    <t>31.048</t>
  </si>
  <si>
    <t>37.5068</t>
  </si>
  <si>
    <t>28.5953</t>
  </si>
  <si>
    <t>12.3907</t>
  </si>
  <si>
    <t>11.7743</t>
  </si>
  <si>
    <t>2.5872</t>
  </si>
  <si>
    <t>28.0018</t>
  </si>
  <si>
    <t>24.9164</t>
  </si>
  <si>
    <t>30.9032</t>
  </si>
  <si>
    <t>37.2778</t>
  </si>
  <si>
    <t>28.3808</t>
  </si>
  <si>
    <t>12.1993</t>
  </si>
  <si>
    <t>13.5646</t>
  </si>
  <si>
    <t>2.5888</t>
  </si>
  <si>
    <t>28.0045</t>
  </si>
  <si>
    <t>24.9226</t>
  </si>
  <si>
    <t>30.9118</t>
  </si>
  <si>
    <t>37.2923</t>
  </si>
  <si>
    <t>28.3932</t>
  </si>
  <si>
    <t>11.4706</t>
  </si>
  <si>
    <t>32.1022</t>
  </si>
  <si>
    <t>25.4043</t>
  </si>
  <si>
    <t>25.7513</t>
  </si>
  <si>
    <t>36.2799</t>
  </si>
  <si>
    <t>23.0821</t>
  </si>
  <si>
    <t>8.8555</t>
  </si>
  <si>
    <t>7.7724</t>
  </si>
  <si>
    <t>8.0581</t>
  </si>
  <si>
    <t>8.7136</t>
  </si>
  <si>
    <t>2.7416</t>
  </si>
  <si>
    <t>32.0682</t>
  </si>
  <si>
    <t>25.3395</t>
  </si>
  <si>
    <t>36.1691</t>
  </si>
  <si>
    <t>23.019</t>
  </si>
  <si>
    <t>8.8151</t>
  </si>
  <si>
    <t>7.7432</t>
  </si>
  <si>
    <t>7.9667</t>
  </si>
  <si>
    <t>8.6354</t>
  </si>
  <si>
    <t>31.9068</t>
  </si>
  <si>
    <t>24.9951</t>
  </si>
  <si>
    <t>25.204</t>
  </si>
  <si>
    <t>35.4066</t>
  </si>
  <si>
    <t>22.3251</t>
  </si>
  <si>
    <t>8.1889</t>
  </si>
  <si>
    <t>7.1248</t>
  </si>
  <si>
    <t>7.344</t>
  </si>
  <si>
    <t>8.0011</t>
  </si>
  <si>
    <t>2.7022</t>
  </si>
  <si>
    <t>31.9356</t>
  </si>
  <si>
    <t>25.0501</t>
  </si>
  <si>
    <t>25.2829</t>
  </si>
  <si>
    <t>35.5372</t>
  </si>
  <si>
    <t>22.4495</t>
  </si>
  <si>
    <t>8.2986</t>
  </si>
  <si>
    <t>7.2334</t>
  </si>
  <si>
    <t>6.9255</t>
  </si>
  <si>
    <t>2.7103</t>
  </si>
  <si>
    <t>31.9654</t>
  </si>
  <si>
    <t>25.113</t>
  </si>
  <si>
    <t>25.3652</t>
  </si>
  <si>
    <t>35.671</t>
  </si>
  <si>
    <t>22.57</t>
  </si>
  <si>
    <t>8.4073</t>
  </si>
  <si>
    <t>7.3402</t>
  </si>
  <si>
    <t>9.3033</t>
  </si>
  <si>
    <t>2.719</t>
  </si>
  <si>
    <t>31.9944</t>
  </si>
  <si>
    <t>25.1736</t>
  </si>
  <si>
    <t>25.4462</t>
  </si>
  <si>
    <t>35.802</t>
  </si>
  <si>
    <t>22.6887</t>
  </si>
  <si>
    <t>8.5146</t>
  </si>
  <si>
    <t>7.4463</t>
  </si>
  <si>
    <t>10.6651</t>
  </si>
  <si>
    <t>2.7265</t>
  </si>
  <si>
    <t>32.0086</t>
  </si>
  <si>
    <t>25.2244</t>
  </si>
  <si>
    <t>25.5172</t>
  </si>
  <si>
    <t>35.9243</t>
  </si>
  <si>
    <t>22.8015</t>
  </si>
  <si>
    <t>7.5506</t>
  </si>
  <si>
    <t>7.7611</t>
  </si>
  <si>
    <t>8.4016</t>
  </si>
  <si>
    <t>2.7269</t>
  </si>
  <si>
    <t>32.0211</t>
  </si>
  <si>
    <t>25.232</t>
  </si>
  <si>
    <t>25.5259</t>
  </si>
  <si>
    <t>35.9322</t>
  </si>
  <si>
    <t>22.8067</t>
  </si>
  <si>
    <t>8.6216</t>
  </si>
  <si>
    <t>7.5525</t>
  </si>
  <si>
    <t>10.7674</t>
  </si>
  <si>
    <t>2.8157</t>
  </si>
  <si>
    <t>32.3126</t>
  </si>
  <si>
    <t>25.8729</t>
  </si>
  <si>
    <t>26.3868</t>
  </si>
  <si>
    <t>37.3429</t>
  </si>
  <si>
    <t>24.0767</t>
  </si>
  <si>
    <t>9.7765</t>
  </si>
  <si>
    <t>8.6955</t>
  </si>
  <si>
    <t>11.1212</t>
  </si>
  <si>
    <t>2.8183</t>
  </si>
  <si>
    <t>32.3217</t>
  </si>
  <si>
    <t>25.8911</t>
  </si>
  <si>
    <t>26.4115</t>
  </si>
  <si>
    <t>37.3824</t>
  </si>
  <si>
    <t>24.1163</t>
  </si>
  <si>
    <t>9.8093</t>
  </si>
  <si>
    <t>8.7279</t>
  </si>
  <si>
    <t>13.3123</t>
  </si>
  <si>
    <t>2.7798</t>
  </si>
  <si>
    <t>32.1917</t>
  </si>
  <si>
    <t>25.6173</t>
  </si>
  <si>
    <t>26.0439</t>
  </si>
  <si>
    <t>36.7829</t>
  </si>
  <si>
    <t>23.5756</t>
  </si>
  <si>
    <t>9.3211</t>
  </si>
  <si>
    <t>8.2446</t>
  </si>
  <si>
    <t>14.0456</t>
  </si>
  <si>
    <t>2.7514</t>
  </si>
  <si>
    <t>32.1012</t>
  </si>
  <si>
    <t>25.4101</t>
  </si>
  <si>
    <t>25.7647</t>
  </si>
  <si>
    <t>36.3256</t>
  </si>
  <si>
    <t>23.1587</t>
  </si>
  <si>
    <t>7.8708</t>
  </si>
  <si>
    <t>8.2622</t>
  </si>
  <si>
    <t>2.7887</t>
  </si>
  <si>
    <t>32.2251</t>
  </si>
  <si>
    <t>25.6798</t>
  </si>
  <si>
    <t>26.1276</t>
  </si>
  <si>
    <t>36.9199</t>
  </si>
  <si>
    <t>23.6977</t>
  </si>
  <si>
    <t>9.4304</t>
  </si>
  <si>
    <t>8.3523</t>
  </si>
  <si>
    <t>13.8192</t>
  </si>
  <si>
    <t>2.7548</t>
  </si>
  <si>
    <t>32.1105</t>
  </si>
  <si>
    <t>25.4296</t>
  </si>
  <si>
    <t>25.7906</t>
  </si>
  <si>
    <t>36.3665</t>
  </si>
  <si>
    <t>23.1966</t>
  </si>
  <si>
    <t>8.9764</t>
  </si>
  <si>
    <t>7.9032</t>
  </si>
  <si>
    <t>7.6201</t>
  </si>
  <si>
    <t>2.7987</t>
  </si>
  <si>
    <t>32.2573</t>
  </si>
  <si>
    <t>25.7536</t>
  </si>
  <si>
    <t>26.226</t>
  </si>
  <si>
    <t>37.0799</t>
  </si>
  <si>
    <t>23.8389</t>
  </si>
  <si>
    <t>9.5592</t>
  </si>
  <si>
    <t>9.6391</t>
  </si>
  <si>
    <t>2.7374</t>
  </si>
  <si>
    <t>32.0559</t>
  </si>
  <si>
    <t>25.3077</t>
  </si>
  <si>
    <t>25.6272</t>
  </si>
  <si>
    <t>36.0987</t>
  </si>
  <si>
    <t>22.9549</t>
  </si>
  <si>
    <t>7.2067</t>
  </si>
  <si>
    <t>2.7847</t>
  </si>
  <si>
    <t>32.2093</t>
  </si>
  <si>
    <t>26.0946</t>
  </si>
  <si>
    <t>36.8651</t>
  </si>
  <si>
    <t>23.644</t>
  </si>
  <si>
    <t>8.1296</t>
  </si>
  <si>
    <t>2.7842</t>
  </si>
  <si>
    <t>32.2062</t>
  </si>
  <si>
    <t>25.6516</t>
  </si>
  <si>
    <t>26.0872</t>
  </si>
  <si>
    <t>36.8523</t>
  </si>
  <si>
    <t>23.6304</t>
  </si>
  <si>
    <t>9.3742</t>
  </si>
  <si>
    <t>10.8436</t>
  </si>
  <si>
    <t>3.7553</t>
  </si>
  <si>
    <t>25.0934</t>
  </si>
  <si>
    <t>22.7286</t>
  </si>
  <si>
    <t>25.9423</t>
  </si>
  <si>
    <t>35.8229</t>
  </si>
  <si>
    <t>22.3211</t>
  </si>
  <si>
    <t>11.0322</t>
  </si>
  <si>
    <t>9.7284</t>
  </si>
  <si>
    <t>7.1585</t>
  </si>
  <si>
    <t>7.1709</t>
  </si>
  <si>
    <t>3.7468</t>
  </si>
  <si>
    <t>25.0664</t>
  </si>
  <si>
    <t>22.6747</t>
  </si>
  <si>
    <t>25.8666</t>
  </si>
  <si>
    <t>35.6872</t>
  </si>
  <si>
    <t>22.1789</t>
  </si>
  <si>
    <t>10.9083</t>
  </si>
  <si>
    <t>7.1156</t>
  </si>
  <si>
    <t>7.129</t>
  </si>
  <si>
    <t>3.7475</t>
  </si>
  <si>
    <t>25.0693</t>
  </si>
  <si>
    <t>22.6798</t>
  </si>
  <si>
    <t>25.8741</t>
  </si>
  <si>
    <t>35.7017</t>
  </si>
  <si>
    <t>36.0533</t>
  </si>
  <si>
    <t>3.7572</t>
  </si>
  <si>
    <t>25.1028</t>
  </si>
  <si>
    <t>22.7456</t>
  </si>
  <si>
    <t>25.9633</t>
  </si>
  <si>
    <t>27.9132</t>
  </si>
  <si>
    <t>3.7483</t>
  </si>
  <si>
    <t>25.0725</t>
  </si>
  <si>
    <t>22.6855</t>
  </si>
  <si>
    <t>25.8756</t>
  </si>
  <si>
    <t>35.7057</t>
  </si>
  <si>
    <t>22.2023</t>
  </si>
  <si>
    <t>10.9306</t>
  </si>
  <si>
    <t>9.6656</t>
  </si>
  <si>
    <t>7.1376</t>
  </si>
  <si>
    <t>7.1061</t>
  </si>
  <si>
    <t>25.2555</t>
  </si>
  <si>
    <t>23.0595</t>
  </si>
  <si>
    <t>26.3858</t>
  </si>
  <si>
    <t>36.5395</t>
  </si>
  <si>
    <t>22.9594</t>
  </si>
  <si>
    <t>11.6251</t>
  </si>
  <si>
    <t>13.2265</t>
  </si>
  <si>
    <t>3.8126</t>
  </si>
  <si>
    <t>25.2907</t>
  </si>
  <si>
    <t>23.1302</t>
  </si>
  <si>
    <t>26.4807</t>
  </si>
  <si>
    <t>36.6964</t>
  </si>
  <si>
    <t>23.1039</t>
  </si>
  <si>
    <t>11.7573</t>
  </si>
  <si>
    <t>13.6044</t>
  </si>
  <si>
    <t>3.789</t>
  </si>
  <si>
    <t>22.9809</t>
  </si>
  <si>
    <t>20.525</t>
  </si>
  <si>
    <t>3.9111</t>
  </si>
  <si>
    <t>28.8987</t>
  </si>
  <si>
    <t>23.1476</t>
  </si>
  <si>
    <t>20.9905</t>
  </si>
  <si>
    <t>34.8706</t>
  </si>
  <si>
    <t>17.0562</t>
  </si>
  <si>
    <t>7.6827</t>
  </si>
  <si>
    <t>8.3592</t>
  </si>
  <si>
    <t>7.0244</t>
  </si>
  <si>
    <t>7.3683</t>
  </si>
  <si>
    <t>3.9077</t>
  </si>
  <si>
    <t>28.8885</t>
  </si>
  <si>
    <t>23.1293</t>
  </si>
  <si>
    <t>20.9675</t>
  </si>
  <si>
    <t>34.8389</t>
  </si>
  <si>
    <t>17.0453</t>
  </si>
  <si>
    <t>7.6839</t>
  </si>
  <si>
    <t>8.3696</t>
  </si>
  <si>
    <t>7.0315</t>
  </si>
  <si>
    <t>7.3752</t>
  </si>
  <si>
    <t>3.8651</t>
  </si>
  <si>
    <t>28.7313</t>
  </si>
  <si>
    <t>22.8261</t>
  </si>
  <si>
    <t>20.5736</t>
  </si>
  <si>
    <t>34.1824</t>
  </si>
  <si>
    <t>16.4713</t>
  </si>
  <si>
    <t>7.1507</t>
  </si>
  <si>
    <t>7.8291</t>
  </si>
  <si>
    <t>8.391</t>
  </si>
  <si>
    <t>3.8884</t>
  </si>
  <si>
    <t>28.8157</t>
  </si>
  <si>
    <t>22.9829</t>
  </si>
  <si>
    <t>20.7759</t>
  </si>
  <si>
    <t>34.5167</t>
  </si>
  <si>
    <t>16.7569</t>
  </si>
  <si>
    <t>7.4176</t>
  </si>
  <si>
    <t>8.1017</t>
  </si>
  <si>
    <t>7.5685</t>
  </si>
  <si>
    <t>3.9095</t>
  </si>
  <si>
    <t>28.8931</t>
  </si>
  <si>
    <t>23.1374</t>
  </si>
  <si>
    <t>20.9772</t>
  </si>
  <si>
    <t>34.855</t>
  </si>
  <si>
    <t>17.0591</t>
  </si>
  <si>
    <t>7.3405</t>
  </si>
  <si>
    <t>3.9182</t>
  </si>
  <si>
    <t>28.9232</t>
  </si>
  <si>
    <t>23.1968</t>
  </si>
  <si>
    <t>21.0559</t>
  </si>
  <si>
    <t>34.9873</t>
  </si>
  <si>
    <t>17.1727</t>
  </si>
  <si>
    <t>7.8022</t>
  </si>
  <si>
    <t>10.2229</t>
  </si>
  <si>
    <t>28.8951</t>
  </si>
  <si>
    <t>23.141</t>
  </si>
  <si>
    <t>20.981</t>
  </si>
  <si>
    <t>34.8651</t>
  </si>
  <si>
    <t>17.0692</t>
  </si>
  <si>
    <t>7.706</t>
  </si>
  <si>
    <t>8.3911</t>
  </si>
  <si>
    <t>7.0519</t>
  </si>
  <si>
    <t>7.4707</t>
  </si>
  <si>
    <t>3.9504</t>
  </si>
  <si>
    <t>29.0329</t>
  </si>
  <si>
    <t>23.4264</t>
  </si>
  <si>
    <t>21.3578</t>
  </si>
  <si>
    <t>35.5007</t>
  </si>
  <si>
    <t>17.6356</t>
  </si>
  <si>
    <t>6.0531</t>
  </si>
  <si>
    <t>29.0851</t>
  </si>
  <si>
    <t>23.5224</t>
  </si>
  <si>
    <t>21.4797</t>
  </si>
  <si>
    <t>35.7022</t>
  </si>
  <si>
    <t>17.8039</t>
  </si>
  <si>
    <t>8.3848</t>
  </si>
  <si>
    <t>12.5545</t>
  </si>
  <si>
    <t>3.9746</t>
  </si>
  <si>
    <t>29.1199</t>
  </si>
  <si>
    <t>23.5918</t>
  </si>
  <si>
    <t>21.5724</t>
  </si>
  <si>
    <t>35.8564</t>
  </si>
  <si>
    <t>17.9418</t>
  </si>
  <si>
    <t>8.5132</t>
  </si>
  <si>
    <t>11.7989</t>
  </si>
  <si>
    <t>3.9296</t>
  </si>
  <si>
    <t>28.9622</t>
  </si>
  <si>
    <t>23.2762</t>
  </si>
  <si>
    <t>21.1524</t>
  </si>
  <si>
    <t>35.177</t>
  </si>
  <si>
    <t>9.8279</t>
  </si>
  <si>
    <t>3.9607</t>
  </si>
  <si>
    <t>29.0714</t>
  </si>
  <si>
    <t>23.496</t>
  </si>
  <si>
    <t>35.6467</t>
  </si>
  <si>
    <t>31.7697</t>
  </si>
  <si>
    <t>16.5234</t>
  </si>
  <si>
    <t>0.5707</t>
  </si>
  <si>
    <t>1.591</t>
  </si>
  <si>
    <t>0.7497</t>
  </si>
  <si>
    <t>2.0036</t>
  </si>
  <si>
    <t>2.0799</t>
  </si>
  <si>
    <t>2.2334</t>
  </si>
  <si>
    <t>2.1586</t>
  </si>
  <si>
    <t>2.1816</t>
  </si>
  <si>
    <t>1.908</t>
  </si>
  <si>
    <t>4.7888</t>
  </si>
  <si>
    <t>3.276</t>
  </si>
  <si>
    <t>-0.0359</t>
  </si>
  <si>
    <t>3.4986</t>
  </si>
  <si>
    <t>1.8256</t>
  </si>
  <si>
    <t>2.4272</t>
  </si>
  <si>
    <t>3.1722</t>
  </si>
  <si>
    <t>4.8164</t>
  </si>
  <si>
    <t>3.332</t>
  </si>
  <si>
    <t>1.8942</t>
  </si>
  <si>
    <t>2.3876</t>
  </si>
  <si>
    <t>4.8105</t>
  </si>
  <si>
    <t>3.3308</t>
  </si>
  <si>
    <t>3.6582</t>
  </si>
  <si>
    <t>2.0143</t>
  </si>
  <si>
    <t>2.6285</t>
  </si>
  <si>
    <t>1.8896</t>
  </si>
  <si>
    <t>4.7343</t>
  </si>
  <si>
    <t>-0.1681</t>
  </si>
  <si>
    <t>3.3184</t>
  </si>
  <si>
    <t>1.7112</t>
  </si>
  <si>
    <t>2.3422</t>
  </si>
  <si>
    <t>3.3061</t>
  </si>
  <si>
    <t>1.9224</t>
  </si>
  <si>
    <t>4.8307</t>
  </si>
  <si>
    <t>3.3608</t>
  </si>
  <si>
    <t>0.0736</t>
  </si>
  <si>
    <t>3.6966</t>
  </si>
  <si>
    <t>1.9463</t>
  </si>
  <si>
    <t>2.4444</t>
  </si>
  <si>
    <t>3.1124</t>
  </si>
  <si>
    <t>1.9193</t>
  </si>
  <si>
    <t>4.8192</t>
  </si>
  <si>
    <t>3.351</t>
  </si>
  <si>
    <t>0.0546</t>
  </si>
  <si>
    <t>3.667</t>
  </si>
  <si>
    <t>1.3361</t>
  </si>
  <si>
    <t>0.9068</t>
  </si>
  <si>
    <t>2.3333</t>
  </si>
  <si>
    <t>-6.4017</t>
  </si>
  <si>
    <t>-7.3</t>
  </si>
  <si>
    <t>-6.4748</t>
  </si>
  <si>
    <t>-3.422</t>
  </si>
  <si>
    <t>-1.8098</t>
  </si>
  <si>
    <t>0.0307</t>
  </si>
  <si>
    <t>0.5369</t>
  </si>
  <si>
    <t>0.9056</t>
  </si>
  <si>
    <t>2.3304</t>
  </si>
  <si>
    <t>-6.4308</t>
  </si>
  <si>
    <t>-7.3527</t>
  </si>
  <si>
    <t>-6.5758</t>
  </si>
  <si>
    <t>-3.5157</t>
  </si>
  <si>
    <t>-1.8731</t>
  </si>
  <si>
    <t>0.0221</t>
  </si>
  <si>
    <t>0.5295</t>
  </si>
  <si>
    <t>0.9355</t>
  </si>
  <si>
    <t>2.421</t>
  </si>
  <si>
    <t>-6.2658</t>
  </si>
  <si>
    <t>-6.2468</t>
  </si>
  <si>
    <t>-3.1772</t>
  </si>
  <si>
    <t>-1.5295</t>
  </si>
  <si>
    <t>0.3724</t>
  </si>
  <si>
    <t>0.8813</t>
  </si>
  <si>
    <t>2.2556</t>
  </si>
  <si>
    <t>-6.5712</t>
  </si>
  <si>
    <t>-7.5372</t>
  </si>
  <si>
    <t>-6.8542</t>
  </si>
  <si>
    <t>-3.8043</t>
  </si>
  <si>
    <t>-2.1665</t>
  </si>
  <si>
    <t>-0.2768</t>
  </si>
  <si>
    <t>0.2295</t>
  </si>
  <si>
    <t>0.9227</t>
  </si>
  <si>
    <t>2.3831</t>
  </si>
  <si>
    <t>-6.3353</t>
  </si>
  <si>
    <t>-7.2276</t>
  </si>
  <si>
    <t>-6.386</t>
  </si>
  <si>
    <t>-3.3214</t>
  </si>
  <si>
    <t>-1.6764</t>
  </si>
  <si>
    <t>0.2222</t>
  </si>
  <si>
    <t>0.7305</t>
  </si>
  <si>
    <t>2.5098</t>
  </si>
  <si>
    <t>-6.101</t>
  </si>
  <si>
    <t>-6.9192</t>
  </si>
  <si>
    <t>-5.9182</t>
  </si>
  <si>
    <t>-1.1845</t>
  </si>
  <si>
    <t>0.732</t>
  </si>
  <si>
    <t>1.0439</t>
  </si>
  <si>
    <t>2.4344</t>
  </si>
  <si>
    <t>-6.2418</t>
  </si>
  <si>
    <t>-7.104</t>
  </si>
  <si>
    <t>-6.1992</t>
  </si>
  <si>
    <t>-3.1283</t>
  </si>
  <si>
    <t>-1.4799</t>
  </si>
  <si>
    <t>0.4229</t>
  </si>
  <si>
    <t>0.8967</t>
  </si>
  <si>
    <t>0.9137</t>
  </si>
  <si>
    <t>2.3534</t>
  </si>
  <si>
    <t>-6.3892</t>
  </si>
  <si>
    <t>-7.2973</t>
  </si>
  <si>
    <t>-6.4912</t>
  </si>
  <si>
    <t>-3.4292</t>
  </si>
  <si>
    <t>-1.7852</t>
  </si>
  <si>
    <t>0.112</t>
  </si>
  <si>
    <t>0.9103</t>
  </si>
  <si>
    <t>2.3442</t>
  </si>
  <si>
    <t>-6.4067</t>
  </si>
  <si>
    <t>-7.321</t>
  </si>
  <si>
    <t>-6.5282</t>
  </si>
  <si>
    <t>-3.4676</t>
  </si>
  <si>
    <t>-1.8241</t>
  </si>
  <si>
    <t>0.268</t>
  </si>
  <si>
    <t>0.9504</t>
  </si>
  <si>
    <t>2.4647</t>
  </si>
  <si>
    <t>-7.0295</t>
  </si>
  <si>
    <t>-6.0867</t>
  </si>
  <si>
    <t>0.5994</t>
  </si>
  <si>
    <t>0.938</t>
  </si>
  <si>
    <t>2.4263</t>
  </si>
  <si>
    <t>-6.2562</t>
  </si>
  <si>
    <t>-7.1228</t>
  </si>
  <si>
    <t>-6.2276</t>
  </si>
  <si>
    <t>-3.1572</t>
  </si>
  <si>
    <t>-1.5094</t>
  </si>
  <si>
    <t>-1.524</t>
  </si>
  <si>
    <t>0.9385</t>
  </si>
  <si>
    <t>2.4308</t>
  </si>
  <si>
    <t>-7.111</t>
  </si>
  <si>
    <t>-6.2096</t>
  </si>
  <si>
    <t>-3.1391</t>
  </si>
  <si>
    <t>0.9379</t>
  </si>
  <si>
    <t>2.5679</t>
  </si>
  <si>
    <t>-5.5208</t>
  </si>
  <si>
    <t>-6.4461</t>
  </si>
  <si>
    <t>-5.2824</t>
  </si>
  <si>
    <t>-2.5255</t>
  </si>
  <si>
    <t>-1.0316</t>
  </si>
  <si>
    <t>0.4063</t>
  </si>
  <si>
    <t>0.1785</t>
  </si>
  <si>
    <t>2.5942</t>
  </si>
  <si>
    <t>-5.4594</t>
  </si>
  <si>
    <t>-6.3511</t>
  </si>
  <si>
    <t>-5.1143</t>
  </si>
  <si>
    <t>-2.3508</t>
  </si>
  <si>
    <t>-0.8429</t>
  </si>
  <si>
    <t>0.5817</t>
  </si>
  <si>
    <t>0.3549</t>
  </si>
  <si>
    <t>0.9979</t>
  </si>
  <si>
    <t>2.7468</t>
  </si>
  <si>
    <t>-5.1885</t>
  </si>
  <si>
    <t>-6.0066</t>
  </si>
  <si>
    <t>-4.6168</t>
  </si>
  <si>
    <t>-1.9273</t>
  </si>
  <si>
    <t>-0.5859</t>
  </si>
  <si>
    <t>0.9211</t>
  </si>
  <si>
    <t>2.5175</t>
  </si>
  <si>
    <t>-5.6019</t>
  </si>
  <si>
    <t>-5.4022</t>
  </si>
  <si>
    <t>-2.637</t>
  </si>
  <si>
    <t>-1.1353</t>
  </si>
  <si>
    <t>0.2833</t>
  </si>
  <si>
    <t>0.0571</t>
  </si>
  <si>
    <t>0.9672</t>
  </si>
  <si>
    <t>2.6562</t>
  </si>
  <si>
    <t>-5.349</t>
  </si>
  <si>
    <t>-6.2077</t>
  </si>
  <si>
    <t>-4.8977</t>
  </si>
  <si>
    <t>-2.1586</t>
  </si>
  <si>
    <t>-0.9314</t>
  </si>
  <si>
    <t>0.6708</t>
  </si>
  <si>
    <t>-1.4857</t>
  </si>
  <si>
    <t>-7.4805</t>
  </si>
  <si>
    <t>-3.7617</t>
  </si>
  <si>
    <t>-6.8972</t>
  </si>
  <si>
    <t>0.9707</t>
  </si>
  <si>
    <t>1.0159</t>
  </si>
  <si>
    <t>2.7052</t>
  </si>
  <si>
    <t>0.6618</t>
  </si>
  <si>
    <t>-1.5106</t>
  </si>
  <si>
    <t>-7.5271</t>
  </si>
  <si>
    <t>-3.825</t>
  </si>
  <si>
    <t>-6.9842</t>
  </si>
  <si>
    <t>0.8884</t>
  </si>
  <si>
    <t>0.9595</t>
  </si>
  <si>
    <t>2.6979</t>
  </si>
  <si>
    <t>0.6919</t>
  </si>
  <si>
    <t>-1.4231</t>
  </si>
  <si>
    <t>-7.364</t>
  </si>
  <si>
    <t>-3.6016</t>
  </si>
  <si>
    <t>-6.6592</t>
  </si>
  <si>
    <t>1.2397</t>
  </si>
  <si>
    <t>1.3124</t>
  </si>
  <si>
    <t>3.0675</t>
  </si>
  <si>
    <t>0.6368</t>
  </si>
  <si>
    <t>-1.5862</t>
  </si>
  <si>
    <t>-7.6669</t>
  </si>
  <si>
    <t>-4.0166</t>
  </si>
  <si>
    <t>0.588</t>
  </si>
  <si>
    <t>0.6583</t>
  </si>
  <si>
    <t>0.0397</t>
  </si>
  <si>
    <t>-1.4608</t>
  </si>
  <si>
    <t>-7.4339</t>
  </si>
  <si>
    <t>-3.6975</t>
  </si>
  <si>
    <t>1.0885</t>
  </si>
  <si>
    <t>1.1609</t>
  </si>
  <si>
    <t>1.0516</t>
  </si>
  <si>
    <t>-1.334</t>
  </si>
  <si>
    <t>-7.1956</t>
  </si>
  <si>
    <t>-3.3719</t>
  </si>
  <si>
    <t>-6.3267</t>
  </si>
  <si>
    <t>1.5967</t>
  </si>
  <si>
    <t>1.6691</t>
  </si>
  <si>
    <t>0.8659</t>
  </si>
  <si>
    <t>0.6956</t>
  </si>
  <si>
    <t>-1.4112</t>
  </si>
  <si>
    <t>-7.3411</t>
  </si>
  <si>
    <t>-3.5703</t>
  </si>
  <si>
    <t>-6.6137</t>
  </si>
  <si>
    <t>1.2895</t>
  </si>
  <si>
    <t>1.3631</t>
  </si>
  <si>
    <t>3.1085</t>
  </si>
  <si>
    <t>0.6704</t>
  </si>
  <si>
    <t>-1.4889</t>
  </si>
  <si>
    <t>-7.4853</t>
  </si>
  <si>
    <t>-3.7683</t>
  </si>
  <si>
    <t>-6.902</t>
  </si>
  <si>
    <t>0.9781</t>
  </si>
  <si>
    <t>0.6124</t>
  </si>
  <si>
    <t>0.6667</t>
  </si>
  <si>
    <t>-1.4983</t>
  </si>
  <si>
    <t>-7.5036</t>
  </si>
  <si>
    <t>-3.7934</t>
  </si>
  <si>
    <t>-6.9374</t>
  </si>
  <si>
    <t>0.9384</t>
  </si>
  <si>
    <t>1.0098</t>
  </si>
  <si>
    <t>1.6684</t>
  </si>
  <si>
    <t>0.7064</t>
  </si>
  <si>
    <t>-1.3808</t>
  </si>
  <si>
    <t>-7.2847</t>
  </si>
  <si>
    <t>-3.4932</t>
  </si>
  <si>
    <t>-6.5017</t>
  </si>
  <si>
    <t>1.411</t>
  </si>
  <si>
    <t>1.8284</t>
  </si>
  <si>
    <t>0.6936</t>
  </si>
  <si>
    <t>-1.4178</t>
  </si>
  <si>
    <t>-7.3544</t>
  </si>
  <si>
    <t>-3.5892</t>
  </si>
  <si>
    <t>-6.6418</t>
  </si>
  <si>
    <t>1.2593</t>
  </si>
  <si>
    <t>1.3336</t>
  </si>
  <si>
    <t>1.3379</t>
  </si>
  <si>
    <t>0.6962</t>
  </si>
  <si>
    <t>-1.4117</t>
  </si>
  <si>
    <t>-7.3429</t>
  </si>
  <si>
    <t>-3.5729</t>
  </si>
  <si>
    <t>-6.6192</t>
  </si>
  <si>
    <t>1.2841</t>
  </si>
  <si>
    <t>7.4427</t>
  </si>
  <si>
    <t>-5.2733</t>
  </si>
  <si>
    <t>-5.4871</t>
  </si>
  <si>
    <t>-13.6772</t>
  </si>
  <si>
    <t>-4.833</t>
  </si>
  <si>
    <t>-2.0733</t>
  </si>
  <si>
    <t>8.5739</t>
  </si>
  <si>
    <t>-3.246</t>
  </si>
  <si>
    <t>-7.6332</t>
  </si>
  <si>
    <t>-18.9574</t>
  </si>
  <si>
    <t>-5.069</t>
  </si>
  <si>
    <t>-10.766</t>
  </si>
  <si>
    <t>-5.8852</t>
  </si>
  <si>
    <t>-2.0771</t>
  </si>
  <si>
    <t>-2.4003</t>
  </si>
  <si>
    <t>8.573</t>
  </si>
  <si>
    <t>-3.2493</t>
  </si>
  <si>
    <t>-7.6404</t>
  </si>
  <si>
    <t>-18.9657</t>
  </si>
  <si>
    <t>-5.0813</t>
  </si>
  <si>
    <t>-10.7735</t>
  </si>
  <si>
    <t>-5.8908</t>
  </si>
  <si>
    <t>-2.1169</t>
  </si>
  <si>
    <t>-2.4364</t>
  </si>
  <si>
    <t>8.6011</t>
  </si>
  <si>
    <t>-3.1608</t>
  </si>
  <si>
    <t>-7.4532</t>
  </si>
  <si>
    <t>-18.7455</t>
  </si>
  <si>
    <t>-4.717</t>
  </si>
  <si>
    <t>-10.4362</t>
  </si>
  <si>
    <t>-5.5446</t>
  </si>
  <si>
    <t>8.5559</t>
  </si>
  <si>
    <t>-3.2973</t>
  </si>
  <si>
    <t>-7.746</t>
  </si>
  <si>
    <t>-19.0912</t>
  </si>
  <si>
    <t>-5.2832</t>
  </si>
  <si>
    <t>-10.9596</t>
  </si>
  <si>
    <t>-6.0841</t>
  </si>
  <si>
    <t>-4.1788</t>
  </si>
  <si>
    <t>8.5649</t>
  </si>
  <si>
    <t>-3.2717</t>
  </si>
  <si>
    <t>-7.6881</t>
  </si>
  <si>
    <t>-19.0227</t>
  </si>
  <si>
    <t>-5.1752</t>
  </si>
  <si>
    <t>-10.8637</t>
  </si>
  <si>
    <t>-10.3471</t>
  </si>
  <si>
    <t>8.588</t>
  </si>
  <si>
    <t>-3.2003</t>
  </si>
  <si>
    <t>-7.5376</t>
  </si>
  <si>
    <t>-18.8447</t>
  </si>
  <si>
    <t>-4.8827</t>
  </si>
  <si>
    <t>-10.5881</t>
  </si>
  <si>
    <t>-5.6975</t>
  </si>
  <si>
    <t>-2.2407</t>
  </si>
  <si>
    <t>8.6087</t>
  </si>
  <si>
    <t>-3.1389</t>
  </si>
  <si>
    <t>-7.4055</t>
  </si>
  <si>
    <t>-18.6896</t>
  </si>
  <si>
    <t>-4.6275</t>
  </si>
  <si>
    <t>-10.3525</t>
  </si>
  <si>
    <t>-5.4537</t>
  </si>
  <si>
    <t>-1.6695</t>
  </si>
  <si>
    <t>-1.9924</t>
  </si>
  <si>
    <t>8.6134</t>
  </si>
  <si>
    <t>-3.126</t>
  </si>
  <si>
    <t>-7.3852</t>
  </si>
  <si>
    <t>-18.6654</t>
  </si>
  <si>
    <t>-4.5833</t>
  </si>
  <si>
    <t>-10.309</t>
  </si>
  <si>
    <t>-5.4074</t>
  </si>
  <si>
    <t>4.6936</t>
  </si>
  <si>
    <t>8.5745</t>
  </si>
  <si>
    <t>-3.2478</t>
  </si>
  <si>
    <t>-7.6363</t>
  </si>
  <si>
    <t>-18.9621</t>
  </si>
  <si>
    <t>-5.0764</t>
  </si>
  <si>
    <t>-10.7702</t>
  </si>
  <si>
    <t>-5.8884</t>
  </si>
  <si>
    <t>-2.1171</t>
  </si>
  <si>
    <t>-3.2124</t>
  </si>
  <si>
    <t>10.1586</t>
  </si>
  <si>
    <t>7.317</t>
  </si>
  <si>
    <t>-1.5457</t>
  </si>
  <si>
    <t>6.8855</t>
  </si>
  <si>
    <t>1.4307</t>
  </si>
  <si>
    <t>3.3016</t>
  </si>
  <si>
    <t>5.1585</t>
  </si>
  <si>
    <t>10.0406</t>
  </si>
  <si>
    <t>7.0845</t>
  </si>
  <si>
    <t>-1.8352</t>
  </si>
  <si>
    <t>6.4047</t>
  </si>
  <si>
    <t>0.9661</t>
  </si>
  <si>
    <t>3.1717</t>
  </si>
  <si>
    <t>5.1853</t>
  </si>
  <si>
    <t>10.1234</t>
  </si>
  <si>
    <t>7.2454</t>
  </si>
  <si>
    <t>-1.6401</t>
  </si>
  <si>
    <t>6.721</t>
  </si>
  <si>
    <t>1.2678</t>
  </si>
  <si>
    <t>3.4796</t>
  </si>
  <si>
    <t>5.1325</t>
  </si>
  <si>
    <t>9.9584</t>
  </si>
  <si>
    <t>6.9258</t>
  </si>
  <si>
    <t>-2.0285</t>
  </si>
  <si>
    <t>6.0918</t>
  </si>
  <si>
    <t>0.6697</t>
  </si>
  <si>
    <t>2.869</t>
  </si>
  <si>
    <t>10.0769</t>
  </si>
  <si>
    <t>7.1567</t>
  </si>
  <si>
    <t>-1.746</t>
  </si>
  <si>
    <t>6.5526</t>
  </si>
  <si>
    <t>1.1119</t>
  </si>
  <si>
    <t>3.3203</t>
  </si>
  <si>
    <t>5.2061</t>
  </si>
  <si>
    <t>10.1901</t>
  </si>
  <si>
    <t>7.3763</t>
  </si>
  <si>
    <t>-1.4777</t>
  </si>
  <si>
    <t>3.3911</t>
  </si>
  <si>
    <t>5.1681</t>
  </si>
  <si>
    <t>10.0998</t>
  </si>
  <si>
    <t>7.4102</t>
  </si>
  <si>
    <t>-1.3743</t>
  </si>
  <si>
    <t>1.5662</t>
  </si>
  <si>
    <t>10.1297</t>
  </si>
  <si>
    <t>7.2559</t>
  </si>
  <si>
    <t>-1.6258</t>
  </si>
  <si>
    <t>6.7619</t>
  </si>
  <si>
    <t>1.3228</t>
  </si>
  <si>
    <t>2.0638</t>
  </si>
  <si>
    <t>5.1925</t>
  </si>
  <si>
    <t>10.1387</t>
  </si>
  <si>
    <t>7.2726</t>
  </si>
  <si>
    <t>-1.6044</t>
  </si>
  <si>
    <t>6.7763</t>
  </si>
  <si>
    <t>1.3262</t>
  </si>
  <si>
    <t>2.0894</t>
  </si>
  <si>
    <t>5.1917</t>
  </si>
  <si>
    <t>7.2909</t>
  </si>
  <si>
    <t>-1.5825</t>
  </si>
  <si>
    <t>6.8208</t>
  </si>
  <si>
    <t>1.3682</t>
  </si>
  <si>
    <t>2.9606</t>
  </si>
  <si>
    <t>5.288</t>
  </si>
  <si>
    <t>10.7932</t>
  </si>
  <si>
    <t>10.0877</t>
  </si>
  <si>
    <t>1.0797</t>
  </si>
  <si>
    <t>10.7218</t>
  </si>
  <si>
    <t>3.6587</t>
  </si>
  <si>
    <t>5.3083</t>
  </si>
  <si>
    <t>5.2511</t>
  </si>
  <si>
    <t>10.6746</t>
  </si>
  <si>
    <t>9.8512</t>
  </si>
  <si>
    <t>10.2078</t>
  </si>
  <si>
    <t>3.1357</t>
  </si>
  <si>
    <t>5.2198</t>
  </si>
  <si>
    <t>10.5766</t>
  </si>
  <si>
    <t>9.6587</t>
  </si>
  <si>
    <t>9.8894</t>
  </si>
  <si>
    <t>3.2316</t>
  </si>
  <si>
    <t>5.0667</t>
  </si>
  <si>
    <t>5.2916</t>
  </si>
  <si>
    <t>10.8045</t>
  </si>
  <si>
    <t>10.11</t>
  </si>
  <si>
    <t>1.1058</t>
  </si>
  <si>
    <t>10.7541</t>
  </si>
  <si>
    <t>3.6795</t>
  </si>
  <si>
    <t>5.3606</t>
  </si>
  <si>
    <t>2.7308</t>
  </si>
  <si>
    <t>14.9903</t>
  </si>
  <si>
    <t>21.2235</t>
  </si>
  <si>
    <t>15.5065</t>
  </si>
  <si>
    <t>34.6899</t>
  </si>
  <si>
    <t>3.7677</t>
  </si>
  <si>
    <t>2.5532</t>
  </si>
  <si>
    <t>4.0266</t>
  </si>
  <si>
    <t>5.9717</t>
  </si>
  <si>
    <t>2.2642</t>
  </si>
  <si>
    <t>16.1042</t>
  </si>
  <si>
    <t>17.268</t>
  </si>
  <si>
    <t>7.8858</t>
  </si>
  <si>
    <t>25.4782</t>
  </si>
  <si>
    <t>3.4621</t>
  </si>
  <si>
    <t>2.5582</t>
  </si>
  <si>
    <t>5.1425</t>
  </si>
  <si>
    <t>2.2729</t>
  </si>
  <si>
    <t>16.0976</t>
  </si>
  <si>
    <t>17.2651</t>
  </si>
  <si>
    <t>25.3185</t>
  </si>
  <si>
    <t>3.4146</t>
  </si>
  <si>
    <t>2.3117</t>
  </si>
  <si>
    <t>2.7835</t>
  </si>
  <si>
    <t>5.24</t>
  </si>
  <si>
    <t>-0.7212</t>
  </si>
  <si>
    <t>-0.2095</t>
  </si>
  <si>
    <t>0.118</t>
  </si>
  <si>
    <t>1.7463</t>
  </si>
  <si>
    <t>0.9424</t>
  </si>
  <si>
    <t>3.0854</t>
  </si>
  <si>
    <t>2.6892</t>
  </si>
  <si>
    <t>3.8301</t>
  </si>
  <si>
    <t>4.9837</t>
  </si>
  <si>
    <t>2.9548</t>
  </si>
  <si>
    <t>6.0734</t>
  </si>
  <si>
    <t>2.9169</t>
  </si>
  <si>
    <t>3.85</t>
  </si>
  <si>
    <t>6.2812</t>
  </si>
  <si>
    <t>6.8206</t>
  </si>
  <si>
    <t>1.3625</t>
  </si>
  <si>
    <t>6.2942</t>
  </si>
  <si>
    <t>2.1779</t>
  </si>
  <si>
    <t>1.3476</t>
  </si>
  <si>
    <t>3.596</t>
  </si>
  <si>
    <t>2.9431</t>
  </si>
  <si>
    <t>3.5825</t>
  </si>
  <si>
    <t>10.58</t>
  </si>
  <si>
    <t>3.1953</t>
  </si>
  <si>
    <t>-1.8516</t>
  </si>
  <si>
    <t>0.0033</t>
  </si>
  <si>
    <t>-0.0539</t>
  </si>
  <si>
    <t>1.0096</t>
  </si>
  <si>
    <t>8.7129</t>
  </si>
  <si>
    <t>8.7754</t>
  </si>
  <si>
    <t>3.6064</t>
  </si>
  <si>
    <t>12.5697</t>
  </si>
  <si>
    <t>2.629</t>
  </si>
  <si>
    <t>0.6053</t>
  </si>
  <si>
    <t>2.7697</t>
  </si>
  <si>
    <t>2.6715</t>
  </si>
  <si>
    <t>-0.4386</t>
  </si>
  <si>
    <t>0.7614</t>
  </si>
  <si>
    <t>0.8733</t>
  </si>
  <si>
    <t>1.3529</t>
  </si>
  <si>
    <t>1.762</t>
  </si>
  <si>
    <t>1.7852</t>
  </si>
  <si>
    <t>3.1282</t>
  </si>
  <si>
    <t>2.9927</t>
  </si>
  <si>
    <t>14.4048</t>
  </si>
  <si>
    <t>18.2855</t>
  </si>
  <si>
    <t>8.6881</t>
  </si>
  <si>
    <t>18.457</t>
  </si>
  <si>
    <t>14.3416</t>
  </si>
  <si>
    <t>19.1177</t>
  </si>
  <si>
    <t>10.1017</t>
  </si>
  <si>
    <t>11.674</t>
  </si>
  <si>
    <t>2.9732</t>
  </si>
  <si>
    <t>14.0122</t>
  </si>
  <si>
    <t>52.18</t>
  </si>
  <si>
    <t>0.1612</t>
  </si>
  <si>
    <t>2.3602</t>
  </si>
  <si>
    <t>1.0429</t>
  </si>
  <si>
    <t>4.8277</t>
  </si>
  <si>
    <t>4.1491</t>
  </si>
  <si>
    <t>3.2926</t>
  </si>
  <si>
    <t>2.8309</t>
  </si>
  <si>
    <t>-0.7195</t>
  </si>
  <si>
    <t>-0.2515</t>
  </si>
  <si>
    <t>1.6318</t>
  </si>
  <si>
    <t>0.7677</t>
  </si>
  <si>
    <t>2.6879</t>
  </si>
  <si>
    <t>2.024</t>
  </si>
  <si>
    <t>-0.712</t>
  </si>
  <si>
    <t>-0.1909</t>
  </si>
  <si>
    <t>0.2849</t>
  </si>
  <si>
    <t>1.8865</t>
  </si>
  <si>
    <t>1.1202</t>
  </si>
  <si>
    <t>3.0407</t>
  </si>
  <si>
    <t>2.9721</t>
  </si>
  <si>
    <t>15.4613</t>
  </si>
  <si>
    <t>19.6882</t>
  </si>
  <si>
    <t>9.6164</t>
  </si>
  <si>
    <t>25.0995</t>
  </si>
  <si>
    <t>4.4633</t>
  </si>
  <si>
    <t>0.5019</t>
  </si>
  <si>
    <t>3.3001</t>
  </si>
  <si>
    <t>10.4762</t>
  </si>
  <si>
    <t>4.8384</t>
  </si>
  <si>
    <t>0.7523</t>
  </si>
  <si>
    <t>6.6509</t>
  </si>
  <si>
    <t>5.327</t>
  </si>
  <si>
    <t>3.6668</t>
  </si>
  <si>
    <t>15.4282</t>
  </si>
  <si>
    <t>19.8672</t>
  </si>
  <si>
    <t>9.6092</t>
  </si>
  <si>
    <t>14.671</t>
  </si>
  <si>
    <t>3.6023</t>
  </si>
  <si>
    <t>15.4695</t>
  </si>
  <si>
    <t>18.26</t>
  </si>
  <si>
    <t>8.3506</t>
  </si>
  <si>
    <t>13.286</t>
  </si>
  <si>
    <t>3.4808</t>
  </si>
  <si>
    <t>15.3306</t>
  </si>
  <si>
    <t>19.1666</t>
  </si>
  <si>
    <t>9.2644</t>
  </si>
  <si>
    <t>12.821</t>
  </si>
  <si>
    <t>3.4834</t>
  </si>
  <si>
    <t>15.355</t>
  </si>
  <si>
    <t>18.7254</t>
  </si>
  <si>
    <t>3.2929</t>
  </si>
  <si>
    <t>14.7127</t>
  </si>
  <si>
    <t>20.142</t>
  </si>
  <si>
    <t>-0.7226</t>
  </si>
  <si>
    <t>-0.2048</t>
  </si>
  <si>
    <t>0.1318</t>
  </si>
  <si>
    <t>1.7699</t>
  </si>
  <si>
    <t>0.9578</t>
  </si>
  <si>
    <t>3.1005</t>
  </si>
  <si>
    <t>2.3339</t>
  </si>
  <si>
    <t>3.0052</t>
  </si>
  <si>
    <t>14.2548</t>
  </si>
  <si>
    <t>32.852</t>
  </si>
  <si>
    <t>2.8679</t>
  </si>
  <si>
    <t>5.418</t>
  </si>
  <si>
    <t>-0.0191</t>
  </si>
  <si>
    <t>0.0063</t>
  </si>
  <si>
    <t>-0.0563</t>
  </si>
  <si>
    <t>2.5992</t>
  </si>
  <si>
    <t>14.1099</t>
  </si>
  <si>
    <t>14.3235</t>
  </si>
  <si>
    <t>20.2235</t>
  </si>
  <si>
    <t>3.0625</t>
  </si>
  <si>
    <t>1.8431</t>
  </si>
  <si>
    <t>6.9046</t>
  </si>
  <si>
    <t>2.5778</t>
  </si>
  <si>
    <t>14.5821</t>
  </si>
  <si>
    <t>14.7837</t>
  </si>
  <si>
    <t>4.329</t>
  </si>
  <si>
    <t>3.2363</t>
  </si>
  <si>
    <t>1.934</t>
  </si>
  <si>
    <t>7.728</t>
  </si>
  <si>
    <t>2.5893</t>
  </si>
  <si>
    <t>14.6713</t>
  </si>
  <si>
    <t>15.876</t>
  </si>
  <si>
    <t>5.6446</t>
  </si>
  <si>
    <t>20.2568</t>
  </si>
  <si>
    <t>0.1425</t>
  </si>
  <si>
    <t>-0.4025</t>
  </si>
  <si>
    <t>5.0218</t>
  </si>
  <si>
    <t>2.5332</t>
  </si>
  <si>
    <t>14.5068</t>
  </si>
  <si>
    <t>14.8701</t>
  </si>
  <si>
    <t>4.4169</t>
  </si>
  <si>
    <t>20.7635</t>
  </si>
  <si>
    <t>3.2811</t>
  </si>
  <si>
    <t>1.9562</t>
  </si>
  <si>
    <t>7.4332</t>
  </si>
  <si>
    <t>15.0419</t>
  </si>
  <si>
    <t>16.8812</t>
  </si>
  <si>
    <t>6.3839</t>
  </si>
  <si>
    <t>22.8729</t>
  </si>
  <si>
    <t>3.0546</t>
  </si>
  <si>
    <t>0.3968</t>
  </si>
  <si>
    <t>-0.2084</t>
  </si>
  <si>
    <t>0.1846</t>
  </si>
  <si>
    <t>0.6603</t>
  </si>
  <si>
    <t>1.7151</t>
  </si>
  <si>
    <t>1.6916</t>
  </si>
  <si>
    <t>2.9261</t>
  </si>
  <si>
    <t>-0.1081</t>
  </si>
  <si>
    <t>0.3482</t>
  </si>
  <si>
    <t>0.4085</t>
  </si>
  <si>
    <t>1.4054</t>
  </si>
  <si>
    <t>1.5258</t>
  </si>
  <si>
    <t>2.4375</t>
  </si>
  <si>
    <t>4.3941</t>
  </si>
  <si>
    <t>24.978</t>
  </si>
  <si>
    <t>22.5854</t>
  </si>
  <si>
    <t>22.6998</t>
  </si>
  <si>
    <t>28.1711</t>
  </si>
  <si>
    <t>21.6247</t>
  </si>
  <si>
    <t>8.9914</t>
  </si>
  <si>
    <t>10.5042</t>
  </si>
  <si>
    <t>4.688</t>
  </si>
  <si>
    <t>4.3601</t>
  </si>
  <si>
    <t>4.4413</t>
  </si>
  <si>
    <t>9.3362</t>
  </si>
  <si>
    <t>2.0842</t>
  </si>
  <si>
    <t>-3.0107</t>
  </si>
  <si>
    <t>2.5025</t>
  </si>
  <si>
    <t>2.8964</t>
  </si>
  <si>
    <t>4.2246</t>
  </si>
  <si>
    <t>5.278</t>
  </si>
  <si>
    <t>5.401</t>
  </si>
  <si>
    <t>20.6509</t>
  </si>
  <si>
    <t>9.6951</t>
  </si>
  <si>
    <t>7.6901</t>
  </si>
  <si>
    <t>20.5709</t>
  </si>
  <si>
    <t>3.9689</t>
  </si>
  <si>
    <t>4.3755</t>
  </si>
  <si>
    <t>7.3478</t>
  </si>
  <si>
    <t>22.7491</t>
  </si>
  <si>
    <t>23.492</t>
  </si>
  <si>
    <t>27.0442</t>
  </si>
  <si>
    <t>34.1161</t>
  </si>
  <si>
    <t>13.5629</t>
  </si>
  <si>
    <t>9.2052</t>
  </si>
  <si>
    <t>3.9917</t>
  </si>
  <si>
    <t>7.628</t>
  </si>
  <si>
    <t>5.5038</t>
  </si>
  <si>
    <t>0.8649</t>
  </si>
  <si>
    <t>-4.9626</t>
  </si>
  <si>
    <t>-0.407</t>
  </si>
  <si>
    <t>-0.605</t>
  </si>
  <si>
    <t>-0.349</t>
  </si>
  <si>
    <t>3.6955</t>
  </si>
  <si>
    <t>21.4283</t>
  </si>
  <si>
    <t>6.0926</t>
  </si>
  <si>
    <t>3.9542</t>
  </si>
  <si>
    <t>20.047</t>
  </si>
  <si>
    <t>7.4127</t>
  </si>
  <si>
    <t>3.8664</t>
  </si>
  <si>
    <t>5.661</t>
  </si>
  <si>
    <t>-0.333</t>
  </si>
  <si>
    <t>2.6603</t>
  </si>
  <si>
    <t>-8.507</t>
  </si>
  <si>
    <t>-13.6559</t>
  </si>
  <si>
    <t>-3.6532</t>
  </si>
  <si>
    <t>7.7727</t>
  </si>
  <si>
    <t>3.8709</t>
  </si>
  <si>
    <t>6.8051</t>
  </si>
  <si>
    <t>1.4994</t>
  </si>
  <si>
    <t>16.3682</t>
  </si>
  <si>
    <t>-6.5463</t>
  </si>
  <si>
    <t>-17.9817</t>
  </si>
  <si>
    <t>-13.8378</t>
  </si>
  <si>
    <t>-7.7191</t>
  </si>
  <si>
    <t>-4.9162</t>
  </si>
  <si>
    <t>-3.0192</t>
  </si>
  <si>
    <t>16.2685</t>
  </si>
  <si>
    <t>18.2117</t>
  </si>
  <si>
    <t>17.8012</t>
  </si>
  <si>
    <t>25.94</t>
  </si>
  <si>
    <t>16.674</t>
  </si>
  <si>
    <t>17.2236</t>
  </si>
  <si>
    <t>15.8724</t>
  </si>
  <si>
    <t>4.037</t>
  </si>
  <si>
    <t>10.5132</t>
  </si>
  <si>
    <t>4.6792</t>
  </si>
  <si>
    <t>-1.3881</t>
  </si>
  <si>
    <t>1.4086</t>
  </si>
  <si>
    <t>0.6417</t>
  </si>
  <si>
    <t>0.7601</t>
  </si>
  <si>
    <t>3.9603</t>
  </si>
  <si>
    <t>21.1281</t>
  </si>
  <si>
    <t>6.3836</t>
  </si>
  <si>
    <t>4.455</t>
  </si>
  <si>
    <t>20.461</t>
  </si>
  <si>
    <t>8.2334</t>
  </si>
  <si>
    <t>4.6979</t>
  </si>
  <si>
    <t>6.4618</t>
  </si>
  <si>
    <t>-0.5639</t>
  </si>
  <si>
    <t>2.4431</t>
  </si>
  <si>
    <t>-9.8074</t>
  </si>
  <si>
    <t>-14.5417</t>
  </si>
  <si>
    <t>-4.5547</t>
  </si>
  <si>
    <t>7.4977</t>
  </si>
  <si>
    <t>4.0153</t>
  </si>
  <si>
    <t>0.8689</t>
  </si>
  <si>
    <t>15.3215</t>
  </si>
  <si>
    <t>-12.6599</t>
  </si>
  <si>
    <t>-23.9155</t>
  </si>
  <si>
    <t>-20.1804</t>
  </si>
  <si>
    <t>-10.8913</t>
  </si>
  <si>
    <t>-7.0515</t>
  </si>
  <si>
    <t>-5.0313</t>
  </si>
  <si>
    <t>1.1302</t>
  </si>
  <si>
    <t>-2.6629</t>
  </si>
  <si>
    <t>0.2691</t>
  </si>
  <si>
    <t>6.7859</t>
  </si>
  <si>
    <t>4.8849</t>
  </si>
  <si>
    <t>4.7412</t>
  </si>
  <si>
    <t>4.9656</t>
  </si>
  <si>
    <t>14.3774</t>
  </si>
  <si>
    <t>13.1169</t>
  </si>
  <si>
    <t>12.9792</t>
  </si>
  <si>
    <t>21.0358</t>
  </si>
  <si>
    <t>14.3251</t>
  </si>
  <si>
    <t>15.7048</t>
  </si>
  <si>
    <t>14.6498</t>
  </si>
  <si>
    <t>5.1666</t>
  </si>
  <si>
    <t>8.1066</t>
  </si>
  <si>
    <t>11.6049</t>
  </si>
  <si>
    <t>7.3068</t>
  </si>
  <si>
    <t>13.4966</t>
  </si>
  <si>
    <t>11.0053</t>
  </si>
  <si>
    <t>10.7287</t>
  </si>
  <si>
    <t>10.4162</t>
  </si>
  <si>
    <t>5.5795</t>
  </si>
  <si>
    <t>13.4501</t>
  </si>
  <si>
    <t>2.0892</t>
  </si>
  <si>
    <t>-4.0233</t>
  </si>
  <si>
    <t>5.0301</t>
  </si>
  <si>
    <t>2.1352</t>
  </si>
  <si>
    <t>1.3995</t>
  </si>
  <si>
    <t>2.4967</t>
  </si>
  <si>
    <t>4.3466</t>
  </si>
  <si>
    <t>30.458</t>
  </si>
  <si>
    <t>19.5224</t>
  </si>
  <si>
    <t>24.9</t>
  </si>
  <si>
    <t>34.8333</t>
  </si>
  <si>
    <t>22.4332</t>
  </si>
  <si>
    <t>9.0711</t>
  </si>
  <si>
    <t>10.6385</t>
  </si>
  <si>
    <t>-1.5145</t>
  </si>
  <si>
    <t>-2.2608</t>
  </si>
  <si>
    <t>-0.5164</t>
  </si>
  <si>
    <t>5.9921</t>
  </si>
  <si>
    <t>0.1753</t>
  </si>
  <si>
    <t>9.3793</t>
  </si>
  <si>
    <t>5.5335</t>
  </si>
  <si>
    <t>-0.6764</t>
  </si>
  <si>
    <t>-3.5101</t>
  </si>
  <si>
    <t>-1.1675</t>
  </si>
  <si>
    <t>5.0519</t>
  </si>
  <si>
    <t>-0.4688</t>
  </si>
  <si>
    <t>3.6778</t>
  </si>
  <si>
    <t>3.1295</t>
  </si>
  <si>
    <t>2.9672</t>
  </si>
  <si>
    <t>0.594</t>
  </si>
  <si>
    <t>3.4758</t>
  </si>
  <si>
    <t>-2.8324</t>
  </si>
  <si>
    <t>4.2847</t>
  </si>
  <si>
    <t>0.9925</t>
  </si>
  <si>
    <t>10.1833</t>
  </si>
  <si>
    <t>5.0319</t>
  </si>
  <si>
    <t>5.3178</t>
  </si>
  <si>
    <t>4.7941</t>
  </si>
  <si>
    <t>16.1761</t>
  </si>
  <si>
    <t>16.9741</t>
  </si>
  <si>
    <t>16.4064</t>
  </si>
  <si>
    <t>24.3652</t>
  </si>
  <si>
    <t>16.1428</t>
  </si>
  <si>
    <t>16.6044</t>
  </si>
  <si>
    <t>16.588</t>
  </si>
  <si>
    <t>5.4767</t>
  </si>
  <si>
    <t>9.0397</t>
  </si>
  <si>
    <t>9.2115</t>
  </si>
  <si>
    <t>5.0401</t>
  </si>
  <si>
    <t>10.8434</t>
  </si>
  <si>
    <t>8.6442</t>
  </si>
  <si>
    <t>8.8368</t>
  </si>
  <si>
    <t>8.8284</t>
  </si>
  <si>
    <t>13.3184</t>
  </si>
  <si>
    <t>0.4908</t>
  </si>
  <si>
    <t>-5.9331</t>
  </si>
  <si>
    <t>0.7848</t>
  </si>
  <si>
    <t>0.7841</t>
  </si>
  <si>
    <t>4.4387</t>
  </si>
  <si>
    <t>32.0099</t>
  </si>
  <si>
    <t>21.116</t>
  </si>
  <si>
    <t>26.2567</t>
  </si>
  <si>
    <t>36.3353</t>
  </si>
  <si>
    <t>21.307</t>
  </si>
  <si>
    <t>9.1121</t>
  </si>
  <si>
    <t>9.1035</t>
  </si>
  <si>
    <t>-1.6714</t>
  </si>
  <si>
    <t>-1.9128</t>
  </si>
  <si>
    <t>7.406</t>
  </si>
  <si>
    <t>2.3627</t>
  </si>
  <si>
    <t>10.8</t>
  </si>
  <si>
    <t>6.4606</t>
  </si>
  <si>
    <t>6.4545</t>
  </si>
  <si>
    <t>-0.6796</t>
  </si>
  <si>
    <t>-3.5489</t>
  </si>
  <si>
    <t>-1.2018</t>
  </si>
  <si>
    <t>5.0811</t>
  </si>
  <si>
    <t>-0.366</t>
  </si>
  <si>
    <t>3.4833</t>
  </si>
  <si>
    <t>2.9687</t>
  </si>
  <si>
    <t>2.9659</t>
  </si>
  <si>
    <t>0.6207</t>
  </si>
  <si>
    <t>3.5806</t>
  </si>
  <si>
    <t>-3.334</t>
  </si>
  <si>
    <t>0.7226</t>
  </si>
  <si>
    <t>9.9032</t>
  </si>
  <si>
    <t>4.5989</t>
  </si>
  <si>
    <t>4.5946</t>
  </si>
  <si>
    <t>1.2783</t>
  </si>
  <si>
    <t>1.3609</t>
  </si>
  <si>
    <t>-5.4121</t>
  </si>
  <si>
    <t>-4.9023</t>
  </si>
  <si>
    <t>-3.3582</t>
  </si>
  <si>
    <t>3.9672</t>
  </si>
  <si>
    <t>2.643</t>
  </si>
  <si>
    <t>1.3616</t>
  </si>
  <si>
    <t>-5.4083</t>
  </si>
  <si>
    <t>-4.6213</t>
  </si>
  <si>
    <t>-3.0487</t>
  </si>
  <si>
    <t>4.2477</t>
  </si>
  <si>
    <t>2.5186</t>
  </si>
  <si>
    <t>6.1838</t>
  </si>
  <si>
    <t>19.3955</t>
  </si>
  <si>
    <t>28.2318</t>
  </si>
  <si>
    <t>33.9058</t>
  </si>
  <si>
    <t>36.9959</t>
  </si>
  <si>
    <t>26.5243</t>
  </si>
  <si>
    <t>5.8494</t>
  </si>
  <si>
    <t>11.1483</t>
  </si>
  <si>
    <t>31.683</t>
  </si>
  <si>
    <t>3.4942</t>
  </si>
  <si>
    <t>15.0868</t>
  </si>
  <si>
    <t>19.4025</t>
  </si>
  <si>
    <t>12.3074</t>
  </si>
  <si>
    <t>26.8923</t>
  </si>
  <si>
    <t>3.3312</t>
  </si>
  <si>
    <t>1.3962</t>
  </si>
  <si>
    <t>1.7321</t>
  </si>
  <si>
    <t>4.5903</t>
  </si>
  <si>
    <t>5.2761</t>
  </si>
  <si>
    <t>18.8158</t>
  </si>
  <si>
    <t>24.1321</t>
  </si>
  <si>
    <t>13.9862</t>
  </si>
  <si>
    <t>26.2427</t>
  </si>
  <si>
    <t>4.4068</t>
  </si>
  <si>
    <t>3.0026</t>
  </si>
  <si>
    <t>8.9518</t>
  </si>
  <si>
    <t>12.8241</t>
  </si>
  <si>
    <t>13.1882</t>
  </si>
  <si>
    <t>4.9462</t>
  </si>
  <si>
    <t>16.8198</t>
  </si>
  <si>
    <t>0.9312</t>
  </si>
  <si>
    <t>-0.1932</t>
  </si>
  <si>
    <t>5.3357</t>
  </si>
  <si>
    <t>-0.5001</t>
  </si>
  <si>
    <t>0.025</t>
  </si>
  <si>
    <t>0.1222</t>
  </si>
  <si>
    <t>1.0055</t>
  </si>
  <si>
    <t>3.4642</t>
  </si>
  <si>
    <t>3.2886</t>
  </si>
  <si>
    <t>3.0977</t>
  </si>
  <si>
    <t>0.4097</t>
  </si>
  <si>
    <t>0.4856</t>
  </si>
  <si>
    <t>-1.9187</t>
  </si>
  <si>
    <t>-3.5773</t>
  </si>
  <si>
    <t>-2.6651</t>
  </si>
  <si>
    <t>-2.3489</t>
  </si>
  <si>
    <t>-0.5768</t>
  </si>
  <si>
    <t>-1.022</t>
  </si>
  <si>
    <t>0.4169</t>
  </si>
  <si>
    <t>0.4994</t>
  </si>
  <si>
    <t>-1.8819</t>
  </si>
  <si>
    <t>-2.9315</t>
  </si>
  <si>
    <t>-0.5851</t>
  </si>
  <si>
    <t>-2.3529</t>
  </si>
  <si>
    <t>-2.1865</t>
  </si>
  <si>
    <t>-0.5125</t>
  </si>
  <si>
    <t>-1.097</t>
  </si>
  <si>
    <t>0.1487</t>
  </si>
  <si>
    <t>0.4975</t>
  </si>
  <si>
    <t>-1.8873</t>
  </si>
  <si>
    <t>-3.7409</t>
  </si>
  <si>
    <t>-1.451</t>
  </si>
  <si>
    <t>-2.6455</t>
  </si>
  <si>
    <t>-0.6918</t>
  </si>
  <si>
    <t>-1.5462</t>
  </si>
  <si>
    <t>-0.0592</t>
  </si>
  <si>
    <t>-0.1602</t>
  </si>
  <si>
    <t>-0.2419</t>
  </si>
  <si>
    <t>-0.3007</t>
  </si>
  <si>
    <t>-0.364</t>
  </si>
  <si>
    <t>-0.2785</t>
  </si>
  <si>
    <t>-0.4053</t>
  </si>
  <si>
    <t>-1.3143</t>
  </si>
  <si>
    <t>0.1063</t>
  </si>
  <si>
    <t>0.4513</t>
  </si>
  <si>
    <t>-0.5593</t>
  </si>
  <si>
    <t>-1.5372</t>
  </si>
  <si>
    <t>-0.3199</t>
  </si>
  <si>
    <t>-1.3098</t>
  </si>
  <si>
    <t>-1.277</t>
  </si>
  <si>
    <t>-0.3075</t>
  </si>
  <si>
    <t>-1.6936</t>
  </si>
  <si>
    <t>6.9196</t>
  </si>
  <si>
    <t>1.9762</t>
  </si>
  <si>
    <t>10.7784</t>
  </si>
  <si>
    <t>2.4956</t>
  </si>
  <si>
    <t>2.2129</t>
  </si>
  <si>
    <t>4.7581</t>
  </si>
  <si>
    <t>3.6378</t>
  </si>
  <si>
    <t>15.641</t>
  </si>
  <si>
    <t>17.25</t>
  </si>
  <si>
    <t>2.554</t>
  </si>
  <si>
    <t>11.3234</t>
  </si>
  <si>
    <t>1.6136</t>
  </si>
  <si>
    <t>1.9092</t>
  </si>
  <si>
    <t>5.4395</t>
  </si>
  <si>
    <t>4.227</t>
  </si>
  <si>
    <t>5.6083</t>
  </si>
  <si>
    <t>15.0901</t>
  </si>
  <si>
    <t>14.3245</t>
  </si>
  <si>
    <t>7.3244</t>
  </si>
  <si>
    <t>15.1522</t>
  </si>
  <si>
    <t>5.6918</t>
  </si>
  <si>
    <t>2.9527</t>
  </si>
  <si>
    <t>3.861</t>
  </si>
  <si>
    <t>2.8713</t>
  </si>
  <si>
    <t>3.287</t>
  </si>
  <si>
    <t>13.0041</t>
  </si>
  <si>
    <t>15.0987</t>
  </si>
  <si>
    <t>23.8825</t>
  </si>
  <si>
    <t>4.2784</t>
  </si>
  <si>
    <t>3.9658</t>
  </si>
  <si>
    <t>4.6667</t>
  </si>
  <si>
    <t>11.7661</t>
  </si>
  <si>
    <t>12.8429</t>
  </si>
  <si>
    <t>9.2357</t>
  </si>
  <si>
    <t>16.5746</t>
  </si>
  <si>
    <t>4.7638</t>
  </si>
  <si>
    <t>4.4862</t>
  </si>
  <si>
    <t>6.2882</t>
  </si>
  <si>
    <t>10.4121</t>
  </si>
  <si>
    <t>15.1126</t>
  </si>
  <si>
    <t>5.5247</t>
  </si>
  <si>
    <t>18.4921</t>
  </si>
  <si>
    <t>3.0734</t>
  </si>
  <si>
    <t>-0.4231</t>
  </si>
  <si>
    <t>0.1656</t>
  </si>
  <si>
    <t>9.9364</t>
  </si>
  <si>
    <t>19.17</t>
  </si>
  <si>
    <t>3.5335</t>
  </si>
  <si>
    <t>8.237</t>
  </si>
  <si>
    <t>3.2422</t>
  </si>
  <si>
    <t>8.712</t>
  </si>
  <si>
    <t>-0.9434</t>
  </si>
  <si>
    <t>-0.36</t>
  </si>
  <si>
    <t>0.9706</t>
  </si>
  <si>
    <t>6.3804</t>
  </si>
  <si>
    <t>6.9111</t>
  </si>
  <si>
    <t>11.4623</t>
  </si>
  <si>
    <t>3.812</t>
  </si>
  <si>
    <t>2.8444</t>
  </si>
  <si>
    <t>1.9403</t>
  </si>
  <si>
    <t>3.9899</t>
  </si>
  <si>
    <t>4.1536</t>
  </si>
  <si>
    <t>2.633</t>
  </si>
  <si>
    <t>11.4916</t>
  </si>
  <si>
    <t>6.0004</t>
  </si>
  <si>
    <t>6.2646</t>
  </si>
  <si>
    <t>9.9169</t>
  </si>
  <si>
    <t>4.6673</t>
  </si>
  <si>
    <t>3.7013</t>
  </si>
  <si>
    <t>4.0684</t>
  </si>
  <si>
    <t>1.4067</t>
  </si>
  <si>
    <t>6.9983</t>
  </si>
  <si>
    <t>3.4433</t>
  </si>
  <si>
    <t>3.7335</t>
  </si>
  <si>
    <t>6.6139</t>
  </si>
  <si>
    <t>4.4056</t>
  </si>
  <si>
    <t>2.5681</t>
  </si>
  <si>
    <t>3.3561</t>
  </si>
  <si>
    <t>3.6607</t>
  </si>
  <si>
    <t>3.6034</t>
  </si>
  <si>
    <t>10.1392</t>
  </si>
  <si>
    <t>11.7293</t>
  </si>
  <si>
    <t>11.9964</t>
  </si>
  <si>
    <t>16.761</t>
  </si>
  <si>
    <t>8.9541</t>
  </si>
  <si>
    <t>7.8605</t>
  </si>
  <si>
    <t>6.3565</t>
  </si>
  <si>
    <t>5.2654</t>
  </si>
  <si>
    <t>13.1952</t>
  </si>
  <si>
    <t>16.0103</t>
  </si>
  <si>
    <t>16.087</t>
  </si>
  <si>
    <t>22.1732</t>
  </si>
  <si>
    <t>11.8536</t>
  </si>
  <si>
    <t>10.5111</t>
  </si>
  <si>
    <t>8.4248</t>
  </si>
  <si>
    <t>8.0458</t>
  </si>
  <si>
    <t>12.8982</t>
  </si>
  <si>
    <t>5.6977</t>
  </si>
  <si>
    <t>5.1142</t>
  </si>
  <si>
    <t>10.6605</t>
  </si>
  <si>
    <t>6.4704</t>
  </si>
  <si>
    <t>4.7096</t>
  </si>
  <si>
    <t>4.918</t>
  </si>
  <si>
    <t>0.0071</t>
  </si>
  <si>
    <t>1.7574</t>
  </si>
  <si>
    <t>0.652</t>
  </si>
  <si>
    <t>1.7804</t>
  </si>
  <si>
    <t>2.323</t>
  </si>
  <si>
    <t>3.4336</t>
  </si>
  <si>
    <t>1.9636</t>
  </si>
  <si>
    <t>2.7168</t>
  </si>
  <si>
    <t>9.259</t>
  </si>
  <si>
    <t>21.9963</t>
  </si>
  <si>
    <t>30.7782</t>
  </si>
  <si>
    <t>30.3599</t>
  </si>
  <si>
    <t>43.5616</t>
  </si>
  <si>
    <t>20.3841</t>
  </si>
  <si>
    <t>19.1631</t>
  </si>
  <si>
    <t>19.6641</t>
  </si>
  <si>
    <t>5.5725</t>
  </si>
  <si>
    <t>12.7954</t>
  </si>
  <si>
    <t>15.5069</t>
  </si>
  <si>
    <t>14.572</t>
  </si>
  <si>
    <t>18.8181</t>
  </si>
  <si>
    <t>10.8963</t>
  </si>
  <si>
    <t>9.692</t>
  </si>
  <si>
    <t>1.6381</t>
  </si>
  <si>
    <t>-5.6116</t>
  </si>
  <si>
    <t>-6.0177</t>
  </si>
  <si>
    <t>-2.9504</t>
  </si>
  <si>
    <t>0.7351</t>
  </si>
  <si>
    <t>0.4932</t>
  </si>
  <si>
    <t>4.4274</t>
  </si>
  <si>
    <t>11.269</t>
  </si>
  <si>
    <t>13.7327</t>
  </si>
  <si>
    <t>14.3378</t>
  </si>
  <si>
    <t>17.2166</t>
  </si>
  <si>
    <t>9.7098</t>
  </si>
  <si>
    <t>1.2661</t>
  </si>
  <si>
    <t>7.81</t>
  </si>
  <si>
    <t>8.6429</t>
  </si>
  <si>
    <t>6.2213</t>
  </si>
  <si>
    <t>8.8595</t>
  </si>
  <si>
    <t>7.9775</t>
  </si>
  <si>
    <t>5.373</t>
  </si>
  <si>
    <t>8.0603</t>
  </si>
  <si>
    <t>0.5773</t>
  </si>
  <si>
    <t>4.4396</t>
  </si>
  <si>
    <t>5.1698</t>
  </si>
  <si>
    <t>5.8601</t>
  </si>
  <si>
    <t>7.413</t>
  </si>
  <si>
    <t>1.1646</t>
  </si>
  <si>
    <t>5.3653</t>
  </si>
  <si>
    <t>3.0322</t>
  </si>
  <si>
    <t>-0.7591</t>
  </si>
  <si>
    <t>3.4449</t>
  </si>
  <si>
    <t>-1.9904</t>
  </si>
  <si>
    <t>-2.6893</t>
  </si>
  <si>
    <t>-0.7245</t>
  </si>
  <si>
    <t>-0.4371</t>
  </si>
  <si>
    <t>0.0655</t>
  </si>
  <si>
    <t>1.3794</t>
  </si>
  <si>
    <t>0.5787</t>
  </si>
  <si>
    <t>1.9064</t>
  </si>
  <si>
    <t>1.3138</t>
  </si>
  <si>
    <t>-0.3894</t>
  </si>
  <si>
    <t>0.2256</t>
  </si>
  <si>
    <t>1.4621</t>
  </si>
  <si>
    <t>0.8256</t>
  </si>
  <si>
    <t>2.1744</t>
  </si>
  <si>
    <t>1.5496</t>
  </si>
  <si>
    <t>-0.4116</t>
  </si>
  <si>
    <t>-0.3187</t>
  </si>
  <si>
    <t>0.2534</t>
  </si>
  <si>
    <t>0.252</t>
  </si>
  <si>
    <t>1.8411</t>
  </si>
  <si>
    <t>1.4586</t>
  </si>
  <si>
    <t>0.8404</t>
  </si>
  <si>
    <t>-0.5903</t>
  </si>
  <si>
    <t>-0.4475</t>
  </si>
  <si>
    <t>0.0965</t>
  </si>
  <si>
    <t>0.4738</t>
  </si>
  <si>
    <t>1.9678</t>
  </si>
  <si>
    <t>1.5565</t>
  </si>
  <si>
    <t>0.9229</t>
  </si>
  <si>
    <t>-0.6372</t>
  </si>
  <si>
    <t>-0.5284</t>
  </si>
  <si>
    <t>1.0725</t>
  </si>
  <si>
    <t>0.312</t>
  </si>
  <si>
    <t>1.8693</t>
  </si>
  <si>
    <t>0.8419</t>
  </si>
  <si>
    <t>-0.6038</t>
  </si>
  <si>
    <t>-0.4749</t>
  </si>
  <si>
    <t>0.0523</t>
  </si>
  <si>
    <t>0.388</t>
  </si>
  <si>
    <t>1.8944</t>
  </si>
  <si>
    <t>1.4643</t>
  </si>
  <si>
    <t>0.8367</t>
  </si>
  <si>
    <t>-0.5494</t>
  </si>
  <si>
    <t>-0.4262</t>
  </si>
  <si>
    <t>0.068</t>
  </si>
  <si>
    <t>1.1082</t>
  </si>
  <si>
    <t>0.3686</t>
  </si>
  <si>
    <t>1.8799</t>
  </si>
  <si>
    <t>1.4645</t>
  </si>
  <si>
    <t>0.842</t>
  </si>
  <si>
    <t>2.8155</t>
  </si>
  <si>
    <t>11.9498</t>
  </si>
  <si>
    <t>4.9635</t>
  </si>
  <si>
    <t>6.2978</t>
  </si>
  <si>
    <t>4.2372</t>
  </si>
  <si>
    <t>3.0569</t>
  </si>
  <si>
    <t>14.418</t>
  </si>
  <si>
    <t>15.54</t>
  </si>
  <si>
    <t>5.8409</t>
  </si>
  <si>
    <t>2.8609</t>
  </si>
  <si>
    <t>1.5932</t>
  </si>
  <si>
    <t>3.829</t>
  </si>
  <si>
    <t>-0.2637</t>
  </si>
  <si>
    <t>0.0538</t>
  </si>
  <si>
    <t>0.9364</t>
  </si>
  <si>
    <t>1.7948</t>
  </si>
  <si>
    <t>2.2765</t>
  </si>
  <si>
    <t>-0.1652</t>
  </si>
  <si>
    <t>0.004</t>
  </si>
  <si>
    <t>0.7845</t>
  </si>
  <si>
    <t>1.53</t>
  </si>
  <si>
    <t>1.9875</t>
  </si>
  <si>
    <t>0.1728</t>
  </si>
  <si>
    <t>3.355</t>
  </si>
  <si>
    <t>3.6204</t>
  </si>
  <si>
    <t>0.4303</t>
  </si>
  <si>
    <t>1.9203</t>
  </si>
  <si>
    <t>3.5132</t>
  </si>
  <si>
    <t>3.865</t>
  </si>
  <si>
    <t>2.1927</t>
  </si>
  <si>
    <t>-0.2182</t>
  </si>
  <si>
    <t>1.9179</t>
  </si>
  <si>
    <t>0.608</t>
  </si>
  <si>
    <t>1.6064</t>
  </si>
  <si>
    <t>-0.046</t>
  </si>
  <si>
    <t>1.6998</t>
  </si>
  <si>
    <t>0.4597</t>
  </si>
  <si>
    <t>1.1284</t>
  </si>
  <si>
    <t>3.5452</t>
  </si>
  <si>
    <t>0.1499</t>
  </si>
  <si>
    <t>1.5879</t>
  </si>
  <si>
    <t>3.1123</t>
  </si>
  <si>
    <t>3.4686</t>
  </si>
  <si>
    <t>0.2521</t>
  </si>
  <si>
    <t>0.2078</t>
  </si>
  <si>
    <t>3.3718</t>
  </si>
  <si>
    <t>3.8852</t>
  </si>
  <si>
    <t>0.8153</t>
  </si>
  <si>
    <t>2.254</t>
  </si>
  <si>
    <t>3.0716</t>
  </si>
  <si>
    <t>3.0879</t>
  </si>
  <si>
    <t>0.251</t>
  </si>
  <si>
    <t>1.6847</t>
  </si>
  <si>
    <t>0.2351</t>
  </si>
  <si>
    <t>3.2083</t>
  </si>
  <si>
    <t>3.3592</t>
  </si>
  <si>
    <t>0.0112</t>
  </si>
  <si>
    <t>1.4583</t>
  </si>
  <si>
    <t>0.2957</t>
  </si>
  <si>
    <t>3.3631</t>
  </si>
  <si>
    <t>3.778</t>
  </si>
  <si>
    <t>-0.0363</t>
  </si>
  <si>
    <t>1.209</t>
  </si>
  <si>
    <t>0.2587</t>
  </si>
  <si>
    <t>3.4102</t>
  </si>
  <si>
    <t>3.7478</t>
  </si>
  <si>
    <t>0.5251</t>
  </si>
  <si>
    <t>0.2211</t>
  </si>
  <si>
    <t>3.1454</t>
  </si>
  <si>
    <t>3.4435</t>
  </si>
  <si>
    <t>0.1406</t>
  </si>
  <si>
    <t>1.624</t>
  </si>
  <si>
    <t>0.1142</t>
  </si>
  <si>
    <t>2.731</t>
  </si>
  <si>
    <t>3.7256</t>
  </si>
  <si>
    <t>1.559</t>
  </si>
  <si>
    <t>2.8334</t>
  </si>
  <si>
    <t>-0.3647</t>
  </si>
  <si>
    <t>1.8366</t>
  </si>
  <si>
    <t>0.5924</t>
  </si>
  <si>
    <t>1.7921</t>
  </si>
  <si>
    <t>0.932</t>
  </si>
  <si>
    <t>0.8815</t>
  </si>
  <si>
    <t>0.3286</t>
  </si>
  <si>
    <t>0.5532</t>
  </si>
  <si>
    <t>0.4092</t>
  </si>
  <si>
    <t>-0.4022</t>
  </si>
  <si>
    <t>-0.0527</t>
  </si>
  <si>
    <t>0.6701</t>
  </si>
  <si>
    <t>1.527</t>
  </si>
  <si>
    <t>0.8279</t>
  </si>
  <si>
    <t>2.1646</t>
  </si>
  <si>
    <t>2.0592</t>
  </si>
  <si>
    <t>3.213</t>
  </si>
  <si>
    <t>0.5249</t>
  </si>
  <si>
    <t>-0.4098</t>
  </si>
  <si>
    <t>-0.0596</t>
  </si>
  <si>
    <t>0.6857</t>
  </si>
  <si>
    <t>1.5376</t>
  </si>
  <si>
    <t>0.8434</t>
  </si>
  <si>
    <t>2.3188</t>
  </si>
  <si>
    <t>1.7155</t>
  </si>
  <si>
    <t>2.0019</t>
  </si>
  <si>
    <t>-0.3554</t>
  </si>
  <si>
    <t>-0.7216</t>
  </si>
  <si>
    <t>1.0996</t>
  </si>
  <si>
    <t>-0.3641</t>
  </si>
  <si>
    <t>1.5016</t>
  </si>
  <si>
    <t>1.2217</t>
  </si>
  <si>
    <t>3.1344</t>
  </si>
  <si>
    <t>1.8194</t>
  </si>
  <si>
    <t>2.3935</t>
  </si>
  <si>
    <t>3.6225</t>
  </si>
  <si>
    <t>3.6741</t>
  </si>
  <si>
    <t>1.7781</t>
  </si>
  <si>
    <t>9.234</t>
  </si>
  <si>
    <t>10.1272</t>
  </si>
  <si>
    <t>9.812</t>
  </si>
  <si>
    <t>13.8272</t>
  </si>
  <si>
    <t>7.242</t>
  </si>
  <si>
    <t>5.8252</t>
  </si>
  <si>
    <t>5.1477</t>
  </si>
  <si>
    <t>4.8331</t>
  </si>
  <si>
    <t>2.1041</t>
  </si>
  <si>
    <t>14.6751</t>
  </si>
  <si>
    <t>11.2955</t>
  </si>
  <si>
    <t>4.5676</t>
  </si>
  <si>
    <t>19.2457</t>
  </si>
  <si>
    <t>1.0606</t>
  </si>
  <si>
    <t>0.1354</t>
  </si>
  <si>
    <t>0.7615</t>
  </si>
  <si>
    <t>1.1442</t>
  </si>
  <si>
    <t>3.1543</t>
  </si>
  <si>
    <t>2.5246</t>
  </si>
  <si>
    <t>14.225</t>
  </si>
  <si>
    <t>14.4176</t>
  </si>
  <si>
    <t>5.1232</t>
  </si>
  <si>
    <t>20.2744</t>
  </si>
  <si>
    <t>3.3022</t>
  </si>
  <si>
    <t>7.2617</t>
  </si>
  <si>
    <t>3.9498</t>
  </si>
  <si>
    <t>15.5842</t>
  </si>
  <si>
    <t>12.5596</t>
  </si>
  <si>
    <t>22.7831</t>
  </si>
  <si>
    <t>4.0149</t>
  </si>
  <si>
    <t>7.4818</t>
  </si>
  <si>
    <t>-0.3338</t>
  </si>
  <si>
    <t>4.5645</t>
  </si>
  <si>
    <t>0.7035</t>
  </si>
  <si>
    <t>3.7593</t>
  </si>
  <si>
    <t>3.9211</t>
  </si>
  <si>
    <t>7.7869</t>
  </si>
  <si>
    <t>3.8205</t>
  </si>
  <si>
    <t>5.1129</t>
  </si>
  <si>
    <t>4.1546</t>
  </si>
  <si>
    <t>0.0079</t>
  </si>
  <si>
    <t>2.1035</t>
  </si>
  <si>
    <t>-0.5345</t>
  </si>
  <si>
    <t>0.6487</t>
  </si>
  <si>
    <t>1.3906</t>
  </si>
  <si>
    <t>3.4768</t>
  </si>
  <si>
    <t>1.0093</t>
  </si>
  <si>
    <t>1.8401</t>
  </si>
  <si>
    <t>-1.6201</t>
  </si>
  <si>
    <t>4.6962</t>
  </si>
  <si>
    <t>7.349</t>
  </si>
  <si>
    <t>2.0394</t>
  </si>
  <si>
    <t>-0.4092</t>
  </si>
  <si>
    <t>3.4218</t>
  </si>
  <si>
    <t>3.7053</t>
  </si>
  <si>
    <t>4.8624</t>
  </si>
  <si>
    <t>4.8542</t>
  </si>
  <si>
    <t>8.9522</t>
  </si>
  <si>
    <t>27.0351</t>
  </si>
  <si>
    <t>43.7593</t>
  </si>
  <si>
    <t>50.3478</t>
  </si>
  <si>
    <t>60.3549</t>
  </si>
  <si>
    <t>25.531</t>
  </si>
  <si>
    <t>20.7073</t>
  </si>
  <si>
    <t>14.2779</t>
  </si>
  <si>
    <t>10.5721</t>
  </si>
  <si>
    <t>4.5281</t>
  </si>
  <si>
    <t>23.2479</t>
  </si>
  <si>
    <t>17.5811</t>
  </si>
  <si>
    <t>20.5379</t>
  </si>
  <si>
    <t>32.5265</t>
  </si>
  <si>
    <t>15.0569</t>
  </si>
  <si>
    <t>9.2911</t>
  </si>
  <si>
    <t>11.5336</t>
  </si>
  <si>
    <t>8.0221</t>
  </si>
  <si>
    <t>4.7863</t>
  </si>
  <si>
    <t>7.3157</t>
  </si>
  <si>
    <t>7.6773</t>
  </si>
  <si>
    <t>8.2753</t>
  </si>
  <si>
    <t>4.1755</t>
  </si>
  <si>
    <t>3.5614</t>
  </si>
  <si>
    <t>3.9271</t>
  </si>
  <si>
    <t>3.9245</t>
  </si>
  <si>
    <t>3.6452</t>
  </si>
  <si>
    <t>7.5165</t>
  </si>
  <si>
    <t>5.2509</t>
  </si>
  <si>
    <t>4.11</t>
  </si>
  <si>
    <t>4.4107</t>
  </si>
  <si>
    <t>4.1049</t>
  </si>
  <si>
    <t>3.5907</t>
  </si>
  <si>
    <t>10.1601</t>
  </si>
  <si>
    <t>8.0971</t>
  </si>
  <si>
    <t>7.2029</t>
  </si>
  <si>
    <t>14.2019</t>
  </si>
  <si>
    <t>7.6398</t>
  </si>
  <si>
    <t>6.7229</t>
  </si>
  <si>
    <t>5.7404</t>
  </si>
  <si>
    <t>5.8351</t>
  </si>
  <si>
    <t>5.0547</t>
  </si>
  <si>
    <t>7.0356</t>
  </si>
  <si>
    <t>9.7327</t>
  </si>
  <si>
    <t>11.1923</t>
  </si>
  <si>
    <t>5.669</t>
  </si>
  <si>
    <t>11.096</t>
  </si>
  <si>
    <t>7.8744</t>
  </si>
  <si>
    <t>9.5777</t>
  </si>
  <si>
    <t>9.7127</t>
  </si>
  <si>
    <t>5.6786</t>
  </si>
  <si>
    <t>5.2979</t>
  </si>
  <si>
    <t>1.4727</t>
  </si>
  <si>
    <t>-5.2606</t>
  </si>
  <si>
    <t>-3.5389</t>
  </si>
  <si>
    <t>-0.6137</t>
  </si>
  <si>
    <t>-0.6027</t>
  </si>
  <si>
    <t>2.3327</t>
  </si>
  <si>
    <t>1.162</t>
  </si>
  <si>
    <t>4.2811</t>
  </si>
  <si>
    <t>8.8537</t>
  </si>
  <si>
    <t>9.5033</t>
  </si>
  <si>
    <t>13.5598</t>
  </si>
  <si>
    <t>8.58</t>
  </si>
  <si>
    <t>6.5106</t>
  </si>
  <si>
    <t>5.5055</t>
  </si>
  <si>
    <t>5.0266</t>
  </si>
  <si>
    <t>4.3915</t>
  </si>
  <si>
    <t>6.8061</t>
  </si>
  <si>
    <t>5.521</t>
  </si>
  <si>
    <t>5.4841</t>
  </si>
  <si>
    <t>8.607</t>
  </si>
  <si>
    <t>6.6608</t>
  </si>
  <si>
    <t>4.9141</t>
  </si>
  <si>
    <t>0.7467</t>
  </si>
  <si>
    <t>-0.3623</t>
  </si>
  <si>
    <t>2.2284</t>
  </si>
  <si>
    <t>3.8609</t>
  </si>
  <si>
    <t>4.2689</t>
  </si>
  <si>
    <t>6.471</t>
  </si>
  <si>
    <t>6.0088</t>
  </si>
  <si>
    <t>4.4741</t>
  </si>
  <si>
    <t>5.488</t>
  </si>
  <si>
    <t>26.1973</t>
  </si>
  <si>
    <t>28.4138</t>
  </si>
  <si>
    <t>31.7557</t>
  </si>
  <si>
    <t>41.9226</t>
  </si>
  <si>
    <t>23.6965</t>
  </si>
  <si>
    <t>12.5867</t>
  </si>
  <si>
    <t>11.4857</t>
  </si>
  <si>
    <t>7.1491</t>
  </si>
  <si>
    <t>7.0851</t>
  </si>
  <si>
    <t>0.0338</t>
  </si>
  <si>
    <t>0.1152</t>
  </si>
  <si>
    <t>0.3271</t>
  </si>
  <si>
    <t>0.8987</t>
  </si>
  <si>
    <t>1.6922</t>
  </si>
  <si>
    <t>1.54</t>
  </si>
  <si>
    <t>1.355</t>
  </si>
  <si>
    <t>2.4251</t>
  </si>
  <si>
    <t>2.6131</t>
  </si>
  <si>
    <t>0.1132</t>
  </si>
  <si>
    <t>0.3243</t>
  </si>
  <si>
    <t>0.5014</t>
  </si>
  <si>
    <t>0.8934</t>
  </si>
  <si>
    <t>1.6915</t>
  </si>
  <si>
    <t>1.8243</t>
  </si>
  <si>
    <t>3.2673</t>
  </si>
  <si>
    <t>1.6029</t>
  </si>
  <si>
    <t>3.9613</t>
  </si>
  <si>
    <t>8.2617</t>
  </si>
  <si>
    <t>4.3415</t>
  </si>
  <si>
    <t>3.3414</t>
  </si>
  <si>
    <t>1.4572</t>
  </si>
  <si>
    <t>9.4851</t>
  </si>
  <si>
    <t>4.1259</t>
  </si>
  <si>
    <t>10.1314</t>
  </si>
  <si>
    <t>2.6075</t>
  </si>
  <si>
    <t>3.1301</t>
  </si>
  <si>
    <t>4.9855</t>
  </si>
  <si>
    <t>-5.1673</t>
  </si>
  <si>
    <t>0.0299</t>
  </si>
  <si>
    <t>0.102</t>
  </si>
  <si>
    <t>0.301</t>
  </si>
  <si>
    <t>0.8476</t>
  </si>
  <si>
    <t>2.1211</t>
  </si>
  <si>
    <t>2.396</t>
  </si>
  <si>
    <t>6.9562</t>
  </si>
  <si>
    <t>1.8391</t>
  </si>
  <si>
    <t>-2.9159</t>
  </si>
  <si>
    <t>9.523</t>
  </si>
  <si>
    <t>0.5299</t>
  </si>
  <si>
    <t>1.2211</t>
  </si>
  <si>
    <t>3.8551</t>
  </si>
  <si>
    <t>4.3482</t>
  </si>
  <si>
    <t>6.7517</t>
  </si>
  <si>
    <t>10.6548</t>
  </si>
  <si>
    <t>-3.6689</t>
  </si>
  <si>
    <t>-10.5296</t>
  </si>
  <si>
    <t>3.1585</t>
  </si>
  <si>
    <t>-2.8524</t>
  </si>
  <si>
    <t>5.6222</t>
  </si>
  <si>
    <t>10.7614</t>
  </si>
  <si>
    <t>10.508</t>
  </si>
  <si>
    <t>10.4204</t>
  </si>
  <si>
    <t>14.878</t>
  </si>
  <si>
    <t>9.1401</t>
  </si>
  <si>
    <t>8.1403</t>
  </si>
  <si>
    <t>7.0039</t>
  </si>
  <si>
    <t>5.3399</t>
  </si>
  <si>
    <t>11.8154</t>
  </si>
  <si>
    <t>10.5867</t>
  </si>
  <si>
    <t>8.744</t>
  </si>
  <si>
    <t>14.2456</t>
  </si>
  <si>
    <t>7.0448</t>
  </si>
  <si>
    <t>8.0324</t>
  </si>
  <si>
    <t>7.5579</t>
  </si>
  <si>
    <t>6.4947</t>
  </si>
  <si>
    <t>7.3681</t>
  </si>
  <si>
    <t>-6.0933</t>
  </si>
  <si>
    <t>-6.4104</t>
  </si>
  <si>
    <t>-3.5135</t>
  </si>
  <si>
    <t>0.5337</t>
  </si>
  <si>
    <t>-0.0051</t>
  </si>
  <si>
    <t>2.939</t>
  </si>
  <si>
    <t>0.8394</t>
  </si>
  <si>
    <t>2.9915</t>
  </si>
  <si>
    <t>1.9753</t>
  </si>
  <si>
    <t>4.0056</t>
  </si>
  <si>
    <t>2.9489</t>
  </si>
  <si>
    <t>2.0704</t>
  </si>
  <si>
    <t>6.9474</t>
  </si>
  <si>
    <t>6.3225</t>
  </si>
  <si>
    <t>3.8801</t>
  </si>
  <si>
    <t>7.7198</t>
  </si>
  <si>
    <t>3.3476</t>
  </si>
  <si>
    <t>3.1662</t>
  </si>
  <si>
    <t>9.8006</t>
  </si>
  <si>
    <t>8.9521</t>
  </si>
  <si>
    <t>5.2806</t>
  </si>
  <si>
    <t>10.7599</t>
  </si>
  <si>
    <t>3.5313</t>
  </si>
  <si>
    <t>7.0268</t>
  </si>
  <si>
    <t>6.2349</t>
  </si>
  <si>
    <t>3.92</t>
  </si>
  <si>
    <t>7.2667</t>
  </si>
  <si>
    <t>5.1319</t>
  </si>
  <si>
    <t>1.6975</t>
  </si>
  <si>
    <t>5.6676</t>
  </si>
  <si>
    <t>3.1558</t>
  </si>
  <si>
    <t>6.9811</t>
  </si>
  <si>
    <t>5.2328</t>
  </si>
  <si>
    <t>7.8701</t>
  </si>
  <si>
    <t>7.2256</t>
  </si>
  <si>
    <t>4.81</t>
  </si>
  <si>
    <t>8.473</t>
  </si>
  <si>
    <t>6.308</t>
  </si>
  <si>
    <t>4.3985</t>
  </si>
  <si>
    <t>17.475</t>
  </si>
  <si>
    <t>0.0852</t>
  </si>
  <si>
    <t>KR5229966019</t>
  </si>
  <si>
    <t>KR5229AX3606</t>
  </si>
  <si>
    <t>000000000000</t>
  </si>
  <si>
    <t>정세은</t>
    <phoneticPr fontId="19" type="noConversion"/>
  </si>
  <si>
    <t>10Y_pa</t>
  </si>
  <si>
    <t>K55101BV0935</t>
  </si>
  <si>
    <t>한국투자한국의제4차산업혁명증권자투자신탁 1(주식)(C-F)</t>
  </si>
  <si>
    <t>K55303BA2247</t>
  </si>
  <si>
    <t>마이다스책임투자증권투자신탁(주식)C-P2</t>
  </si>
  <si>
    <t>KR5226A17414</t>
  </si>
  <si>
    <t>HDC좋은지배구조증권투자신탁 1[주식]Class C-F</t>
  </si>
  <si>
    <t>KR5305982187</t>
  </si>
  <si>
    <t>유경PSG액티브밸류증권투자신탁(주식)ClassC-I</t>
  </si>
  <si>
    <t>유경PSG운용</t>
  </si>
  <si>
    <t>-0.1438</t>
  </si>
  <si>
    <t>Net of FEE</t>
  </si>
  <si>
    <t>Angela Ko</t>
  </si>
  <si>
    <t>QSLU51346655</t>
  </si>
  <si>
    <t>KOSPI 150%</t>
  </si>
  <si>
    <t>EISDEV6963</t>
  </si>
  <si>
    <t>EISDEV6963TYPE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</si>
</sst>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;@"/>
    <numFmt numFmtId="167" formatCode="[$-409]d/mmm/yy;@"/>
    <numFmt numFmtId="168" formatCode="0.0"/>
    <numFmt numFmtId="169" formatCode="0.00_ "/>
    <numFmt numFmtId="170" formatCode="0.0000%"/>
    <numFmt numFmtId="171" formatCode="_-* #,##0.00000000_-;\-* #,##0.00000000_-;_-* &quot;-&quot;_-;_-@_-"/>
    <numFmt numFmtId="172" formatCode="0.000000000_ "/>
    <numFmt numFmtId="173" formatCode="_-* #,##0.0000_-;\-* #,##0.0000_-;_-* &quot;-&quot;_-;_-@_-"/>
    <numFmt numFmtId="174" formatCode="yyyy\-mm\-dd"/>
    <numFmt numFmtId="175" formatCode="#,##0.0000_ "/>
    <numFmt numFmtId="176" formatCode="#,##0.00_ "/>
    <numFmt numFmtId="177" formatCode="#,##0.0_ "/>
    <numFmt numFmtId="178" formatCode="#,##0.000_ "/>
    <numFmt numFmtId="179" formatCode="#,##0_ "/>
    <numFmt numFmtId="180" formatCode="0_);[Red]\(0\)"/>
    <numFmt numFmtId="181" formatCode="0.0000"/>
    <numFmt numFmtId="184" formatCode="0.000_);[Red]\(0.000\)"/>
    <numFmt numFmtId="186" formatCode="_-* #,##0.0_-;\-* #,##0.0_-;_-* &quot;-&quot;_-;_-@_-"/>
    <numFmt numFmtId="188" formatCode="0.00000"/>
    <numFmt numFmtId="189" formatCode="yyyy/mm/dd;@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굴림"/>
      <family val="2"/>
      <charset val="129"/>
    </font>
    <font>
      <sz val="11"/>
      <color theme="1"/>
      <name val="굴림"/>
      <family val="2"/>
      <charset val="129"/>
    </font>
    <font>
      <sz val="11"/>
      <color theme="1"/>
      <name val="굴림"/>
      <family val="2"/>
      <charset val="129"/>
    </font>
    <font>
      <sz val="11"/>
      <color theme="1"/>
      <name val="굴림"/>
      <family val="2"/>
      <charset val="129"/>
    </font>
    <font>
      <sz val="11"/>
      <color theme="1"/>
      <name val="굴림"/>
      <family val="2"/>
      <charset val="129"/>
    </font>
    <font>
      <sz val="9"/>
      <color theme="1"/>
      <name val="맑은 고딕"/>
      <family val="2"/>
      <charset val="129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name val="돋움"/>
      <family val="3"/>
      <charset val="129"/>
    </font>
    <font>
      <sz val="9"/>
      <color theme="1"/>
      <name val="Calibri"/>
      <family val="2"/>
      <scheme val="minor"/>
    </font>
    <font>
      <b/>
      <sz val="9"/>
      <color indexed="9"/>
      <name val="Arial"/>
      <family val="2"/>
    </font>
    <font>
      <sz val="9"/>
      <name val="Calibri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Consolas"/>
      <family val="3"/>
    </font>
    <font>
      <sz val="10"/>
      <name val="Arial"/>
      <family val="2"/>
    </font>
    <font>
      <b/>
      <sz val="9"/>
      <color indexed="81"/>
      <name val="돋움"/>
      <family val="3"/>
      <charset val="129"/>
    </font>
    <font>
      <sz val="10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9"/>
      <color rgb="FF000000"/>
      <name val="Dotumche"/>
      <family val="3"/>
    </font>
    <font>
      <sz val="9"/>
      <color rgb="FF405778"/>
      <name val="Dotumche"/>
      <family val="3"/>
    </font>
    <font>
      <b/>
      <sz val="10"/>
      <color theme="1"/>
      <name val="Calibri"/>
      <family val="3"/>
      <charset val="129"/>
      <scheme val="minor"/>
    </font>
    <font>
      <sz val="8"/>
      <color rgb="FF405778"/>
      <name val="Dotumche"/>
      <family val="3"/>
    </font>
    <font>
      <sz val="8"/>
      <color theme="1"/>
      <name val="Calibri"/>
      <family val="2"/>
      <scheme val="minor"/>
    </font>
    <font>
      <sz val="9"/>
      <color indexed="8"/>
      <name val="맑은 고딕"/>
      <family val="3"/>
      <charset val="129"/>
    </font>
    <font>
      <sz val="9"/>
      <color theme="1"/>
      <name val="Calibri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9"/>
      </patternFill>
    </fill>
    <fill>
      <patternFill patternType="solid">
        <fgColor indexed="54"/>
        <bgColor indexed="9"/>
      </patternFill>
    </fill>
    <fill>
      <patternFill patternType="solid">
        <fgColor indexed="22"/>
        <bgColor indexed="0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8EEF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31"/>
      </left>
      <right style="thin">
        <color indexed="31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8">
    <xf numFmtId="0" fontId="0" fillId="0" borderId="0"/>
    <xf numFmtId="164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8" fillId="0" borderId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8" fillId="0" borderId="0" applyFont="0" applyFill="0" applyBorder="0" applyAlignment="0" applyProtection="0"/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7" fillId="0" borderId="0">
      <alignment vertical="center"/>
    </xf>
    <xf numFmtId="0" fontId="31" fillId="0" borderId="0"/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0">
    <xf numFmtId="0" fontId="0" fillId="0" borderId="0" xfId="0"/>
    <xf numFmtId="0" fontId="21" fillId="0" borderId="0" xfId="0" applyFont="1" applyAlignment="1">
      <alignment vertical="center" wrapText="1"/>
    </xf>
    <xf numFmtId="49" fontId="22" fillId="3" borderId="2" xfId="0" applyNumberFormat="1" applyFont="1" applyFill="1" applyBorder="1" applyAlignment="1">
      <alignment horizontal="center" vertical="center" wrapText="1"/>
    </xf>
    <xf numFmtId="165" fontId="22" fillId="3" borderId="2" xfId="1" applyNumberFormat="1" applyFont="1" applyFill="1" applyBorder="1" applyAlignment="1">
      <alignment horizontal="center" vertical="center" wrapText="1"/>
    </xf>
    <xf numFmtId="166" fontId="22" fillId="3" borderId="2" xfId="1" applyNumberFormat="1" applyFont="1" applyFill="1" applyBorder="1" applyAlignment="1">
      <alignment horizontal="center" vertical="center" wrapText="1"/>
    </xf>
    <xf numFmtId="167" fontId="22" fillId="3" borderId="2" xfId="0" applyNumberFormat="1" applyFont="1" applyFill="1" applyBorder="1" applyAlignment="1">
      <alignment horizontal="center" vertical="center" wrapText="1"/>
    </xf>
    <xf numFmtId="168" fontId="22" fillId="3" borderId="2" xfId="0" applyNumberFormat="1" applyFont="1" applyFill="1" applyBorder="1" applyAlignment="1">
      <alignment horizontal="center" vertical="center" wrapText="1"/>
    </xf>
    <xf numFmtId="49" fontId="22" fillId="3" borderId="3" xfId="0" applyNumberFormat="1" applyFont="1" applyFill="1" applyBorder="1" applyAlignment="1">
      <alignment horizontal="center" vertical="center" wrapText="1"/>
    </xf>
    <xf numFmtId="2" fontId="22" fillId="3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NumberFormat="1" applyFont="1" applyAlignment="1">
      <alignment vertical="center"/>
    </xf>
    <xf numFmtId="169" fontId="21" fillId="0" borderId="0" xfId="0" applyNumberFormat="1" applyFont="1" applyAlignment="1">
      <alignment horizontal="right" vertical="center"/>
    </xf>
    <xf numFmtId="41" fontId="21" fillId="0" borderId="0" xfId="2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Fill="1"/>
    <xf numFmtId="0" fontId="25" fillId="0" borderId="0" xfId="0" applyFont="1"/>
    <xf numFmtId="0" fontId="26" fillId="0" borderId="0" xfId="0" applyFont="1"/>
    <xf numFmtId="0" fontId="28" fillId="0" borderId="0" xfId="5" applyFont="1" applyFill="1" applyBorder="1" applyAlignment="1">
      <alignment horizontal="right" wrapText="1"/>
    </xf>
    <xf numFmtId="0" fontId="29" fillId="0" borderId="6" xfId="6" applyFont="1" applyFill="1" applyBorder="1" applyAlignment="1">
      <alignment horizontal="right" wrapText="1"/>
    </xf>
    <xf numFmtId="0" fontId="29" fillId="0" borderId="6" xfId="6" applyFont="1" applyFill="1" applyBorder="1" applyAlignment="1">
      <alignment wrapText="1"/>
    </xf>
    <xf numFmtId="2" fontId="25" fillId="0" borderId="0" xfId="0" applyNumberFormat="1" applyFont="1"/>
    <xf numFmtId="0" fontId="26" fillId="0" borderId="0" xfId="0" applyFont="1" applyAlignment="1">
      <alignment vertical="center"/>
    </xf>
    <xf numFmtId="0" fontId="30" fillId="4" borderId="7" xfId="5" applyFont="1" applyFill="1" applyBorder="1" applyAlignment="1">
      <alignment horizontal="center"/>
    </xf>
    <xf numFmtId="0" fontId="29" fillId="0" borderId="0" xfId="6" applyFont="1" applyFill="1" applyBorder="1" applyAlignment="1">
      <alignment horizontal="right" wrapText="1"/>
    </xf>
    <xf numFmtId="0" fontId="29" fillId="0" borderId="0" xfId="6" applyFont="1" applyFill="1" applyBorder="1" applyAlignment="1">
      <alignment wrapText="1"/>
    </xf>
    <xf numFmtId="0" fontId="31" fillId="0" borderId="0" xfId="0" applyFont="1" applyFill="1" applyBorder="1" applyAlignment="1">
      <alignment horizontal="center" vertical="center"/>
    </xf>
    <xf numFmtId="0" fontId="26" fillId="0" borderId="0" xfId="0" applyFont="1" applyFill="1"/>
    <xf numFmtId="3" fontId="26" fillId="0" borderId="4" xfId="0" applyNumberFormat="1" applyFont="1" applyBorder="1" applyAlignment="1">
      <alignment horizontal="center"/>
    </xf>
    <xf numFmtId="0" fontId="26" fillId="0" borderId="4" xfId="0" applyFont="1" applyFill="1" applyBorder="1"/>
    <xf numFmtId="0" fontId="31" fillId="0" borderId="4" xfId="0" applyFont="1" applyFill="1" applyBorder="1" applyAlignment="1">
      <alignment horizontal="center" vertical="center"/>
    </xf>
    <xf numFmtId="0" fontId="29" fillId="4" borderId="4" xfId="5" applyFont="1" applyFill="1" applyBorder="1" applyAlignment="1">
      <alignment horizontal="center"/>
    </xf>
    <xf numFmtId="0" fontId="29" fillId="4" borderId="4" xfId="7" applyFont="1" applyFill="1" applyBorder="1" applyAlignment="1">
      <alignment horizontal="center"/>
    </xf>
    <xf numFmtId="0" fontId="29" fillId="4" borderId="8" xfId="7" applyFont="1" applyFill="1" applyBorder="1" applyAlignment="1">
      <alignment horizontal="center"/>
    </xf>
    <xf numFmtId="41" fontId="21" fillId="0" borderId="0" xfId="2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9" xfId="0" applyFont="1" applyBorder="1" applyAlignment="1">
      <alignment vertical="center"/>
    </xf>
    <xf numFmtId="0" fontId="34" fillId="5" borderId="4" xfId="0" applyFont="1" applyFill="1" applyBorder="1" applyAlignment="1">
      <alignment vertical="center"/>
    </xf>
    <xf numFmtId="0" fontId="34" fillId="5" borderId="4" xfId="0" applyFont="1" applyFill="1" applyBorder="1"/>
    <xf numFmtId="0" fontId="35" fillId="6" borderId="10" xfId="0" applyFont="1" applyFill="1" applyBorder="1" applyAlignment="1">
      <alignment vertical="center"/>
    </xf>
    <xf numFmtId="3" fontId="35" fillId="6" borderId="11" xfId="0" applyNumberFormat="1" applyFont="1" applyFill="1" applyBorder="1" applyAlignment="1">
      <alignment vertical="center"/>
    </xf>
    <xf numFmtId="3" fontId="35" fillId="6" borderId="11" xfId="3" applyNumberFormat="1" applyFont="1" applyFill="1" applyBorder="1">
      <alignment vertical="center"/>
    </xf>
    <xf numFmtId="170" fontId="35" fillId="6" borderId="11" xfId="0" applyNumberFormat="1" applyFont="1" applyFill="1" applyBorder="1" applyAlignment="1">
      <alignment vertical="center"/>
    </xf>
    <xf numFmtId="0" fontId="35" fillId="6" borderId="11" xfId="0" applyFont="1" applyFill="1" applyBorder="1" applyAlignment="1">
      <alignment vertical="center"/>
    </xf>
    <xf numFmtId="171" fontId="35" fillId="6" borderId="11" xfId="3" applyNumberFormat="1" applyFont="1" applyFill="1" applyBorder="1">
      <alignment vertical="center"/>
    </xf>
    <xf numFmtId="172" fontId="35" fillId="6" borderId="11" xfId="0" applyNumberFormat="1" applyFont="1" applyFill="1" applyBorder="1" applyAlignment="1">
      <alignment vertical="center"/>
    </xf>
    <xf numFmtId="173" fontId="35" fillId="6" borderId="11" xfId="3" applyNumberFormat="1" applyFont="1" applyFill="1" applyBorder="1">
      <alignment vertical="center"/>
    </xf>
    <xf numFmtId="0" fontId="35" fillId="6" borderId="12" xfId="0" applyFont="1" applyFill="1" applyBorder="1" applyAlignment="1">
      <alignment vertical="center"/>
    </xf>
    <xf numFmtId="0" fontId="21" fillId="6" borderId="13" xfId="0" applyFont="1" applyFill="1" applyBorder="1" applyAlignment="1">
      <alignment vertical="center"/>
    </xf>
    <xf numFmtId="14" fontId="21" fillId="6" borderId="0" xfId="0" applyNumberFormat="1" applyFont="1" applyFill="1" applyBorder="1" applyAlignment="1">
      <alignment vertical="center"/>
    </xf>
    <xf numFmtId="170" fontId="21" fillId="0" borderId="0" xfId="0" applyNumberFormat="1" applyFont="1" applyFill="1" applyBorder="1" applyAlignment="1">
      <alignment vertical="center"/>
    </xf>
    <xf numFmtId="0" fontId="21" fillId="6" borderId="14" xfId="0" applyFont="1" applyFill="1" applyBorder="1" applyAlignment="1">
      <alignment vertical="center"/>
    </xf>
    <xf numFmtId="0" fontId="21" fillId="6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3" fontId="21" fillId="0" borderId="0" xfId="0" applyNumberFormat="1" applyFont="1" applyFill="1" applyBorder="1" applyAlignment="1">
      <alignment vertical="center"/>
    </xf>
    <xf numFmtId="171" fontId="36" fillId="0" borderId="0" xfId="3" applyNumberFormat="1" applyFont="1" applyFill="1" applyBorder="1">
      <alignment vertical="center"/>
    </xf>
    <xf numFmtId="172" fontId="21" fillId="0" borderId="0" xfId="0" applyNumberFormat="1" applyFont="1" applyFill="1" applyBorder="1" applyAlignment="1">
      <alignment vertical="center"/>
    </xf>
    <xf numFmtId="173" fontId="36" fillId="0" borderId="0" xfId="3" applyNumberFormat="1" applyFont="1" applyFill="1" applyBorder="1">
      <alignment vertical="center"/>
    </xf>
    <xf numFmtId="170" fontId="21" fillId="6" borderId="0" xfId="0" applyNumberFormat="1" applyFont="1" applyFill="1" applyBorder="1" applyAlignment="1">
      <alignment vertical="center"/>
    </xf>
    <xf numFmtId="170" fontId="21" fillId="6" borderId="14" xfId="0" applyNumberFormat="1" applyFont="1" applyFill="1" applyBorder="1" applyAlignment="1">
      <alignment vertical="center"/>
    </xf>
    <xf numFmtId="0" fontId="35" fillId="6" borderId="15" xfId="0" applyFont="1" applyFill="1" applyBorder="1" applyAlignment="1">
      <alignment vertical="center"/>
    </xf>
    <xf numFmtId="0" fontId="35" fillId="6" borderId="16" xfId="0" applyFont="1" applyFill="1" applyBorder="1" applyAlignment="1">
      <alignment vertical="center"/>
    </xf>
    <xf numFmtId="170" fontId="35" fillId="6" borderId="16" xfId="0" applyNumberFormat="1" applyFont="1" applyFill="1" applyBorder="1" applyAlignment="1">
      <alignment vertical="center"/>
    </xf>
    <xf numFmtId="170" fontId="35" fillId="6" borderId="17" xfId="0" applyNumberFormat="1" applyFont="1" applyFill="1" applyBorder="1" applyAlignment="1">
      <alignment vertical="center"/>
    </xf>
    <xf numFmtId="49" fontId="22" fillId="7" borderId="3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Alignment="1">
      <alignment vertical="center"/>
    </xf>
    <xf numFmtId="169" fontId="21" fillId="0" borderId="0" xfId="0" applyNumberFormat="1" applyFont="1" applyFill="1" applyAlignment="1">
      <alignment horizontal="right" vertical="center"/>
    </xf>
    <xf numFmtId="0" fontId="33" fillId="0" borderId="0" xfId="0" applyFont="1" applyAlignment="1">
      <alignment horizontal="center"/>
    </xf>
    <xf numFmtId="0" fontId="33" fillId="0" borderId="9" xfId="0" applyFont="1" applyBorder="1" applyAlignment="1">
      <alignment horizontal="center"/>
    </xf>
    <xf numFmtId="0" fontId="33" fillId="0" borderId="0" xfId="0" quotePrefix="1" applyFont="1" applyAlignment="1">
      <alignment horizontal="center"/>
    </xf>
    <xf numFmtId="0" fontId="39" fillId="5" borderId="4" xfId="0" applyFont="1" applyFill="1" applyBorder="1" applyAlignment="1">
      <alignment vertical="center"/>
    </xf>
    <xf numFmtId="0" fontId="39" fillId="5" borderId="4" xfId="0" applyFont="1" applyFill="1" applyBorder="1"/>
    <xf numFmtId="0" fontId="33" fillId="0" borderId="0" xfId="0" applyFont="1"/>
    <xf numFmtId="0" fontId="22" fillId="3" borderId="3" xfId="0" applyNumberFormat="1" applyFont="1" applyFill="1" applyBorder="1" applyAlignment="1">
      <alignment horizontal="center" vertical="center" wrapText="1"/>
    </xf>
    <xf numFmtId="0" fontId="22" fillId="7" borderId="3" xfId="0" applyNumberFormat="1" applyFont="1" applyFill="1" applyBorder="1" applyAlignment="1">
      <alignment horizontal="center" vertical="center" wrapText="1"/>
    </xf>
    <xf numFmtId="49" fontId="38" fillId="10" borderId="18" xfId="12" applyNumberFormat="1" applyFont="1" applyFill="1" applyBorder="1" applyAlignment="1">
      <alignment horizontal="center" vertical="center" wrapText="1"/>
    </xf>
    <xf numFmtId="49" fontId="37" fillId="9" borderId="19" xfId="12" applyNumberFormat="1" applyFont="1" applyFill="1" applyBorder="1" applyAlignment="1">
      <alignment horizontal="left" vertical="center" wrapText="1"/>
    </xf>
    <xf numFmtId="49" fontId="37" fillId="9" borderId="19" xfId="12" applyNumberFormat="1" applyFont="1" applyFill="1" applyBorder="1" applyAlignment="1">
      <alignment horizontal="center" vertical="center" wrapText="1"/>
    </xf>
    <xf numFmtId="49" fontId="37" fillId="9" borderId="19" xfId="12" applyNumberFormat="1" applyFont="1" applyFill="1" applyBorder="1" applyAlignment="1">
      <alignment horizontal="right" vertical="center" wrapText="1"/>
    </xf>
    <xf numFmtId="174" fontId="37" fillId="9" borderId="19" xfId="12" applyNumberFormat="1" applyFont="1" applyFill="1" applyBorder="1" applyAlignment="1">
      <alignment horizontal="center" vertical="center" wrapText="1"/>
    </xf>
    <xf numFmtId="49" fontId="38" fillId="10" borderId="19" xfId="12" applyNumberFormat="1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vertical="center"/>
    </xf>
    <xf numFmtId="170" fontId="35" fillId="0" borderId="0" xfId="0" applyNumberFormat="1" applyFont="1" applyFill="1" applyBorder="1" applyAlignment="1">
      <alignment vertical="center"/>
    </xf>
    <xf numFmtId="0" fontId="0" fillId="0" borderId="0" xfId="0" applyFill="1"/>
    <xf numFmtId="181" fontId="37" fillId="9" borderId="19" xfId="12" applyNumberFormat="1" applyFont="1" applyFill="1" applyBorder="1" applyAlignment="1">
      <alignment horizontal="right" vertical="center" wrapText="1"/>
    </xf>
    <xf numFmtId="0" fontId="41" fillId="0" borderId="0" xfId="0" applyFont="1"/>
    <xf numFmtId="49" fontId="40" fillId="10" borderId="18" xfId="24" applyNumberFormat="1" applyFont="1" applyFill="1" applyBorder="1" applyAlignment="1">
      <alignment horizontal="center" vertical="center"/>
    </xf>
    <xf numFmtId="0" fontId="33" fillId="0" borderId="9" xfId="0" quotePrefix="1" applyFont="1" applyBorder="1" applyAlignment="1">
      <alignment horizontal="center"/>
    </xf>
    <xf numFmtId="49" fontId="38" fillId="10" borderId="18" xfId="24" applyNumberFormat="1" applyFont="1" applyFill="1" applyBorder="1" applyAlignment="1">
      <alignment horizontal="center" vertical="center"/>
    </xf>
    <xf numFmtId="49" fontId="38" fillId="10" borderId="19" xfId="24" applyNumberFormat="1" applyFont="1" applyFill="1" applyBorder="1" applyAlignment="1">
      <alignment horizontal="center" vertical="center"/>
    </xf>
    <xf numFmtId="0" fontId="0" fillId="0" borderId="0" xfId="0" applyAlignment="1"/>
    <xf numFmtId="180" fontId="22" fillId="2" borderId="1" xfId="0" applyNumberFormat="1" applyFont="1" applyFill="1" applyBorder="1" applyAlignment="1">
      <alignment horizontal="center" vertical="center" wrapText="1"/>
    </xf>
    <xf numFmtId="180" fontId="23" fillId="0" borderId="0" xfId="0" applyNumberFormat="1" applyFont="1" applyFill="1" applyAlignment="1">
      <alignment horizontal="center" vertical="center"/>
    </xf>
    <xf numFmtId="180" fontId="21" fillId="0" borderId="0" xfId="0" applyNumberFormat="1" applyFont="1" applyAlignment="1">
      <alignment vertical="center"/>
    </xf>
    <xf numFmtId="0" fontId="31" fillId="0" borderId="5" xfId="0" applyNumberFormat="1" applyFont="1" applyFill="1" applyBorder="1" applyAlignment="1">
      <alignment horizontal="center" vertical="center"/>
    </xf>
    <xf numFmtId="0" fontId="31" fillId="0" borderId="5" xfId="0" quotePrefix="1" applyNumberFormat="1" applyFont="1" applyFill="1" applyBorder="1" applyAlignment="1">
      <alignment horizontal="center" vertical="center"/>
    </xf>
    <xf numFmtId="49" fontId="40" fillId="10" borderId="19" xfId="24" applyNumberFormat="1" applyFont="1" applyFill="1" applyBorder="1" applyAlignment="1">
      <alignment horizontal="center" vertical="center"/>
    </xf>
    <xf numFmtId="184" fontId="21" fillId="0" borderId="0" xfId="0" applyNumberFormat="1" applyFont="1" applyAlignment="1">
      <alignment horizontal="right" vertical="center"/>
    </xf>
    <xf numFmtId="0" fontId="28" fillId="4" borderId="7" xfId="27" applyFont="1" applyFill="1" applyBorder="1" applyAlignment="1">
      <alignment horizontal="center"/>
    </xf>
    <xf numFmtId="0" fontId="28" fillId="0" borderId="6" xfId="27" applyFont="1" applyFill="1" applyBorder="1" applyAlignment="1">
      <alignment horizontal="right"/>
    </xf>
    <xf numFmtId="0" fontId="28" fillId="0" borderId="6" xfId="27" applyFont="1" applyFill="1" applyBorder="1" applyAlignment="1"/>
    <xf numFmtId="0" fontId="28" fillId="0" borderId="6" xfId="27" applyFont="1" applyFill="1" applyBorder="1" applyAlignment="1">
      <alignment wrapText="1"/>
    </xf>
    <xf numFmtId="0" fontId="28" fillId="0" borderId="6" xfId="27" applyFont="1" applyFill="1" applyBorder="1" applyAlignment="1">
      <alignment horizontal="right" wrapText="1"/>
    </xf>
    <xf numFmtId="0" fontId="28" fillId="4" borderId="7" xfId="28" applyFont="1" applyFill="1" applyBorder="1" applyAlignment="1">
      <alignment horizontal="center"/>
    </xf>
    <xf numFmtId="0" fontId="29" fillId="0" borderId="6" xfId="28" applyFont="1" applyFill="1" applyBorder="1" applyAlignment="1">
      <alignment horizontal="right" wrapText="1"/>
    </xf>
    <xf numFmtId="0" fontId="29" fillId="0" borderId="6" xfId="28" applyFont="1" applyFill="1" applyBorder="1" applyAlignment="1">
      <alignment wrapText="1"/>
    </xf>
    <xf numFmtId="0" fontId="29" fillId="0" borderId="6" xfId="28" applyFont="1" applyFill="1" applyBorder="1" applyAlignment="1"/>
    <xf numFmtId="0" fontId="42" fillId="4" borderId="7" xfId="29" applyFont="1" applyFill="1" applyBorder="1" applyAlignment="1">
      <alignment horizontal="center"/>
    </xf>
    <xf numFmtId="0" fontId="42" fillId="0" borderId="6" xfId="29" applyFont="1" applyFill="1" applyBorder="1" applyAlignment="1">
      <alignment horizontal="right"/>
    </xf>
    <xf numFmtId="0" fontId="42" fillId="0" borderId="6" xfId="29" applyFont="1" applyFill="1" applyBorder="1" applyAlignment="1"/>
    <xf numFmtId="0" fontId="42" fillId="0" borderId="6" xfId="29" applyFont="1" applyFill="1" applyBorder="1" applyAlignment="1">
      <alignment wrapText="1"/>
    </xf>
    <xf numFmtId="0" fontId="42" fillId="0" borderId="6" xfId="29" applyFont="1" applyFill="1" applyBorder="1" applyAlignment="1">
      <alignment horizontal="right" wrapText="1"/>
    </xf>
    <xf numFmtId="0" fontId="27" fillId="0" borderId="0" xfId="29"/>
    <xf numFmtId="186" fontId="37" fillId="9" borderId="19" xfId="2" applyNumberFormat="1" applyFont="1" applyFill="1" applyBorder="1" applyAlignment="1">
      <alignment horizontal="right" vertical="center" wrapText="1"/>
    </xf>
    <xf numFmtId="188" fontId="21" fillId="6" borderId="0" xfId="0" applyNumberFormat="1" applyFont="1" applyFill="1" applyBorder="1" applyAlignment="1">
      <alignment vertical="center"/>
    </xf>
    <xf numFmtId="0" fontId="31" fillId="11" borderId="5" xfId="0" applyNumberFormat="1" applyFont="1" applyFill="1" applyBorder="1" applyAlignment="1">
      <alignment horizontal="center" vertical="center"/>
    </xf>
    <xf numFmtId="0" fontId="31" fillId="11" borderId="4" xfId="0" applyFont="1" applyFill="1" applyBorder="1" applyAlignment="1">
      <alignment horizontal="center" vertical="center"/>
    </xf>
    <xf numFmtId="0" fontId="26" fillId="11" borderId="4" xfId="0" applyFont="1" applyFill="1" applyBorder="1"/>
    <xf numFmtId="49" fontId="38" fillId="10" borderId="18" xfId="33" applyNumberFormat="1" applyFont="1" applyFill="1" applyBorder="1" applyAlignment="1">
      <alignment horizontal="center" vertical="center" wrapText="1"/>
    </xf>
    <xf numFmtId="49" fontId="38" fillId="10" borderId="18" xfId="33" applyNumberFormat="1" applyFont="1" applyFill="1" applyBorder="1" applyAlignment="1">
      <alignment horizontal="center" vertical="center" wrapText="1"/>
    </xf>
    <xf numFmtId="49" fontId="38" fillId="10" borderId="19" xfId="12" applyNumberFormat="1" applyFont="1" applyFill="1" applyBorder="1" applyAlignment="1">
      <alignment horizontal="center" vertical="center" wrapText="1"/>
    </xf>
    <xf numFmtId="0" fontId="37" fillId="9" borderId="19" xfId="12" applyNumberFormat="1" applyFont="1" applyFill="1" applyBorder="1" applyAlignment="1">
      <alignment horizontal="left" vertical="center" wrapText="1"/>
    </xf>
    <xf numFmtId="41" fontId="35" fillId="0" borderId="0" xfId="2" applyFont="1" applyFill="1" applyBorder="1" applyAlignment="1">
      <alignment vertical="center"/>
    </xf>
    <xf numFmtId="14" fontId="43" fillId="0" borderId="4" xfId="4" applyNumberFormat="1" applyFont="1" applyBorder="1" applyAlignment="1">
      <alignment horizontal="center" vertical="center"/>
    </xf>
    <xf numFmtId="0" fontId="43" fillId="0" borderId="4" xfId="4" applyFont="1" applyBorder="1" applyAlignment="1">
      <alignment horizontal="center" vertical="center"/>
    </xf>
    <xf numFmtId="41" fontId="43" fillId="0" borderId="4" xfId="2" applyFont="1" applyBorder="1" applyAlignment="1">
      <alignment vertical="center"/>
    </xf>
    <xf numFmtId="41" fontId="37" fillId="9" borderId="19" xfId="2" applyFont="1" applyFill="1" applyBorder="1" applyAlignment="1">
      <alignment horizontal="right" vertical="center" wrapText="1"/>
    </xf>
    <xf numFmtId="189" fontId="37" fillId="9" borderId="19" xfId="2" applyNumberFormat="1" applyFont="1" applyFill="1" applyBorder="1" applyAlignment="1">
      <alignment horizontal="right" vertical="center" wrapText="1"/>
    </xf>
    <xf numFmtId="0" fontId="25" fillId="0" borderId="0" xfId="0" applyFont="1" applyFill="1"/>
    <xf numFmtId="2" fontId="25" fillId="0" borderId="0" xfId="0" applyNumberFormat="1" applyFont="1" applyFill="1"/>
    <xf numFmtId="49" fontId="37" fillId="8" borderId="18" xfId="36" applyNumberFormat="1" applyFont="1" applyFill="1" applyBorder="1" applyAlignment="1">
      <alignment horizontal="left" vertical="center" wrapText="1"/>
    </xf>
    <xf numFmtId="49" fontId="37" fillId="9" borderId="19" xfId="36" applyNumberFormat="1" applyFont="1" applyFill="1" applyBorder="1" applyAlignment="1">
      <alignment horizontal="left" vertical="center" wrapText="1"/>
    </xf>
    <xf numFmtId="49" fontId="37" fillId="8" borderId="19" xfId="36" applyNumberFormat="1" applyFont="1" applyFill="1" applyBorder="1" applyAlignment="1">
      <alignment horizontal="left" vertical="center" wrapText="1"/>
    </xf>
    <xf numFmtId="49" fontId="37" fillId="8" borderId="18" xfId="36" applyNumberFormat="1" applyFont="1" applyFill="1" applyBorder="1" applyAlignment="1">
      <alignment horizontal="left" vertical="center" wrapText="1"/>
    </xf>
    <xf numFmtId="49" fontId="37" fillId="9" borderId="19" xfId="36" applyNumberFormat="1" applyFont="1" applyFill="1" applyBorder="1" applyAlignment="1">
      <alignment horizontal="left" vertical="center" wrapText="1"/>
    </xf>
    <xf numFmtId="49" fontId="37" fillId="8" borderId="19" xfId="36" applyNumberFormat="1" applyFont="1" applyFill="1" applyBorder="1" applyAlignment="1">
      <alignment horizontal="left" vertical="center" wrapText="1"/>
    </xf>
    <xf numFmtId="49" fontId="37" fillId="8" borderId="18" xfId="37" applyNumberFormat="1" applyFont="1" applyFill="1" applyBorder="1" applyAlignment="1">
      <alignment horizontal="left" vertical="center"/>
    </xf>
    <xf numFmtId="49" fontId="37" fillId="8" borderId="18" xfId="37" applyNumberFormat="1" applyFont="1" applyFill="1" applyBorder="1" applyAlignment="1">
      <alignment horizontal="center" vertical="center"/>
    </xf>
    <xf numFmtId="49" fontId="37" fillId="8" borderId="18" xfId="37" applyNumberFormat="1" applyFont="1" applyFill="1" applyBorder="1" applyAlignment="1">
      <alignment horizontal="right" vertical="center"/>
    </xf>
    <xf numFmtId="175" fontId="37" fillId="8" borderId="18" xfId="37" applyNumberFormat="1" applyFont="1" applyFill="1" applyBorder="1" applyAlignment="1">
      <alignment horizontal="right" vertical="center"/>
    </xf>
    <xf numFmtId="176" fontId="37" fillId="8" borderId="18" xfId="37" applyNumberFormat="1" applyFont="1" applyFill="1" applyBorder="1" applyAlignment="1">
      <alignment horizontal="right" vertical="center"/>
    </xf>
    <xf numFmtId="174" fontId="37" fillId="8" borderId="18" xfId="37" applyNumberFormat="1" applyFont="1" applyFill="1" applyBorder="1" applyAlignment="1">
      <alignment horizontal="center" vertical="center"/>
    </xf>
    <xf numFmtId="49" fontId="37" fillId="9" borderId="19" xfId="37" applyNumberFormat="1" applyFont="1" applyFill="1" applyBorder="1" applyAlignment="1">
      <alignment horizontal="left" vertical="center"/>
    </xf>
    <xf numFmtId="49" fontId="37" fillId="9" borderId="19" xfId="37" applyNumberFormat="1" applyFont="1" applyFill="1" applyBorder="1" applyAlignment="1">
      <alignment horizontal="center" vertical="center"/>
    </xf>
    <xf numFmtId="49" fontId="37" fillId="9" borderId="19" xfId="37" applyNumberFormat="1" applyFont="1" applyFill="1" applyBorder="1" applyAlignment="1">
      <alignment horizontal="right" vertical="center"/>
    </xf>
    <xf numFmtId="175" fontId="37" fillId="9" borderId="19" xfId="37" applyNumberFormat="1" applyFont="1" applyFill="1" applyBorder="1" applyAlignment="1">
      <alignment horizontal="right" vertical="center"/>
    </xf>
    <xf numFmtId="176" fontId="37" fillId="9" borderId="19" xfId="37" applyNumberFormat="1" applyFont="1" applyFill="1" applyBorder="1" applyAlignment="1">
      <alignment horizontal="right" vertical="center"/>
    </xf>
    <xf numFmtId="174" fontId="37" fillId="9" borderId="19" xfId="37" applyNumberFormat="1" applyFont="1" applyFill="1" applyBorder="1" applyAlignment="1">
      <alignment horizontal="center" vertical="center"/>
    </xf>
    <xf numFmtId="49" fontId="37" fillId="8" borderId="19" xfId="37" applyNumberFormat="1" applyFont="1" applyFill="1" applyBorder="1" applyAlignment="1">
      <alignment horizontal="left" vertical="center"/>
    </xf>
    <xf numFmtId="49" fontId="37" fillId="8" borderId="19" xfId="37" applyNumberFormat="1" applyFont="1" applyFill="1" applyBorder="1" applyAlignment="1">
      <alignment horizontal="center" vertical="center"/>
    </xf>
    <xf numFmtId="49" fontId="37" fillId="8" borderId="19" xfId="37" applyNumberFormat="1" applyFont="1" applyFill="1" applyBorder="1" applyAlignment="1">
      <alignment horizontal="right" vertical="center"/>
    </xf>
    <xf numFmtId="175" fontId="37" fillId="8" borderId="19" xfId="37" applyNumberFormat="1" applyFont="1" applyFill="1" applyBorder="1" applyAlignment="1">
      <alignment horizontal="right" vertical="center"/>
    </xf>
    <xf numFmtId="176" fontId="37" fillId="8" borderId="19" xfId="37" applyNumberFormat="1" applyFont="1" applyFill="1" applyBorder="1" applyAlignment="1">
      <alignment horizontal="right" vertical="center"/>
    </xf>
    <xf numFmtId="177" fontId="37" fillId="8" borderId="19" xfId="37" applyNumberFormat="1" applyFont="1" applyFill="1" applyBorder="1" applyAlignment="1">
      <alignment horizontal="right" vertical="center"/>
    </xf>
    <xf numFmtId="174" fontId="37" fillId="8" borderId="19" xfId="37" applyNumberFormat="1" applyFont="1" applyFill="1" applyBorder="1" applyAlignment="1">
      <alignment horizontal="center" vertical="center"/>
    </xf>
    <xf numFmtId="178" fontId="37" fillId="8" borderId="19" xfId="37" applyNumberFormat="1" applyFont="1" applyFill="1" applyBorder="1" applyAlignment="1">
      <alignment horizontal="right" vertical="center"/>
    </xf>
    <xf numFmtId="179" fontId="37" fillId="8" borderId="19" xfId="37" applyNumberFormat="1" applyFont="1" applyFill="1" applyBorder="1" applyAlignment="1">
      <alignment horizontal="right" vertical="center"/>
    </xf>
    <xf numFmtId="177" fontId="37" fillId="9" borderId="19" xfId="37" applyNumberFormat="1" applyFont="1" applyFill="1" applyBorder="1" applyAlignment="1">
      <alignment horizontal="right" vertical="center"/>
    </xf>
    <xf numFmtId="179" fontId="37" fillId="9" borderId="19" xfId="37" applyNumberFormat="1" applyFont="1" applyFill="1" applyBorder="1" applyAlignment="1">
      <alignment horizontal="right" vertical="center"/>
    </xf>
    <xf numFmtId="178" fontId="37" fillId="9" borderId="19" xfId="37" applyNumberFormat="1" applyFont="1" applyFill="1" applyBorder="1" applyAlignment="1">
      <alignment horizontal="right" vertical="center"/>
    </xf>
    <xf numFmtId="0" fontId="37" fillId="8" borderId="18" xfId="37" applyNumberFormat="1" applyFont="1" applyFill="1" applyBorder="1" applyAlignment="1">
      <alignment horizontal="left" vertical="center"/>
    </xf>
    <xf numFmtId="0" fontId="37" fillId="9" borderId="19" xfId="37" applyNumberFormat="1" applyFont="1" applyFill="1" applyBorder="1" applyAlignment="1">
      <alignment horizontal="left" vertical="center"/>
    </xf>
    <xf numFmtId="0" fontId="37" fillId="8" borderId="19" xfId="37" applyNumberFormat="1" applyFont="1" applyFill="1" applyBorder="1" applyAlignment="1">
      <alignment horizontal="left" vertical="center"/>
    </xf>
    <xf numFmtId="49" fontId="40" fillId="10" borderId="21" xfId="24" applyNumberFormat="1" applyFont="1" applyFill="1" applyBorder="1" applyAlignment="1">
      <alignment horizontal="center" vertical="center"/>
    </xf>
    <xf numFmtId="49" fontId="40" fillId="10" borderId="22" xfId="24" applyNumberFormat="1" applyFont="1" applyFill="1" applyBorder="1" applyAlignment="1">
      <alignment horizontal="center" vertical="center"/>
    </xf>
    <xf numFmtId="49" fontId="40" fillId="10" borderId="20" xfId="24" applyNumberFormat="1" applyFont="1" applyFill="1" applyBorder="1" applyAlignment="1">
      <alignment horizontal="center" vertical="center"/>
    </xf>
    <xf numFmtId="49" fontId="40" fillId="10" borderId="19" xfId="24" applyNumberFormat="1" applyFont="1" applyFill="1" applyBorder="1" applyAlignment="1">
      <alignment horizontal="center" vertical="center"/>
    </xf>
    <xf numFmtId="49" fontId="38" fillId="10" borderId="21" xfId="24" applyNumberFormat="1" applyFont="1" applyFill="1" applyBorder="1" applyAlignment="1">
      <alignment horizontal="center" vertical="center"/>
    </xf>
    <xf numFmtId="49" fontId="38" fillId="10" borderId="22" xfId="24" applyNumberFormat="1" applyFont="1" applyFill="1" applyBorder="1" applyAlignment="1">
      <alignment horizontal="center" vertical="center"/>
    </xf>
    <xf numFmtId="49" fontId="38" fillId="10" borderId="20" xfId="24" applyNumberFormat="1" applyFont="1" applyFill="1" applyBorder="1" applyAlignment="1">
      <alignment horizontal="center" vertical="center"/>
    </xf>
    <xf numFmtId="49" fontId="38" fillId="10" borderId="19" xfId="24" applyNumberFormat="1" applyFont="1" applyFill="1" applyBorder="1" applyAlignment="1">
      <alignment horizontal="center" vertical="center"/>
    </xf>
    <xf numFmtId="49" fontId="38" fillId="10" borderId="20" xfId="12" applyNumberFormat="1" applyFont="1" applyFill="1" applyBorder="1" applyAlignment="1">
      <alignment horizontal="center" vertical="center" wrapText="1"/>
    </xf>
    <xf numFmtId="49" fontId="38" fillId="10" borderId="19" xfId="12" applyNumberFormat="1" applyFont="1" applyFill="1" applyBorder="1" applyAlignment="1">
      <alignment horizontal="center" vertical="center" wrapText="1"/>
    </xf>
    <xf numFmtId="49" fontId="38" fillId="10" borderId="21" xfId="12" applyNumberFormat="1" applyFont="1" applyFill="1" applyBorder="1" applyAlignment="1">
      <alignment horizontal="center" vertical="center" wrapText="1"/>
    </xf>
    <xf numFmtId="49" fontId="38" fillId="10" borderId="22" xfId="12" applyNumberFormat="1" applyFont="1" applyFill="1" applyBorder="1" applyAlignment="1">
      <alignment horizontal="center" vertical="center" wrapText="1"/>
    </xf>
  </cellXfs>
  <cellStyles count="38">
    <cellStyle name="Comma" xfId="1" builtinId="3"/>
    <cellStyle name="Comma [0]" xfId="2" builtinId="6"/>
    <cellStyle name="Normal" xfId="0" builtinId="0"/>
    <cellStyle name="쉼표 [0] 2" xfId="17" xr:uid="{00000000-0005-0000-0000-000002000000}"/>
    <cellStyle name="쉼표 [0] 2 2" xfId="3" xr:uid="{00000000-0005-0000-0000-000003000000}"/>
    <cellStyle name="쉼표 [0] 2 2 2" xfId="18" xr:uid="{00000000-0005-0000-0000-000004000000}"/>
    <cellStyle name="쉼표 2" xfId="16" xr:uid="{00000000-0005-0000-0000-000005000000}"/>
    <cellStyle name="쉼표 3" xfId="23" xr:uid="{00000000-0005-0000-0000-000006000000}"/>
    <cellStyle name="표준 10" xfId="14" xr:uid="{00000000-0005-0000-0000-000008000000}"/>
    <cellStyle name="표준 11" xfId="24" xr:uid="{00000000-0005-0000-0000-000009000000}"/>
    <cellStyle name="표준 12" xfId="25" xr:uid="{00000000-0005-0000-0000-00000A000000}"/>
    <cellStyle name="표준 13" xfId="26" xr:uid="{00000000-0005-0000-0000-00000B000000}"/>
    <cellStyle name="표준 14" xfId="30" xr:uid="{00000000-0005-0000-0000-00000C000000}"/>
    <cellStyle name="표준 15" xfId="31" xr:uid="{00000000-0005-0000-0000-00000D000000}"/>
    <cellStyle name="표준 16" xfId="32" xr:uid="{00000000-0005-0000-0000-00000E000000}"/>
    <cellStyle name="표준 17" xfId="33" xr:uid="{00000000-0005-0000-0000-00000F000000}"/>
    <cellStyle name="표준 18" xfId="34" xr:uid="{00000000-0005-0000-0000-000010000000}"/>
    <cellStyle name="표준 19" xfId="35" xr:uid="{00000000-0005-0000-0000-000011000000}"/>
    <cellStyle name="표준 2" xfId="4" xr:uid="{00000000-0005-0000-0000-000012000000}"/>
    <cellStyle name="표준 20" xfId="36" xr:uid="{00000000-0005-0000-0000-000013000000}"/>
    <cellStyle name="표준 21" xfId="37" xr:uid="{13161651-DDD8-4323-90E9-F1E528A484E5}"/>
    <cellStyle name="표준 3" xfId="8" xr:uid="{00000000-0005-0000-0000-000014000000}"/>
    <cellStyle name="표준 4" xfId="9" xr:uid="{00000000-0005-0000-0000-000015000000}"/>
    <cellStyle name="표준 4 2" xfId="19" xr:uid="{00000000-0005-0000-0000-000016000000}"/>
    <cellStyle name="표준 5" xfId="10" xr:uid="{00000000-0005-0000-0000-000017000000}"/>
    <cellStyle name="표준 5 2" xfId="20" xr:uid="{00000000-0005-0000-0000-000018000000}"/>
    <cellStyle name="표준 6" xfId="11" xr:uid="{00000000-0005-0000-0000-000019000000}"/>
    <cellStyle name="표준 6 2" xfId="21" xr:uid="{00000000-0005-0000-0000-00001A000000}"/>
    <cellStyle name="표준 7" xfId="12" xr:uid="{00000000-0005-0000-0000-00001B000000}"/>
    <cellStyle name="표준 7 2" xfId="22" xr:uid="{00000000-0005-0000-0000-00001C000000}"/>
    <cellStyle name="표준 8" xfId="13" xr:uid="{00000000-0005-0000-0000-00001D000000}"/>
    <cellStyle name="표준 9" xfId="15" xr:uid="{00000000-0005-0000-0000-00001E000000}"/>
    <cellStyle name="표준_03_Peer조회1_MMF_RPR" xfId="27" xr:uid="{00000000-0005-0000-0000-00001F000000}"/>
    <cellStyle name="표준_03_Peer조회1_주식_RPR" xfId="29" xr:uid="{00000000-0005-0000-0000-000020000000}"/>
    <cellStyle name="표준_06_Peer조회4_퇴직연금40_RPR" xfId="28" xr:uid="{00000000-0005-0000-0000-000021000000}"/>
    <cellStyle name="표준_Peer" xfId="6" xr:uid="{00000000-0005-0000-0000-000022000000}"/>
    <cellStyle name="표준_Peer_EQ" xfId="5" xr:uid="{00000000-0005-0000-0000-000023000000}"/>
    <cellStyle name="표준_Peer_MMF" xfId="7" xr:uid="{00000000-0005-0000-0000-000024000000}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409575</xdr:colOff>
      <xdr:row>3</xdr:row>
      <xdr:rowOff>76200</xdr:rowOff>
    </xdr:from>
    <xdr:to>
      <xdr:col>21</xdr:col>
      <xdr:colOff>30245</xdr:colOff>
      <xdr:row>18</xdr:row>
      <xdr:rowOff>190955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C71500D-5B85-40C2-A47D-42AEEC9E9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350" y="704850"/>
          <a:ext cx="11965070" cy="3258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BL2"/>
  <sheetViews>
    <sheetView showZeros="0" tabSelected="1" zoomScaleNormal="100" workbookViewId="0">
      <pane xSplit="3" ySplit="1" topLeftCell="D2" activePane="bottomRight" state="frozenSplit"/>
      <selection pane="topRight" activeCell="E1" sqref="E1:E1048576"/>
      <selection pane="bottomLeft" activeCell="B2" sqref="B2"/>
      <selection pane="bottomRight" activeCell="P1" sqref="P1"/>
    </sheetView>
  </sheetViews>
  <sheetFormatPr defaultColWidth="9" defaultRowHeight="12"/>
  <cols>
    <col min="1" max="1" width="5.85546875" style="98" bestFit="1" customWidth="1"/>
    <col min="2" max="2" width="11.7109375" style="98" bestFit="1" customWidth="1"/>
    <col min="3" max="3" width="16.42578125" style="9" bestFit="1" customWidth="1"/>
    <col min="4" max="4" width="10.140625" style="1" bestFit="1" customWidth="1"/>
    <col min="5" max="5" width="10.140625" style="9" bestFit="1" customWidth="1"/>
    <col min="6" max="6" width="7.5703125" style="9" bestFit="1" customWidth="1"/>
    <col min="7" max="7" width="10.7109375" style="9" bestFit="1" customWidth="1"/>
    <col min="8" max="8" width="10" style="9" bestFit="1" customWidth="1"/>
    <col min="9" max="9" width="19" style="9" bestFit="1" customWidth="1"/>
    <col min="10" max="10" width="8.42578125" style="9" customWidth="1"/>
    <col min="11" max="11" width="11.140625" style="9" bestFit="1" customWidth="1"/>
    <col min="12" max="13" width="7.42578125" style="9" bestFit="1" customWidth="1"/>
    <col min="14" max="14" width="7.5703125" style="9" bestFit="1" customWidth="1"/>
    <col min="15" max="15" width="11.85546875" style="9" bestFit="1" customWidth="1"/>
    <col min="16" max="16" width="11.28515625" style="9" bestFit="1" customWidth="1"/>
    <col min="17" max="17" width="6.5703125" style="9" bestFit="1" customWidth="1"/>
    <col min="18" max="18" width="8.7109375" style="9" bestFit="1" customWidth="1"/>
    <col min="19" max="19" width="10.7109375" style="9" bestFit="1" customWidth="1"/>
    <col min="20" max="20" width="13.28515625" style="9" bestFit="1" customWidth="1"/>
    <col min="21" max="21" width="8.42578125" style="9" bestFit="1" customWidth="1"/>
    <col min="22" max="22" width="10.42578125" style="9" bestFit="1" customWidth="1"/>
    <col min="23" max="23" width="8.42578125" style="10" bestFit="1" customWidth="1"/>
    <col min="24" max="24" width="8.7109375" style="9" bestFit="1" customWidth="1"/>
    <col min="25" max="25" width="13.85546875" style="9" bestFit="1" customWidth="1"/>
    <col min="26" max="26" width="6.5703125" style="9" bestFit="1" customWidth="1"/>
    <col min="27" max="27" width="8.140625" style="9" bestFit="1" customWidth="1"/>
    <col min="28" max="28" width="8.7109375" style="9" bestFit="1" customWidth="1"/>
    <col min="29" max="29" width="7.42578125" style="10" bestFit="1" customWidth="1"/>
    <col min="30" max="30" width="8.7109375" style="9" bestFit="1" customWidth="1"/>
    <col min="31" max="31" width="13.42578125" style="9" bestFit="1" customWidth="1"/>
    <col min="32" max="32" width="5.42578125" style="9" bestFit="1" customWidth="1"/>
    <col min="33" max="33" width="11.140625" style="9" bestFit="1" customWidth="1"/>
    <col min="34" max="34" width="10" style="9" bestFit="1" customWidth="1"/>
    <col min="35" max="35" width="11.140625" style="10" bestFit="1" customWidth="1"/>
    <col min="36" max="36" width="10.85546875" style="9" bestFit="1" customWidth="1"/>
    <col min="37" max="37" width="14.5703125" style="9" bestFit="1" customWidth="1"/>
    <col min="38" max="38" width="5.42578125" style="9" bestFit="1" customWidth="1"/>
    <col min="39" max="39" width="11.140625" style="9" bestFit="1" customWidth="1"/>
    <col min="40" max="40" width="10" style="9" bestFit="1" customWidth="1"/>
    <col min="41" max="41" width="11.140625" style="10" bestFit="1" customWidth="1"/>
    <col min="42" max="42" width="10.85546875" style="9" bestFit="1" customWidth="1"/>
    <col min="43" max="43" width="14.5703125" style="9" bestFit="1" customWidth="1"/>
    <col min="44" max="44" width="5.42578125" style="9" bestFit="1" customWidth="1"/>
    <col min="45" max="45" width="11.140625" style="9" bestFit="1" customWidth="1"/>
    <col min="46" max="46" width="11" style="9" bestFit="1" customWidth="1"/>
    <col min="47" max="47" width="11.140625" style="10" bestFit="1" customWidth="1"/>
    <col min="48" max="48" width="11.140625" style="9" bestFit="1" customWidth="1"/>
    <col min="49" max="49" width="14.5703125" style="9" bestFit="1" customWidth="1"/>
    <col min="50" max="50" width="6.42578125" style="9" bestFit="1" customWidth="1"/>
    <col min="51" max="51" width="11.140625" style="9" bestFit="1" customWidth="1"/>
    <col min="52" max="52" width="9.5703125" style="9" bestFit="1" customWidth="1"/>
    <col min="53" max="53" width="11.140625" style="10" bestFit="1" customWidth="1"/>
    <col min="54" max="54" width="10.42578125" style="9" bestFit="1" customWidth="1"/>
    <col min="55" max="55" width="14.5703125" style="9" bestFit="1" customWidth="1"/>
    <col min="56" max="56" width="5" style="9" bestFit="1" customWidth="1"/>
    <col min="57" max="57" width="8.140625" style="9" bestFit="1" customWidth="1"/>
    <col min="58" max="58" width="8.7109375" style="9" bestFit="1" customWidth="1"/>
    <col min="59" max="59" width="7.7109375" style="10" bestFit="1" customWidth="1"/>
    <col min="60" max="60" width="5.85546875" style="9" bestFit="1" customWidth="1"/>
    <col min="61" max="61" width="8.140625" style="9" bestFit="1" customWidth="1"/>
    <col min="62" max="62" width="8.7109375" style="9" bestFit="1" customWidth="1"/>
    <col min="63" max="63" width="7.7109375" style="10" bestFit="1" customWidth="1"/>
    <col min="64" max="64" width="5.85546875" style="9" bestFit="1" customWidth="1"/>
    <col min="65" max="16384" width="9" style="9"/>
  </cols>
  <sheetData>
    <row r="1" spans="1:64" s="1" customFormat="1" ht="59.25" customHeight="1">
      <c r="A1" s="96" t="s">
        <v>0</v>
      </c>
      <c r="B1" s="96" t="s">
        <v>2755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2" t="s">
        <v>13</v>
      </c>
      <c r="P1" s="5" t="s">
        <v>14</v>
      </c>
      <c r="Q1" s="6" t="s">
        <v>15</v>
      </c>
      <c r="R1" s="2" t="s">
        <v>16</v>
      </c>
      <c r="S1" s="2" t="s">
        <v>17</v>
      </c>
      <c r="T1" s="7" t="s">
        <v>18</v>
      </c>
      <c r="U1" s="7" t="s">
        <v>19</v>
      </c>
      <c r="V1" s="7" t="s">
        <v>20</v>
      </c>
      <c r="W1" s="78" t="s">
        <v>1817</v>
      </c>
      <c r="X1" s="8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8" t="s">
        <v>26</v>
      </c>
      <c r="AD1" s="8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8" t="s">
        <v>32</v>
      </c>
      <c r="AJ1" s="8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8" t="s">
        <v>38</v>
      </c>
      <c r="AP1" s="8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8" t="s">
        <v>44</v>
      </c>
      <c r="AV1" s="8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8" t="s">
        <v>50</v>
      </c>
      <c r="BB1" s="8" t="s">
        <v>51</v>
      </c>
      <c r="BC1" s="7" t="s">
        <v>52</v>
      </c>
      <c r="BD1" s="7" t="s">
        <v>53</v>
      </c>
      <c r="BE1" s="69" t="s">
        <v>1818</v>
      </c>
      <c r="BF1" s="69" t="s">
        <v>1819</v>
      </c>
      <c r="BG1" s="79" t="s">
        <v>1820</v>
      </c>
      <c r="BH1" s="69" t="s">
        <v>1821</v>
      </c>
      <c r="BI1" s="69" t="s">
        <v>1822</v>
      </c>
      <c r="BJ1" s="69" t="s">
        <v>1823</v>
      </c>
      <c r="BK1" s="79" t="s">
        <v>1824</v>
      </c>
      <c r="BL1" s="69" t="s">
        <v>1825</v>
      </c>
    </row>
    <row r="2" spans="1:64">
      <c r="A2" s="97">
        <v>95001</v>
      </c>
      <c r="B2" s="97" t="s">
        <v>13637</v>
      </c>
      <c r="C2" s="70" t="s">
        <v>2186</v>
      </c>
      <c r="D2" s="70" t="s">
        <v>439</v>
      </c>
      <c r="E2" s="70" t="s">
        <v>13638</v>
      </c>
      <c r="F2" s="9" t="s">
        <v>1807</v>
      </c>
      <c r="G2" s="70" t="s">
        <v>1229</v>
      </c>
      <c r="H2" s="10" t="s">
        <v>1229</v>
      </c>
      <c r="I2" s="70" t="s">
        <v>1237</v>
      </c>
      <c r="J2" s="70" t="s">
        <v>1236</v>
      </c>
      <c r="K2" s="34">
        <v>20046.372599999999</v>
      </c>
      <c r="L2" s="34">
        <v>16.88</v>
      </c>
      <c r="M2" s="12">
        <v>12.65</v>
      </c>
      <c r="N2" s="35">
        <v>43082</v>
      </c>
      <c r="O2" s="9" t="s">
        <v>1785</v>
      </c>
      <c r="P2" s="9" t="s">
        <v>13635</v>
      </c>
      <c r="Q2" s="9" t="s">
        <v>1228</v>
      </c>
      <c r="R2" s="13" t="s">
        <v>13636</v>
      </c>
      <c r="S2" s="13" t="s">
        <v>13639</v>
      </c>
      <c r="T2" s="13" t="s">
        <v>13640</v>
      </c>
      <c r="U2" s="102">
        <v>1.2</v>
      </c>
      <c r="V2" s="11">
        <v>2.2999999999999998</v>
      </c>
      <c r="W2" s="11">
        <v>3.4</v>
      </c>
      <c r="X2" s="11"/>
      <c r="Y2" s="11"/>
      <c r="Z2" s="11">
        <v>1</v>
      </c>
      <c r="AA2" s="102">
        <v>4.4000000000000004</v>
      </c>
      <c r="AB2" s="11">
        <v>5.5</v>
      </c>
      <c r="AC2" s="11">
        <v>6.6</v>
      </c>
      <c r="AD2" s="11"/>
      <c r="AE2" s="11"/>
      <c r="AF2" s="11">
        <v>2</v>
      </c>
      <c r="AG2" s="102">
        <v>7.6</v>
      </c>
      <c r="AH2" s="11">
        <v>8.6999999999999993</v>
      </c>
      <c r="AI2" s="11">
        <v>9.7999999999999989</v>
      </c>
      <c r="AJ2" s="71"/>
      <c r="AK2" s="71"/>
      <c r="AL2" s="71">
        <v>3</v>
      </c>
      <c r="AM2" s="102">
        <v>10.799999999999999</v>
      </c>
      <c r="AN2" s="11">
        <v>11.899999999999999</v>
      </c>
      <c r="AO2" s="11">
        <v>13.099999999999998</v>
      </c>
      <c r="AP2" s="71"/>
      <c r="AQ2" s="71"/>
      <c r="AR2" s="71">
        <v>4</v>
      </c>
      <c r="AS2" s="102">
        <v>14.099999999999998</v>
      </c>
      <c r="AT2" s="11">
        <v>15.199999999999998</v>
      </c>
      <c r="AU2" s="11">
        <v>16.399999999999999</v>
      </c>
      <c r="AV2" s="71"/>
      <c r="AW2" s="71"/>
      <c r="AX2" s="71">
        <v>5</v>
      </c>
      <c r="AY2" s="102">
        <v>17.399999999999999</v>
      </c>
      <c r="AZ2" s="11">
        <v>18.5</v>
      </c>
      <c r="BA2" s="11">
        <v>19.7</v>
      </c>
      <c r="BB2" s="71"/>
      <c r="BC2" s="71"/>
      <c r="BD2" s="71">
        <v>6</v>
      </c>
      <c r="BE2" s="102">
        <v>20.7</v>
      </c>
      <c r="BF2" s="11">
        <v>21.8</v>
      </c>
      <c r="BG2" s="11">
        <v>23.1</v>
      </c>
      <c r="BH2" s="71">
        <v>7</v>
      </c>
      <c r="BI2" s="102">
        <v>21.7</v>
      </c>
      <c r="BJ2" s="11">
        <v>22.8</v>
      </c>
      <c r="BK2" s="11">
        <v>24.1</v>
      </c>
      <c r="BL2" s="71">
        <v>8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631"/>
  <sheetViews>
    <sheetView showFormulas="1" workbookViewId="0">
      <selection activeCell="A3" sqref="A3"/>
    </sheetView>
  </sheetViews>
  <sheetFormatPr defaultColWidth="9" defaultRowHeight="11.25"/>
  <cols>
    <col min="1" max="10" width="9" style="90"/>
    <col min="11" max="26" width="9.7109375" style="90" bestFit="1" customWidth="1"/>
    <col min="27" max="28" width="9" style="90"/>
    <col min="29" max="30" width="9.7109375" style="90" bestFit="1" customWidth="1"/>
    <col min="31" max="31" width="11.42578125" style="90" bestFit="1" customWidth="1"/>
    <col min="32" max="16384" width="9" style="90"/>
  </cols>
  <sheetData>
    <row r="1" spans="1:36" ht="16.5" customHeight="1">
      <c r="A1" s="170" t="s">
        <v>1227</v>
      </c>
      <c r="B1" s="170" t="s">
        <v>1878</v>
      </c>
      <c r="C1" s="170" t="s">
        <v>5</v>
      </c>
      <c r="D1" s="170" t="s">
        <v>1879</v>
      </c>
      <c r="E1" s="170" t="s">
        <v>1</v>
      </c>
      <c r="F1" s="170" t="s">
        <v>1880</v>
      </c>
      <c r="G1" s="170" t="s">
        <v>1881</v>
      </c>
      <c r="H1" s="170" t="s">
        <v>1882</v>
      </c>
      <c r="I1" s="170" t="s">
        <v>16</v>
      </c>
      <c r="J1" s="170" t="s">
        <v>1883</v>
      </c>
      <c r="K1" s="168" t="s">
        <v>1206</v>
      </c>
      <c r="L1" s="169"/>
      <c r="M1" s="168" t="s">
        <v>1207</v>
      </c>
      <c r="N1" s="169"/>
      <c r="O1" s="168" t="s">
        <v>1884</v>
      </c>
      <c r="P1" s="169"/>
      <c r="Q1" s="168" t="s">
        <v>1208</v>
      </c>
      <c r="R1" s="169"/>
      <c r="S1" s="168" t="s">
        <v>1209</v>
      </c>
      <c r="T1" s="169"/>
      <c r="U1" s="168" t="s">
        <v>1210</v>
      </c>
      <c r="V1" s="169"/>
      <c r="W1" s="168" t="s">
        <v>1211</v>
      </c>
      <c r="X1" s="169"/>
      <c r="Y1" s="168" t="s">
        <v>1212</v>
      </c>
      <c r="Z1" s="169"/>
      <c r="AA1" s="168" t="s">
        <v>1213</v>
      </c>
      <c r="AB1" s="169"/>
      <c r="AC1" s="168" t="s">
        <v>1885</v>
      </c>
      <c r="AD1" s="169"/>
      <c r="AE1" s="170" t="s">
        <v>1886</v>
      </c>
      <c r="AF1" s="170" t="s">
        <v>1887</v>
      </c>
      <c r="AG1" s="170" t="s">
        <v>1888</v>
      </c>
      <c r="AH1" s="170" t="s">
        <v>1889</v>
      </c>
      <c r="AI1" s="170" t="s">
        <v>1890</v>
      </c>
      <c r="AJ1" s="91" t="s">
        <v>1891</v>
      </c>
    </row>
    <row r="2" spans="1:36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01" t="s">
        <v>1892</v>
      </c>
      <c r="L2" s="101" t="s">
        <v>1214</v>
      </c>
      <c r="M2" s="101" t="s">
        <v>1215</v>
      </c>
      <c r="N2" s="101" t="s">
        <v>1216</v>
      </c>
      <c r="O2" s="101" t="s">
        <v>1893</v>
      </c>
      <c r="P2" s="101" t="s">
        <v>1894</v>
      </c>
      <c r="Q2" s="101" t="s">
        <v>1217</v>
      </c>
      <c r="R2" s="101" t="s">
        <v>1218</v>
      </c>
      <c r="S2" s="101" t="s">
        <v>1219</v>
      </c>
      <c r="T2" s="101" t="s">
        <v>1220</v>
      </c>
      <c r="U2" s="101" t="s">
        <v>1221</v>
      </c>
      <c r="V2" s="101" t="s">
        <v>1222</v>
      </c>
      <c r="W2" s="101" t="s">
        <v>1223</v>
      </c>
      <c r="X2" s="101" t="s">
        <v>1224</v>
      </c>
      <c r="Y2" s="101" t="s">
        <v>1895</v>
      </c>
      <c r="Z2" s="101" t="s">
        <v>1896</v>
      </c>
      <c r="AA2" s="101" t="s">
        <v>1897</v>
      </c>
      <c r="AB2" s="101" t="s">
        <v>1898</v>
      </c>
      <c r="AC2" s="101" t="s">
        <v>1225</v>
      </c>
      <c r="AD2" s="101" t="s">
        <v>1226</v>
      </c>
      <c r="AE2" s="171"/>
      <c r="AF2" s="171"/>
      <c r="AG2" s="171"/>
      <c r="AH2" s="171"/>
      <c r="AI2" s="171"/>
      <c r="AJ2" s="101" t="s">
        <v>1899</v>
      </c>
    </row>
    <row r="3" spans="1:36">
      <c r="A3" s="141" t="s">
        <v>54</v>
      </c>
      <c r="B3" s="141" t="s">
        <v>1237</v>
      </c>
      <c r="C3" s="141" t="s">
        <v>1900</v>
      </c>
      <c r="D3" s="141" t="s">
        <v>2192</v>
      </c>
      <c r="E3" s="141" t="s">
        <v>259</v>
      </c>
      <c r="F3" s="141" t="s">
        <v>2192</v>
      </c>
      <c r="G3" s="142" t="s">
        <v>1901</v>
      </c>
      <c r="H3" s="142" t="s">
        <v>1902</v>
      </c>
      <c r="I3" s="142" t="s">
        <v>260</v>
      </c>
      <c r="J3" s="142" t="s">
        <v>1236</v>
      </c>
      <c r="K3" s="143" t="s">
        <v>3361</v>
      </c>
      <c r="L3" s="143" t="s">
        <v>3362</v>
      </c>
      <c r="M3" s="143" t="s">
        <v>3363</v>
      </c>
      <c r="N3" s="143" t="s">
        <v>3364</v>
      </c>
      <c r="O3" s="143" t="s">
        <v>3365</v>
      </c>
      <c r="P3" s="143" t="s">
        <v>3366</v>
      </c>
      <c r="Q3" s="143" t="s">
        <v>3367</v>
      </c>
      <c r="R3" s="143" t="s">
        <v>3368</v>
      </c>
      <c r="S3" s="143" t="s">
        <v>3369</v>
      </c>
      <c r="T3" s="143" t="s">
        <v>3370</v>
      </c>
      <c r="U3" s="143" t="s">
        <v>3041</v>
      </c>
      <c r="V3" s="143" t="s">
        <v>3371</v>
      </c>
      <c r="W3" s="143" t="s">
        <v>3372</v>
      </c>
      <c r="X3" s="143" t="s">
        <v>3373</v>
      </c>
      <c r="Y3" s="143" t="s">
        <v>3374</v>
      </c>
      <c r="Z3" s="143" t="s">
        <v>3375</v>
      </c>
      <c r="AA3" s="143" t="s">
        <v>3376</v>
      </c>
      <c r="AB3" s="143" t="s">
        <v>3377</v>
      </c>
      <c r="AC3" s="143" t="s">
        <v>3378</v>
      </c>
      <c r="AD3" s="143" t="s">
        <v>3379</v>
      </c>
      <c r="AE3" s="144">
        <v>235528.4663</v>
      </c>
      <c r="AF3" s="145">
        <v>198.29</v>
      </c>
      <c r="AG3" s="145">
        <v>148.65</v>
      </c>
      <c r="AH3" s="146">
        <v>40058</v>
      </c>
      <c r="AI3" s="141" t="s">
        <v>1756</v>
      </c>
      <c r="AJ3" s="143" t="s">
        <v>2192</v>
      </c>
    </row>
    <row r="4" spans="1:36">
      <c r="A4" s="147" t="s">
        <v>1826</v>
      </c>
      <c r="B4" s="147" t="s">
        <v>1237</v>
      </c>
      <c r="C4" s="147" t="s">
        <v>1900</v>
      </c>
      <c r="D4" s="147" t="s">
        <v>2192</v>
      </c>
      <c r="E4" s="147" t="s">
        <v>1827</v>
      </c>
      <c r="F4" s="147" t="s">
        <v>2192</v>
      </c>
      <c r="G4" s="148" t="s">
        <v>1901</v>
      </c>
      <c r="H4" s="148" t="s">
        <v>1902</v>
      </c>
      <c r="I4" s="148" t="s">
        <v>3380</v>
      </c>
      <c r="J4" s="148" t="s">
        <v>1236</v>
      </c>
      <c r="K4" s="149" t="s">
        <v>3381</v>
      </c>
      <c r="L4" s="149" t="s">
        <v>3382</v>
      </c>
      <c r="M4" s="149" t="s">
        <v>2796</v>
      </c>
      <c r="N4" s="149" t="s">
        <v>3383</v>
      </c>
      <c r="O4" s="149" t="s">
        <v>3303</v>
      </c>
      <c r="P4" s="149" t="s">
        <v>3384</v>
      </c>
      <c r="Q4" s="149" t="s">
        <v>2789</v>
      </c>
      <c r="R4" s="149" t="s">
        <v>2836</v>
      </c>
      <c r="S4" s="149" t="s">
        <v>3385</v>
      </c>
      <c r="T4" s="149" t="s">
        <v>3386</v>
      </c>
      <c r="U4" s="149" t="s">
        <v>2192</v>
      </c>
      <c r="V4" s="149" t="s">
        <v>2192</v>
      </c>
      <c r="W4" s="149" t="s">
        <v>2192</v>
      </c>
      <c r="X4" s="149" t="s">
        <v>2192</v>
      </c>
      <c r="Y4" s="149" t="s">
        <v>2192</v>
      </c>
      <c r="Z4" s="149" t="s">
        <v>2192</v>
      </c>
      <c r="AA4" s="149" t="s">
        <v>2192</v>
      </c>
      <c r="AB4" s="149" t="s">
        <v>2192</v>
      </c>
      <c r="AC4" s="149" t="s">
        <v>3387</v>
      </c>
      <c r="AD4" s="149" t="s">
        <v>3388</v>
      </c>
      <c r="AE4" s="150">
        <v>88535.736300000004</v>
      </c>
      <c r="AF4" s="151">
        <v>74.540000000000006</v>
      </c>
      <c r="AG4" s="151">
        <v>55.88</v>
      </c>
      <c r="AH4" s="152">
        <v>43585</v>
      </c>
      <c r="AI4" s="147" t="s">
        <v>2139</v>
      </c>
      <c r="AJ4" s="149" t="s">
        <v>2192</v>
      </c>
    </row>
    <row r="5" spans="1:36">
      <c r="A5" s="153" t="s">
        <v>57</v>
      </c>
      <c r="B5" s="153" t="s">
        <v>1237</v>
      </c>
      <c r="C5" s="153" t="s">
        <v>1900</v>
      </c>
      <c r="D5" s="153" t="s">
        <v>2192</v>
      </c>
      <c r="E5" s="153" t="s">
        <v>264</v>
      </c>
      <c r="F5" s="153" t="s">
        <v>2192</v>
      </c>
      <c r="G5" s="154" t="s">
        <v>1901</v>
      </c>
      <c r="H5" s="154" t="s">
        <v>1902</v>
      </c>
      <c r="I5" s="154" t="s">
        <v>260</v>
      </c>
      <c r="J5" s="154" t="s">
        <v>1236</v>
      </c>
      <c r="K5" s="155" t="s">
        <v>3389</v>
      </c>
      <c r="L5" s="155" t="s">
        <v>3390</v>
      </c>
      <c r="M5" s="155" t="s">
        <v>3391</v>
      </c>
      <c r="N5" s="155" t="s">
        <v>3392</v>
      </c>
      <c r="O5" s="155" t="s">
        <v>3393</v>
      </c>
      <c r="P5" s="155" t="s">
        <v>3394</v>
      </c>
      <c r="Q5" s="155" t="s">
        <v>3395</v>
      </c>
      <c r="R5" s="155" t="s">
        <v>3396</v>
      </c>
      <c r="S5" s="155" t="s">
        <v>2819</v>
      </c>
      <c r="T5" s="155" t="s">
        <v>3397</v>
      </c>
      <c r="U5" s="155" t="s">
        <v>3398</v>
      </c>
      <c r="V5" s="155" t="s">
        <v>3399</v>
      </c>
      <c r="W5" s="155" t="s">
        <v>2192</v>
      </c>
      <c r="X5" s="155" t="s">
        <v>2192</v>
      </c>
      <c r="Y5" s="155" t="s">
        <v>2192</v>
      </c>
      <c r="Z5" s="155" t="s">
        <v>2192</v>
      </c>
      <c r="AA5" s="155" t="s">
        <v>2192</v>
      </c>
      <c r="AB5" s="155" t="s">
        <v>2192</v>
      </c>
      <c r="AC5" s="155" t="s">
        <v>3400</v>
      </c>
      <c r="AD5" s="155" t="s">
        <v>3401</v>
      </c>
      <c r="AE5" s="156">
        <v>113760.4384</v>
      </c>
      <c r="AF5" s="157">
        <v>95.77</v>
      </c>
      <c r="AG5" s="158">
        <v>71.8</v>
      </c>
      <c r="AH5" s="159">
        <v>43084</v>
      </c>
      <c r="AI5" s="153" t="s">
        <v>2001</v>
      </c>
      <c r="AJ5" s="155" t="s">
        <v>2192</v>
      </c>
    </row>
    <row r="6" spans="1:36">
      <c r="A6" s="147" t="s">
        <v>58</v>
      </c>
      <c r="B6" s="147" t="s">
        <v>1237</v>
      </c>
      <c r="C6" s="147" t="s">
        <v>1900</v>
      </c>
      <c r="D6" s="147" t="s">
        <v>2192</v>
      </c>
      <c r="E6" s="147" t="s">
        <v>265</v>
      </c>
      <c r="F6" s="147" t="s">
        <v>2192</v>
      </c>
      <c r="G6" s="148" t="s">
        <v>1901</v>
      </c>
      <c r="H6" s="148" t="s">
        <v>1902</v>
      </c>
      <c r="I6" s="148" t="s">
        <v>260</v>
      </c>
      <c r="J6" s="148" t="s">
        <v>1236</v>
      </c>
      <c r="K6" s="149" t="s">
        <v>3402</v>
      </c>
      <c r="L6" s="149" t="s">
        <v>3403</v>
      </c>
      <c r="M6" s="149" t="s">
        <v>3404</v>
      </c>
      <c r="N6" s="149" t="s">
        <v>3405</v>
      </c>
      <c r="O6" s="149" t="s">
        <v>3406</v>
      </c>
      <c r="P6" s="149" t="s">
        <v>3407</v>
      </c>
      <c r="Q6" s="149" t="s">
        <v>3408</v>
      </c>
      <c r="R6" s="149" t="s">
        <v>3409</v>
      </c>
      <c r="S6" s="149" t="s">
        <v>3410</v>
      </c>
      <c r="T6" s="149" t="s">
        <v>3411</v>
      </c>
      <c r="U6" s="149" t="s">
        <v>3412</v>
      </c>
      <c r="V6" s="149" t="s">
        <v>3413</v>
      </c>
      <c r="W6" s="149" t="s">
        <v>2192</v>
      </c>
      <c r="X6" s="149" t="s">
        <v>2192</v>
      </c>
      <c r="Y6" s="149" t="s">
        <v>2192</v>
      </c>
      <c r="Z6" s="149" t="s">
        <v>2192</v>
      </c>
      <c r="AA6" s="149" t="s">
        <v>2192</v>
      </c>
      <c r="AB6" s="149" t="s">
        <v>2192</v>
      </c>
      <c r="AC6" s="149" t="s">
        <v>3414</v>
      </c>
      <c r="AD6" s="149" t="s">
        <v>2884</v>
      </c>
      <c r="AE6" s="150">
        <v>103030.82580000001</v>
      </c>
      <c r="AF6" s="151">
        <v>86.74</v>
      </c>
      <c r="AG6" s="151">
        <v>65.03</v>
      </c>
      <c r="AH6" s="152">
        <v>43136</v>
      </c>
      <c r="AI6" s="147" t="s">
        <v>1861</v>
      </c>
      <c r="AJ6" s="149" t="s">
        <v>2192</v>
      </c>
    </row>
    <row r="7" spans="1:36">
      <c r="A7" s="153" t="s">
        <v>59</v>
      </c>
      <c r="B7" s="153" t="s">
        <v>1238</v>
      </c>
      <c r="C7" s="153" t="s">
        <v>1900</v>
      </c>
      <c r="D7" s="153" t="s">
        <v>2192</v>
      </c>
      <c r="E7" s="153" t="s">
        <v>266</v>
      </c>
      <c r="F7" s="153" t="s">
        <v>1903</v>
      </c>
      <c r="G7" s="154" t="s">
        <v>1901</v>
      </c>
      <c r="H7" s="154" t="s">
        <v>1902</v>
      </c>
      <c r="I7" s="154" t="s">
        <v>271</v>
      </c>
      <c r="J7" s="154" t="s">
        <v>1236</v>
      </c>
      <c r="K7" s="155" t="s">
        <v>3415</v>
      </c>
      <c r="L7" s="155" t="s">
        <v>3416</v>
      </c>
      <c r="M7" s="155" t="s">
        <v>3417</v>
      </c>
      <c r="N7" s="155" t="s">
        <v>3418</v>
      </c>
      <c r="O7" s="155" t="s">
        <v>3419</v>
      </c>
      <c r="P7" s="155" t="s">
        <v>3038</v>
      </c>
      <c r="Q7" s="155" t="s">
        <v>3420</v>
      </c>
      <c r="R7" s="155" t="s">
        <v>3421</v>
      </c>
      <c r="S7" s="155" t="s">
        <v>3422</v>
      </c>
      <c r="T7" s="155" t="s">
        <v>3423</v>
      </c>
      <c r="U7" s="155" t="s">
        <v>3424</v>
      </c>
      <c r="V7" s="155" t="s">
        <v>3229</v>
      </c>
      <c r="W7" s="155" t="s">
        <v>3425</v>
      </c>
      <c r="X7" s="155" t="s">
        <v>3426</v>
      </c>
      <c r="Y7" s="155" t="s">
        <v>3427</v>
      </c>
      <c r="Z7" s="155" t="s">
        <v>3428</v>
      </c>
      <c r="AA7" s="155" t="s">
        <v>2192</v>
      </c>
      <c r="AB7" s="155" t="s">
        <v>2192</v>
      </c>
      <c r="AC7" s="155" t="s">
        <v>3429</v>
      </c>
      <c r="AD7" s="155" t="s">
        <v>3430</v>
      </c>
      <c r="AE7" s="156">
        <v>366110.36820000003</v>
      </c>
      <c r="AF7" s="157">
        <v>308.23</v>
      </c>
      <c r="AG7" s="157">
        <v>231.07</v>
      </c>
      <c r="AH7" s="159">
        <v>41698</v>
      </c>
      <c r="AI7" s="153" t="s">
        <v>268</v>
      </c>
      <c r="AJ7" s="155" t="s">
        <v>2192</v>
      </c>
    </row>
    <row r="8" spans="1:36">
      <c r="A8" s="147" t="s">
        <v>2193</v>
      </c>
      <c r="B8" s="147" t="s">
        <v>1238</v>
      </c>
      <c r="C8" s="147" t="s">
        <v>1900</v>
      </c>
      <c r="D8" s="147" t="s">
        <v>2192</v>
      </c>
      <c r="E8" s="147" t="s">
        <v>2194</v>
      </c>
      <c r="F8" s="147" t="s">
        <v>1904</v>
      </c>
      <c r="G8" s="148" t="s">
        <v>1901</v>
      </c>
      <c r="H8" s="148" t="s">
        <v>1902</v>
      </c>
      <c r="I8" s="148" t="s">
        <v>271</v>
      </c>
      <c r="J8" s="148" t="s">
        <v>1236</v>
      </c>
      <c r="K8" s="149" t="s">
        <v>3431</v>
      </c>
      <c r="L8" s="149" t="s">
        <v>3416</v>
      </c>
      <c r="M8" s="149" t="s">
        <v>3432</v>
      </c>
      <c r="N8" s="149" t="s">
        <v>3418</v>
      </c>
      <c r="O8" s="149" t="s">
        <v>2192</v>
      </c>
      <c r="P8" s="149" t="s">
        <v>2192</v>
      </c>
      <c r="Q8" s="149" t="s">
        <v>2192</v>
      </c>
      <c r="R8" s="149" t="s">
        <v>2192</v>
      </c>
      <c r="S8" s="149" t="s">
        <v>2192</v>
      </c>
      <c r="T8" s="149" t="s">
        <v>2192</v>
      </c>
      <c r="U8" s="149" t="s">
        <v>2192</v>
      </c>
      <c r="V8" s="149" t="s">
        <v>2192</v>
      </c>
      <c r="W8" s="149" t="s">
        <v>2192</v>
      </c>
      <c r="X8" s="149" t="s">
        <v>2192</v>
      </c>
      <c r="Y8" s="149" t="s">
        <v>2192</v>
      </c>
      <c r="Z8" s="149" t="s">
        <v>2192</v>
      </c>
      <c r="AA8" s="149" t="s">
        <v>2192</v>
      </c>
      <c r="AB8" s="149" t="s">
        <v>2192</v>
      </c>
      <c r="AC8" s="149" t="s">
        <v>3433</v>
      </c>
      <c r="AD8" s="149" t="s">
        <v>3434</v>
      </c>
      <c r="AE8" s="150">
        <v>69854.428899999999</v>
      </c>
      <c r="AF8" s="151">
        <v>58.81</v>
      </c>
      <c r="AG8" s="151">
        <v>44.09</v>
      </c>
      <c r="AH8" s="152">
        <v>43976</v>
      </c>
      <c r="AI8" s="147" t="s">
        <v>268</v>
      </c>
      <c r="AJ8" s="149" t="s">
        <v>2192</v>
      </c>
    </row>
    <row r="9" spans="1:36">
      <c r="A9" s="153" t="s">
        <v>60</v>
      </c>
      <c r="B9" s="153" t="s">
        <v>1238</v>
      </c>
      <c r="C9" s="153" t="s">
        <v>1900</v>
      </c>
      <c r="D9" s="153" t="s">
        <v>2192</v>
      </c>
      <c r="E9" s="153" t="s">
        <v>269</v>
      </c>
      <c r="F9" s="153" t="s">
        <v>1904</v>
      </c>
      <c r="G9" s="154" t="s">
        <v>1901</v>
      </c>
      <c r="H9" s="154" t="s">
        <v>1902</v>
      </c>
      <c r="I9" s="154" t="s">
        <v>271</v>
      </c>
      <c r="J9" s="154" t="s">
        <v>1236</v>
      </c>
      <c r="K9" s="155" t="s">
        <v>3435</v>
      </c>
      <c r="L9" s="155" t="s">
        <v>3416</v>
      </c>
      <c r="M9" s="155" t="s">
        <v>3436</v>
      </c>
      <c r="N9" s="155" t="s">
        <v>3418</v>
      </c>
      <c r="O9" s="155" t="s">
        <v>3437</v>
      </c>
      <c r="P9" s="155" t="s">
        <v>3038</v>
      </c>
      <c r="Q9" s="155" t="s">
        <v>3438</v>
      </c>
      <c r="R9" s="155" t="s">
        <v>3421</v>
      </c>
      <c r="S9" s="155" t="s">
        <v>3162</v>
      </c>
      <c r="T9" s="155" t="s">
        <v>3423</v>
      </c>
      <c r="U9" s="155" t="s">
        <v>3439</v>
      </c>
      <c r="V9" s="155" t="s">
        <v>3229</v>
      </c>
      <c r="W9" s="155" t="s">
        <v>3440</v>
      </c>
      <c r="X9" s="155" t="s">
        <v>3426</v>
      </c>
      <c r="Y9" s="155" t="s">
        <v>3441</v>
      </c>
      <c r="Z9" s="155" t="s">
        <v>3428</v>
      </c>
      <c r="AA9" s="155" t="s">
        <v>2192</v>
      </c>
      <c r="AB9" s="155" t="s">
        <v>2192</v>
      </c>
      <c r="AC9" s="155" t="s">
        <v>3133</v>
      </c>
      <c r="AD9" s="155" t="s">
        <v>3430</v>
      </c>
      <c r="AE9" s="156">
        <v>296248.36330000003</v>
      </c>
      <c r="AF9" s="157">
        <v>249.41</v>
      </c>
      <c r="AG9" s="157">
        <v>186.98</v>
      </c>
      <c r="AH9" s="159">
        <v>41698</v>
      </c>
      <c r="AI9" s="153" t="s">
        <v>268</v>
      </c>
      <c r="AJ9" s="155" t="s">
        <v>2192</v>
      </c>
    </row>
    <row r="10" spans="1:36">
      <c r="A10" s="147" t="s">
        <v>61</v>
      </c>
      <c r="B10" s="147" t="s">
        <v>1238</v>
      </c>
      <c r="C10" s="147" t="s">
        <v>1900</v>
      </c>
      <c r="D10" s="147" t="s">
        <v>2192</v>
      </c>
      <c r="E10" s="147" t="s">
        <v>270</v>
      </c>
      <c r="F10" s="147" t="s">
        <v>1903</v>
      </c>
      <c r="G10" s="148" t="s">
        <v>1901</v>
      </c>
      <c r="H10" s="148" t="s">
        <v>1902</v>
      </c>
      <c r="I10" s="148" t="s">
        <v>271</v>
      </c>
      <c r="J10" s="148" t="s">
        <v>1236</v>
      </c>
      <c r="K10" s="149" t="s">
        <v>3442</v>
      </c>
      <c r="L10" s="149" t="s">
        <v>3443</v>
      </c>
      <c r="M10" s="149" t="s">
        <v>3444</v>
      </c>
      <c r="N10" s="149" t="s">
        <v>3445</v>
      </c>
      <c r="O10" s="149" t="s">
        <v>3446</v>
      </c>
      <c r="P10" s="149" t="s">
        <v>3447</v>
      </c>
      <c r="Q10" s="149" t="s">
        <v>3448</v>
      </c>
      <c r="R10" s="149" t="s">
        <v>3449</v>
      </c>
      <c r="S10" s="149" t="s">
        <v>3450</v>
      </c>
      <c r="T10" s="149" t="s">
        <v>3451</v>
      </c>
      <c r="U10" s="149" t="s">
        <v>3452</v>
      </c>
      <c r="V10" s="149" t="s">
        <v>3453</v>
      </c>
      <c r="W10" s="149" t="s">
        <v>3454</v>
      </c>
      <c r="X10" s="149" t="s">
        <v>3455</v>
      </c>
      <c r="Y10" s="149" t="s">
        <v>3289</v>
      </c>
      <c r="Z10" s="149" t="s">
        <v>3456</v>
      </c>
      <c r="AA10" s="149" t="s">
        <v>3457</v>
      </c>
      <c r="AB10" s="149" t="s">
        <v>3000</v>
      </c>
      <c r="AC10" s="149" t="s">
        <v>3458</v>
      </c>
      <c r="AD10" s="149" t="s">
        <v>3459</v>
      </c>
      <c r="AE10" s="150">
        <v>376070.3406</v>
      </c>
      <c r="AF10" s="151">
        <v>316.61</v>
      </c>
      <c r="AG10" s="151">
        <v>237.36</v>
      </c>
      <c r="AH10" s="152">
        <v>37988</v>
      </c>
      <c r="AI10" s="147" t="s">
        <v>272</v>
      </c>
      <c r="AJ10" s="149" t="s">
        <v>2192</v>
      </c>
    </row>
    <row r="11" spans="1:36">
      <c r="A11" s="153" t="s">
        <v>62</v>
      </c>
      <c r="B11" s="153" t="s">
        <v>1238</v>
      </c>
      <c r="C11" s="153" t="s">
        <v>1900</v>
      </c>
      <c r="D11" s="153" t="s">
        <v>2192</v>
      </c>
      <c r="E11" s="153" t="s">
        <v>273</v>
      </c>
      <c r="F11" s="153" t="s">
        <v>1904</v>
      </c>
      <c r="G11" s="154" t="s">
        <v>1901</v>
      </c>
      <c r="H11" s="154" t="s">
        <v>1902</v>
      </c>
      <c r="I11" s="154" t="s">
        <v>271</v>
      </c>
      <c r="J11" s="154" t="s">
        <v>1236</v>
      </c>
      <c r="K11" s="155" t="s">
        <v>3460</v>
      </c>
      <c r="L11" s="155" t="s">
        <v>3443</v>
      </c>
      <c r="M11" s="155" t="s">
        <v>3461</v>
      </c>
      <c r="N11" s="155" t="s">
        <v>3445</v>
      </c>
      <c r="O11" s="155" t="s">
        <v>3446</v>
      </c>
      <c r="P11" s="155" t="s">
        <v>3447</v>
      </c>
      <c r="Q11" s="155" t="s">
        <v>3462</v>
      </c>
      <c r="R11" s="155" t="s">
        <v>3449</v>
      </c>
      <c r="S11" s="155" t="s">
        <v>3463</v>
      </c>
      <c r="T11" s="155" t="s">
        <v>3451</v>
      </c>
      <c r="U11" s="155" t="s">
        <v>3464</v>
      </c>
      <c r="V11" s="155" t="s">
        <v>3453</v>
      </c>
      <c r="W11" s="155" t="s">
        <v>3465</v>
      </c>
      <c r="X11" s="155" t="s">
        <v>3455</v>
      </c>
      <c r="Y11" s="155" t="s">
        <v>2826</v>
      </c>
      <c r="Z11" s="155" t="s">
        <v>3456</v>
      </c>
      <c r="AA11" s="155" t="s">
        <v>3466</v>
      </c>
      <c r="AB11" s="155" t="s">
        <v>3000</v>
      </c>
      <c r="AC11" s="155" t="s">
        <v>3467</v>
      </c>
      <c r="AD11" s="155" t="s">
        <v>3468</v>
      </c>
      <c r="AE11" s="156">
        <v>33132.660199999998</v>
      </c>
      <c r="AF11" s="157">
        <v>27.89</v>
      </c>
      <c r="AG11" s="157">
        <v>20.91</v>
      </c>
      <c r="AH11" s="159">
        <v>39141</v>
      </c>
      <c r="AI11" s="153" t="s">
        <v>272</v>
      </c>
      <c r="AJ11" s="155" t="s">
        <v>2192</v>
      </c>
    </row>
    <row r="12" spans="1:36">
      <c r="A12" s="147" t="s">
        <v>63</v>
      </c>
      <c r="B12" s="147" t="s">
        <v>1238</v>
      </c>
      <c r="C12" s="147" t="s">
        <v>1900</v>
      </c>
      <c r="D12" s="147" t="s">
        <v>2192</v>
      </c>
      <c r="E12" s="147" t="s">
        <v>274</v>
      </c>
      <c r="F12" s="147" t="s">
        <v>1904</v>
      </c>
      <c r="G12" s="148" t="s">
        <v>1901</v>
      </c>
      <c r="H12" s="148" t="s">
        <v>1902</v>
      </c>
      <c r="I12" s="148" t="s">
        <v>271</v>
      </c>
      <c r="J12" s="148" t="s">
        <v>1236</v>
      </c>
      <c r="K12" s="149" t="s">
        <v>3469</v>
      </c>
      <c r="L12" s="149" t="s">
        <v>3443</v>
      </c>
      <c r="M12" s="149" t="s">
        <v>3470</v>
      </c>
      <c r="N12" s="149" t="s">
        <v>3445</v>
      </c>
      <c r="O12" s="149" t="s">
        <v>3471</v>
      </c>
      <c r="P12" s="149" t="s">
        <v>3447</v>
      </c>
      <c r="Q12" s="149" t="s">
        <v>3472</v>
      </c>
      <c r="R12" s="149" t="s">
        <v>3449</v>
      </c>
      <c r="S12" s="149" t="s">
        <v>3473</v>
      </c>
      <c r="T12" s="149" t="s">
        <v>3451</v>
      </c>
      <c r="U12" s="149" t="s">
        <v>3474</v>
      </c>
      <c r="V12" s="149" t="s">
        <v>3453</v>
      </c>
      <c r="W12" s="149" t="s">
        <v>3475</v>
      </c>
      <c r="X12" s="149" t="s">
        <v>3455</v>
      </c>
      <c r="Y12" s="149" t="s">
        <v>3476</v>
      </c>
      <c r="Z12" s="149" t="s">
        <v>3456</v>
      </c>
      <c r="AA12" s="149" t="s">
        <v>3477</v>
      </c>
      <c r="AB12" s="149" t="s">
        <v>3000</v>
      </c>
      <c r="AC12" s="149" t="s">
        <v>3478</v>
      </c>
      <c r="AD12" s="149" t="s">
        <v>3479</v>
      </c>
      <c r="AE12" s="150">
        <v>342753.40830000001</v>
      </c>
      <c r="AF12" s="151">
        <v>288.56</v>
      </c>
      <c r="AG12" s="151">
        <v>216.33</v>
      </c>
      <c r="AH12" s="152">
        <v>39120</v>
      </c>
      <c r="AI12" s="147" t="s">
        <v>272</v>
      </c>
      <c r="AJ12" s="149" t="s">
        <v>2192</v>
      </c>
    </row>
    <row r="13" spans="1:36">
      <c r="A13" s="153" t="s">
        <v>66</v>
      </c>
      <c r="B13" s="153" t="s">
        <v>1238</v>
      </c>
      <c r="C13" s="153" t="s">
        <v>1900</v>
      </c>
      <c r="D13" s="153" t="s">
        <v>2192</v>
      </c>
      <c r="E13" s="153" t="s">
        <v>277</v>
      </c>
      <c r="F13" s="153" t="s">
        <v>2192</v>
      </c>
      <c r="G13" s="154" t="s">
        <v>1901</v>
      </c>
      <c r="H13" s="154" t="s">
        <v>1902</v>
      </c>
      <c r="I13" s="154" t="s">
        <v>267</v>
      </c>
      <c r="J13" s="154" t="s">
        <v>1236</v>
      </c>
      <c r="K13" s="155" t="s">
        <v>3480</v>
      </c>
      <c r="L13" s="155" t="s">
        <v>3481</v>
      </c>
      <c r="M13" s="155" t="s">
        <v>3482</v>
      </c>
      <c r="N13" s="155" t="s">
        <v>3483</v>
      </c>
      <c r="O13" s="155" t="s">
        <v>3484</v>
      </c>
      <c r="P13" s="155" t="s">
        <v>3485</v>
      </c>
      <c r="Q13" s="155" t="s">
        <v>3486</v>
      </c>
      <c r="R13" s="155" t="s">
        <v>3487</v>
      </c>
      <c r="S13" s="155" t="s">
        <v>3488</v>
      </c>
      <c r="T13" s="155" t="s">
        <v>3489</v>
      </c>
      <c r="U13" s="155" t="s">
        <v>3490</v>
      </c>
      <c r="V13" s="155" t="s">
        <v>2916</v>
      </c>
      <c r="W13" s="155" t="s">
        <v>3491</v>
      </c>
      <c r="X13" s="155" t="s">
        <v>3492</v>
      </c>
      <c r="Y13" s="155" t="s">
        <v>3493</v>
      </c>
      <c r="Z13" s="155" t="s">
        <v>3494</v>
      </c>
      <c r="AA13" s="155" t="s">
        <v>3213</v>
      </c>
      <c r="AB13" s="155" t="s">
        <v>3495</v>
      </c>
      <c r="AC13" s="155" t="s">
        <v>3496</v>
      </c>
      <c r="AD13" s="155" t="s">
        <v>3497</v>
      </c>
      <c r="AE13" s="156">
        <v>113324.2596</v>
      </c>
      <c r="AF13" s="157">
        <v>95.41</v>
      </c>
      <c r="AG13" s="157">
        <v>71.52</v>
      </c>
      <c r="AH13" s="159">
        <v>38722</v>
      </c>
      <c r="AI13" s="153" t="s">
        <v>1905</v>
      </c>
      <c r="AJ13" s="155" t="s">
        <v>2192</v>
      </c>
    </row>
    <row r="14" spans="1:36">
      <c r="A14" s="147" t="s">
        <v>278</v>
      </c>
      <c r="B14" s="147" t="s">
        <v>1238</v>
      </c>
      <c r="C14" s="147" t="s">
        <v>1900</v>
      </c>
      <c r="D14" s="147" t="s">
        <v>2192</v>
      </c>
      <c r="E14" s="147" t="s">
        <v>279</v>
      </c>
      <c r="F14" s="147" t="s">
        <v>1906</v>
      </c>
      <c r="G14" s="148" t="s">
        <v>1901</v>
      </c>
      <c r="H14" s="148" t="s">
        <v>1902</v>
      </c>
      <c r="I14" s="148" t="s">
        <v>267</v>
      </c>
      <c r="J14" s="148" t="s">
        <v>1236</v>
      </c>
      <c r="K14" s="149" t="s">
        <v>3498</v>
      </c>
      <c r="L14" s="149" t="s">
        <v>3499</v>
      </c>
      <c r="M14" s="149" t="s">
        <v>3500</v>
      </c>
      <c r="N14" s="149" t="s">
        <v>3501</v>
      </c>
      <c r="O14" s="149" t="s">
        <v>3502</v>
      </c>
      <c r="P14" s="149" t="s">
        <v>3503</v>
      </c>
      <c r="Q14" s="149" t="s">
        <v>3504</v>
      </c>
      <c r="R14" s="149" t="s">
        <v>3503</v>
      </c>
      <c r="S14" s="149" t="s">
        <v>3505</v>
      </c>
      <c r="T14" s="149" t="s">
        <v>3503</v>
      </c>
      <c r="U14" s="149" t="s">
        <v>3506</v>
      </c>
      <c r="V14" s="149" t="s">
        <v>3507</v>
      </c>
      <c r="W14" s="149" t="s">
        <v>3508</v>
      </c>
      <c r="X14" s="149" t="s">
        <v>3509</v>
      </c>
      <c r="Y14" s="149" t="s">
        <v>3510</v>
      </c>
      <c r="Z14" s="149" t="s">
        <v>3511</v>
      </c>
      <c r="AA14" s="149" t="s">
        <v>3512</v>
      </c>
      <c r="AB14" s="149" t="s">
        <v>3513</v>
      </c>
      <c r="AC14" s="149" t="s">
        <v>3514</v>
      </c>
      <c r="AD14" s="149" t="s">
        <v>3515</v>
      </c>
      <c r="AE14" s="150">
        <v>1852.2620999999999</v>
      </c>
      <c r="AF14" s="151">
        <v>1.56</v>
      </c>
      <c r="AG14" s="151">
        <v>1.17</v>
      </c>
      <c r="AH14" s="152">
        <v>39658</v>
      </c>
      <c r="AI14" s="147" t="s">
        <v>2173</v>
      </c>
      <c r="AJ14" s="149" t="s">
        <v>2192</v>
      </c>
    </row>
    <row r="15" spans="1:36">
      <c r="A15" s="153" t="s">
        <v>280</v>
      </c>
      <c r="B15" s="153" t="s">
        <v>1238</v>
      </c>
      <c r="C15" s="153" t="s">
        <v>1900</v>
      </c>
      <c r="D15" s="153" t="s">
        <v>2192</v>
      </c>
      <c r="E15" s="153" t="s">
        <v>281</v>
      </c>
      <c r="F15" s="153" t="s">
        <v>1904</v>
      </c>
      <c r="G15" s="154" t="s">
        <v>1901</v>
      </c>
      <c r="H15" s="154" t="s">
        <v>1902</v>
      </c>
      <c r="I15" s="154" t="s">
        <v>267</v>
      </c>
      <c r="J15" s="154" t="s">
        <v>1236</v>
      </c>
      <c r="K15" s="155" t="s">
        <v>3516</v>
      </c>
      <c r="L15" s="155" t="s">
        <v>3499</v>
      </c>
      <c r="M15" s="155" t="s">
        <v>3517</v>
      </c>
      <c r="N15" s="155" t="s">
        <v>3501</v>
      </c>
      <c r="O15" s="155" t="s">
        <v>3518</v>
      </c>
      <c r="P15" s="155" t="s">
        <v>3503</v>
      </c>
      <c r="Q15" s="155" t="s">
        <v>3519</v>
      </c>
      <c r="R15" s="155" t="s">
        <v>3503</v>
      </c>
      <c r="S15" s="155" t="s">
        <v>3520</v>
      </c>
      <c r="T15" s="155" t="s">
        <v>3503</v>
      </c>
      <c r="U15" s="155" t="s">
        <v>3057</v>
      </c>
      <c r="V15" s="155" t="s">
        <v>3507</v>
      </c>
      <c r="W15" s="155" t="s">
        <v>3092</v>
      </c>
      <c r="X15" s="155" t="s">
        <v>3509</v>
      </c>
      <c r="Y15" s="155" t="s">
        <v>3521</v>
      </c>
      <c r="Z15" s="155" t="s">
        <v>3511</v>
      </c>
      <c r="AA15" s="155" t="s">
        <v>2192</v>
      </c>
      <c r="AB15" s="155" t="s">
        <v>2192</v>
      </c>
      <c r="AC15" s="155" t="s">
        <v>3522</v>
      </c>
      <c r="AD15" s="155" t="s">
        <v>3523</v>
      </c>
      <c r="AE15" s="156">
        <v>310.8245</v>
      </c>
      <c r="AF15" s="157">
        <v>0.26</v>
      </c>
      <c r="AG15" s="158">
        <v>0.2</v>
      </c>
      <c r="AH15" s="159">
        <v>40470</v>
      </c>
      <c r="AI15" s="153" t="s">
        <v>2173</v>
      </c>
      <c r="AJ15" s="155" t="s">
        <v>2192</v>
      </c>
    </row>
    <row r="16" spans="1:36">
      <c r="A16" s="147" t="s">
        <v>282</v>
      </c>
      <c r="B16" s="147" t="s">
        <v>1238</v>
      </c>
      <c r="C16" s="147" t="s">
        <v>1900</v>
      </c>
      <c r="D16" s="147" t="s">
        <v>2192</v>
      </c>
      <c r="E16" s="147" t="s">
        <v>283</v>
      </c>
      <c r="F16" s="147" t="s">
        <v>1904</v>
      </c>
      <c r="G16" s="148" t="s">
        <v>1901</v>
      </c>
      <c r="H16" s="148" t="s">
        <v>1902</v>
      </c>
      <c r="I16" s="148" t="s">
        <v>267</v>
      </c>
      <c r="J16" s="148" t="s">
        <v>1236</v>
      </c>
      <c r="K16" s="149" t="s">
        <v>3498</v>
      </c>
      <c r="L16" s="149" t="s">
        <v>3499</v>
      </c>
      <c r="M16" s="149" t="s">
        <v>3517</v>
      </c>
      <c r="N16" s="149" t="s">
        <v>3501</v>
      </c>
      <c r="O16" s="149" t="s">
        <v>3524</v>
      </c>
      <c r="P16" s="149" t="s">
        <v>3503</v>
      </c>
      <c r="Q16" s="149" t="s">
        <v>3525</v>
      </c>
      <c r="R16" s="149" t="s">
        <v>3503</v>
      </c>
      <c r="S16" s="149" t="s">
        <v>3520</v>
      </c>
      <c r="T16" s="149" t="s">
        <v>3503</v>
      </c>
      <c r="U16" s="149" t="s">
        <v>3526</v>
      </c>
      <c r="V16" s="149" t="s">
        <v>3507</v>
      </c>
      <c r="W16" s="149" t="s">
        <v>3083</v>
      </c>
      <c r="X16" s="149" t="s">
        <v>3509</v>
      </c>
      <c r="Y16" s="149" t="s">
        <v>3527</v>
      </c>
      <c r="Z16" s="149" t="s">
        <v>3511</v>
      </c>
      <c r="AA16" s="149" t="s">
        <v>3528</v>
      </c>
      <c r="AB16" s="149" t="s">
        <v>3513</v>
      </c>
      <c r="AC16" s="149" t="s">
        <v>3529</v>
      </c>
      <c r="AD16" s="149" t="s">
        <v>3530</v>
      </c>
      <c r="AE16" s="150">
        <v>1240.9199000000001</v>
      </c>
      <c r="AF16" s="151">
        <v>1.04</v>
      </c>
      <c r="AG16" s="151">
        <v>0.78</v>
      </c>
      <c r="AH16" s="152">
        <v>40213</v>
      </c>
      <c r="AI16" s="147" t="s">
        <v>2173</v>
      </c>
      <c r="AJ16" s="149" t="s">
        <v>2192</v>
      </c>
    </row>
    <row r="17" spans="1:36">
      <c r="A17" s="153" t="s">
        <v>284</v>
      </c>
      <c r="B17" s="153" t="s">
        <v>1238</v>
      </c>
      <c r="C17" s="153" t="s">
        <v>1900</v>
      </c>
      <c r="D17" s="153" t="s">
        <v>2192</v>
      </c>
      <c r="E17" s="153" t="s">
        <v>285</v>
      </c>
      <c r="F17" s="153" t="s">
        <v>1904</v>
      </c>
      <c r="G17" s="154" t="s">
        <v>1901</v>
      </c>
      <c r="H17" s="154" t="s">
        <v>1902</v>
      </c>
      <c r="I17" s="154" t="s">
        <v>267</v>
      </c>
      <c r="J17" s="154" t="s">
        <v>1236</v>
      </c>
      <c r="K17" s="155" t="s">
        <v>3516</v>
      </c>
      <c r="L17" s="155" t="s">
        <v>3499</v>
      </c>
      <c r="M17" s="155" t="s">
        <v>3517</v>
      </c>
      <c r="N17" s="155" t="s">
        <v>3501</v>
      </c>
      <c r="O17" s="155" t="s">
        <v>3518</v>
      </c>
      <c r="P17" s="155" t="s">
        <v>3503</v>
      </c>
      <c r="Q17" s="155" t="s">
        <v>3519</v>
      </c>
      <c r="R17" s="155" t="s">
        <v>3503</v>
      </c>
      <c r="S17" s="155" t="s">
        <v>3520</v>
      </c>
      <c r="T17" s="155" t="s">
        <v>3503</v>
      </c>
      <c r="U17" s="155" t="s">
        <v>3531</v>
      </c>
      <c r="V17" s="155" t="s">
        <v>3507</v>
      </c>
      <c r="W17" s="155" t="s">
        <v>3532</v>
      </c>
      <c r="X17" s="155" t="s">
        <v>3509</v>
      </c>
      <c r="Y17" s="155" t="s">
        <v>3282</v>
      </c>
      <c r="Z17" s="155" t="s">
        <v>3511</v>
      </c>
      <c r="AA17" s="155" t="s">
        <v>3269</v>
      </c>
      <c r="AB17" s="155" t="s">
        <v>3513</v>
      </c>
      <c r="AC17" s="155" t="s">
        <v>3533</v>
      </c>
      <c r="AD17" s="155" t="s">
        <v>3534</v>
      </c>
      <c r="AE17" s="156">
        <v>132.8253</v>
      </c>
      <c r="AF17" s="157">
        <v>0.11</v>
      </c>
      <c r="AG17" s="157">
        <v>0.08</v>
      </c>
      <c r="AH17" s="159">
        <v>40059</v>
      </c>
      <c r="AI17" s="153" t="s">
        <v>2173</v>
      </c>
      <c r="AJ17" s="155" t="s">
        <v>2192</v>
      </c>
    </row>
    <row r="18" spans="1:36">
      <c r="A18" s="147" t="s">
        <v>286</v>
      </c>
      <c r="B18" s="147" t="s">
        <v>1238</v>
      </c>
      <c r="C18" s="147" t="s">
        <v>1900</v>
      </c>
      <c r="D18" s="147" t="s">
        <v>2192</v>
      </c>
      <c r="E18" s="147" t="s">
        <v>287</v>
      </c>
      <c r="F18" s="147" t="s">
        <v>1904</v>
      </c>
      <c r="G18" s="148" t="s">
        <v>1901</v>
      </c>
      <c r="H18" s="148" t="s">
        <v>1902</v>
      </c>
      <c r="I18" s="148" t="s">
        <v>267</v>
      </c>
      <c r="J18" s="148" t="s">
        <v>1236</v>
      </c>
      <c r="K18" s="149" t="s">
        <v>3535</v>
      </c>
      <c r="L18" s="149" t="s">
        <v>3499</v>
      </c>
      <c r="M18" s="149" t="s">
        <v>3500</v>
      </c>
      <c r="N18" s="149" t="s">
        <v>3501</v>
      </c>
      <c r="O18" s="149" t="s">
        <v>3536</v>
      </c>
      <c r="P18" s="149" t="s">
        <v>3503</v>
      </c>
      <c r="Q18" s="149" t="s">
        <v>3537</v>
      </c>
      <c r="R18" s="149" t="s">
        <v>3503</v>
      </c>
      <c r="S18" s="149" t="s">
        <v>3505</v>
      </c>
      <c r="T18" s="149" t="s">
        <v>3503</v>
      </c>
      <c r="U18" s="149" t="s">
        <v>3506</v>
      </c>
      <c r="V18" s="149" t="s">
        <v>3507</v>
      </c>
      <c r="W18" s="149" t="s">
        <v>3538</v>
      </c>
      <c r="X18" s="149" t="s">
        <v>3509</v>
      </c>
      <c r="Y18" s="149" t="s">
        <v>3539</v>
      </c>
      <c r="Z18" s="149" t="s">
        <v>3511</v>
      </c>
      <c r="AA18" s="149" t="s">
        <v>2192</v>
      </c>
      <c r="AB18" s="149" t="s">
        <v>2192</v>
      </c>
      <c r="AC18" s="149" t="s">
        <v>3540</v>
      </c>
      <c r="AD18" s="149" t="s">
        <v>3541</v>
      </c>
      <c r="AE18" s="150">
        <v>26.493099999999998</v>
      </c>
      <c r="AF18" s="151">
        <v>0.02</v>
      </c>
      <c r="AG18" s="151">
        <v>0.02</v>
      </c>
      <c r="AH18" s="152">
        <v>40217</v>
      </c>
      <c r="AI18" s="147" t="s">
        <v>2173</v>
      </c>
      <c r="AJ18" s="149" t="s">
        <v>2192</v>
      </c>
    </row>
    <row r="19" spans="1:36">
      <c r="A19" s="153" t="s">
        <v>288</v>
      </c>
      <c r="B19" s="153" t="s">
        <v>1238</v>
      </c>
      <c r="C19" s="153" t="s">
        <v>1900</v>
      </c>
      <c r="D19" s="153" t="s">
        <v>2192</v>
      </c>
      <c r="E19" s="153" t="s">
        <v>289</v>
      </c>
      <c r="F19" s="153" t="s">
        <v>1904</v>
      </c>
      <c r="G19" s="154" t="s">
        <v>1901</v>
      </c>
      <c r="H19" s="154" t="s">
        <v>1902</v>
      </c>
      <c r="I19" s="154" t="s">
        <v>267</v>
      </c>
      <c r="J19" s="154" t="s">
        <v>1236</v>
      </c>
      <c r="K19" s="155" t="s">
        <v>3516</v>
      </c>
      <c r="L19" s="155" t="s">
        <v>3499</v>
      </c>
      <c r="M19" s="155" t="s">
        <v>3517</v>
      </c>
      <c r="N19" s="155" t="s">
        <v>3501</v>
      </c>
      <c r="O19" s="155" t="s">
        <v>3518</v>
      </c>
      <c r="P19" s="155" t="s">
        <v>3542</v>
      </c>
      <c r="Q19" s="155" t="s">
        <v>3519</v>
      </c>
      <c r="R19" s="155" t="s">
        <v>3543</v>
      </c>
      <c r="S19" s="155" t="s">
        <v>3520</v>
      </c>
      <c r="T19" s="155" t="s">
        <v>3544</v>
      </c>
      <c r="U19" s="155" t="s">
        <v>3531</v>
      </c>
      <c r="V19" s="155" t="s">
        <v>3545</v>
      </c>
      <c r="W19" s="155" t="s">
        <v>3532</v>
      </c>
      <c r="X19" s="155" t="s">
        <v>3546</v>
      </c>
      <c r="Y19" s="155" t="s">
        <v>3282</v>
      </c>
      <c r="Z19" s="155" t="s">
        <v>3547</v>
      </c>
      <c r="AA19" s="155" t="s">
        <v>2192</v>
      </c>
      <c r="AB19" s="155" t="s">
        <v>2192</v>
      </c>
      <c r="AC19" s="155" t="s">
        <v>3548</v>
      </c>
      <c r="AD19" s="155" t="s">
        <v>3549</v>
      </c>
      <c r="AE19" s="156">
        <v>119.60080000000001</v>
      </c>
      <c r="AF19" s="158">
        <v>0.1</v>
      </c>
      <c r="AG19" s="157">
        <v>0.08</v>
      </c>
      <c r="AH19" s="159">
        <v>41407</v>
      </c>
      <c r="AI19" s="153" t="s">
        <v>2173</v>
      </c>
      <c r="AJ19" s="155" t="s">
        <v>2192</v>
      </c>
    </row>
    <row r="20" spans="1:36">
      <c r="A20" s="147" t="s">
        <v>290</v>
      </c>
      <c r="B20" s="147" t="s">
        <v>1238</v>
      </c>
      <c r="C20" s="147" t="s">
        <v>1900</v>
      </c>
      <c r="D20" s="147" t="s">
        <v>2192</v>
      </c>
      <c r="E20" s="147" t="s">
        <v>291</v>
      </c>
      <c r="F20" s="147" t="s">
        <v>1904</v>
      </c>
      <c r="G20" s="148" t="s">
        <v>1901</v>
      </c>
      <c r="H20" s="148" t="s">
        <v>1902</v>
      </c>
      <c r="I20" s="148" t="s">
        <v>267</v>
      </c>
      <c r="J20" s="148" t="s">
        <v>1236</v>
      </c>
      <c r="K20" s="149" t="s">
        <v>3535</v>
      </c>
      <c r="L20" s="149" t="s">
        <v>3499</v>
      </c>
      <c r="M20" s="149" t="s">
        <v>3500</v>
      </c>
      <c r="N20" s="149" t="s">
        <v>3501</v>
      </c>
      <c r="O20" s="149" t="s">
        <v>3283</v>
      </c>
      <c r="P20" s="149" t="s">
        <v>3550</v>
      </c>
      <c r="Q20" s="149" t="s">
        <v>3504</v>
      </c>
      <c r="R20" s="149" t="s">
        <v>3487</v>
      </c>
      <c r="S20" s="149" t="s">
        <v>3505</v>
      </c>
      <c r="T20" s="149" t="s">
        <v>3551</v>
      </c>
      <c r="U20" s="149" t="s">
        <v>3552</v>
      </c>
      <c r="V20" s="149" t="s">
        <v>3553</v>
      </c>
      <c r="W20" s="149" t="s">
        <v>3554</v>
      </c>
      <c r="X20" s="149" t="s">
        <v>3555</v>
      </c>
      <c r="Y20" s="149" t="s">
        <v>2192</v>
      </c>
      <c r="Z20" s="149" t="s">
        <v>2192</v>
      </c>
      <c r="AA20" s="149" t="s">
        <v>2192</v>
      </c>
      <c r="AB20" s="149" t="s">
        <v>2192</v>
      </c>
      <c r="AC20" s="149" t="s">
        <v>3556</v>
      </c>
      <c r="AD20" s="149" t="s">
        <v>3557</v>
      </c>
      <c r="AE20" s="150">
        <v>16.1736</v>
      </c>
      <c r="AF20" s="151">
        <v>0.01</v>
      </c>
      <c r="AG20" s="151">
        <v>0.01</v>
      </c>
      <c r="AH20" s="152">
        <v>42738</v>
      </c>
      <c r="AI20" s="147" t="s">
        <v>2173</v>
      </c>
      <c r="AJ20" s="149" t="s">
        <v>2192</v>
      </c>
    </row>
    <row r="21" spans="1:36">
      <c r="A21" s="153" t="s">
        <v>292</v>
      </c>
      <c r="B21" s="153" t="s">
        <v>1238</v>
      </c>
      <c r="C21" s="153" t="s">
        <v>1900</v>
      </c>
      <c r="D21" s="153" t="s">
        <v>2192</v>
      </c>
      <c r="E21" s="153" t="s">
        <v>293</v>
      </c>
      <c r="F21" s="153" t="s">
        <v>1904</v>
      </c>
      <c r="G21" s="154" t="s">
        <v>1901</v>
      </c>
      <c r="H21" s="154" t="s">
        <v>1902</v>
      </c>
      <c r="I21" s="154" t="s">
        <v>267</v>
      </c>
      <c r="J21" s="154" t="s">
        <v>1236</v>
      </c>
      <c r="K21" s="155" t="s">
        <v>3535</v>
      </c>
      <c r="L21" s="155" t="s">
        <v>3499</v>
      </c>
      <c r="M21" s="155" t="s">
        <v>3558</v>
      </c>
      <c r="N21" s="155" t="s">
        <v>3501</v>
      </c>
      <c r="O21" s="155" t="s">
        <v>3536</v>
      </c>
      <c r="P21" s="155" t="s">
        <v>3559</v>
      </c>
      <c r="Q21" s="155" t="s">
        <v>3537</v>
      </c>
      <c r="R21" s="155" t="s">
        <v>3560</v>
      </c>
      <c r="S21" s="155" t="s">
        <v>3561</v>
      </c>
      <c r="T21" s="155" t="s">
        <v>3562</v>
      </c>
      <c r="U21" s="155" t="s">
        <v>3563</v>
      </c>
      <c r="V21" s="155" t="s">
        <v>2839</v>
      </c>
      <c r="W21" s="155" t="s">
        <v>2192</v>
      </c>
      <c r="X21" s="155" t="s">
        <v>2192</v>
      </c>
      <c r="Y21" s="155" t="s">
        <v>2192</v>
      </c>
      <c r="Z21" s="155" t="s">
        <v>2192</v>
      </c>
      <c r="AA21" s="155" t="s">
        <v>2192</v>
      </c>
      <c r="AB21" s="155" t="s">
        <v>2192</v>
      </c>
      <c r="AC21" s="155" t="s">
        <v>3564</v>
      </c>
      <c r="AD21" s="155" t="s">
        <v>3565</v>
      </c>
      <c r="AE21" s="160">
        <v>4.2460000000000004</v>
      </c>
      <c r="AF21" s="161">
        <v>0</v>
      </c>
      <c r="AG21" s="161">
        <v>0</v>
      </c>
      <c r="AH21" s="159">
        <v>43124</v>
      </c>
      <c r="AI21" s="153" t="s">
        <v>2173</v>
      </c>
      <c r="AJ21" s="155" t="s">
        <v>2192</v>
      </c>
    </row>
    <row r="22" spans="1:36">
      <c r="A22" s="147" t="s">
        <v>68</v>
      </c>
      <c r="B22" s="147" t="s">
        <v>1238</v>
      </c>
      <c r="C22" s="147" t="s">
        <v>1230</v>
      </c>
      <c r="D22" s="147" t="s">
        <v>2192</v>
      </c>
      <c r="E22" s="147" t="s">
        <v>294</v>
      </c>
      <c r="F22" s="147" t="s">
        <v>1903</v>
      </c>
      <c r="G22" s="148" t="s">
        <v>1901</v>
      </c>
      <c r="H22" s="148" t="s">
        <v>1902</v>
      </c>
      <c r="I22" s="148" t="s">
        <v>3380</v>
      </c>
      <c r="J22" s="148" t="s">
        <v>1236</v>
      </c>
      <c r="K22" s="149" t="s">
        <v>3566</v>
      </c>
      <c r="L22" s="149" t="s">
        <v>2192</v>
      </c>
      <c r="M22" s="149" t="s">
        <v>3567</v>
      </c>
      <c r="N22" s="149" t="s">
        <v>2192</v>
      </c>
      <c r="O22" s="149" t="s">
        <v>3568</v>
      </c>
      <c r="P22" s="149" t="s">
        <v>2192</v>
      </c>
      <c r="Q22" s="149" t="s">
        <v>3569</v>
      </c>
      <c r="R22" s="149" t="s">
        <v>2192</v>
      </c>
      <c r="S22" s="149" t="s">
        <v>3570</v>
      </c>
      <c r="T22" s="149" t="s">
        <v>2192</v>
      </c>
      <c r="U22" s="149" t="s">
        <v>3571</v>
      </c>
      <c r="V22" s="149" t="s">
        <v>2192</v>
      </c>
      <c r="W22" s="149" t="s">
        <v>3572</v>
      </c>
      <c r="X22" s="149" t="s">
        <v>2192</v>
      </c>
      <c r="Y22" s="149" t="s">
        <v>3573</v>
      </c>
      <c r="Z22" s="149" t="s">
        <v>2192</v>
      </c>
      <c r="AA22" s="149" t="s">
        <v>3574</v>
      </c>
      <c r="AB22" s="149" t="s">
        <v>2192</v>
      </c>
      <c r="AC22" s="149" t="s">
        <v>3575</v>
      </c>
      <c r="AD22" s="149" t="s">
        <v>2192</v>
      </c>
      <c r="AE22" s="150">
        <v>482900.0208</v>
      </c>
      <c r="AF22" s="151">
        <v>406.55</v>
      </c>
      <c r="AG22" s="151">
        <v>304.77999999999997</v>
      </c>
      <c r="AH22" s="152">
        <v>37721</v>
      </c>
      <c r="AI22" s="147" t="s">
        <v>1860</v>
      </c>
      <c r="AJ22" s="149" t="s">
        <v>2192</v>
      </c>
    </row>
    <row r="23" spans="1:36">
      <c r="A23" s="153" t="s">
        <v>69</v>
      </c>
      <c r="B23" s="153" t="s">
        <v>1238</v>
      </c>
      <c r="C23" s="153" t="s">
        <v>1230</v>
      </c>
      <c r="D23" s="153" t="s">
        <v>2192</v>
      </c>
      <c r="E23" s="153" t="s">
        <v>297</v>
      </c>
      <c r="F23" s="153" t="s">
        <v>1904</v>
      </c>
      <c r="G23" s="154" t="s">
        <v>1901</v>
      </c>
      <c r="H23" s="154" t="s">
        <v>1902</v>
      </c>
      <c r="I23" s="154" t="s">
        <v>3380</v>
      </c>
      <c r="J23" s="154" t="s">
        <v>1236</v>
      </c>
      <c r="K23" s="155" t="s">
        <v>3576</v>
      </c>
      <c r="L23" s="155" t="s">
        <v>3577</v>
      </c>
      <c r="M23" s="155" t="s">
        <v>3578</v>
      </c>
      <c r="N23" s="155" t="s">
        <v>3579</v>
      </c>
      <c r="O23" s="155" t="s">
        <v>3580</v>
      </c>
      <c r="P23" s="155" t="s">
        <v>3581</v>
      </c>
      <c r="Q23" s="155" t="s">
        <v>3582</v>
      </c>
      <c r="R23" s="155" t="s">
        <v>3583</v>
      </c>
      <c r="S23" s="155" t="s">
        <v>3584</v>
      </c>
      <c r="T23" s="155" t="s">
        <v>3585</v>
      </c>
      <c r="U23" s="155" t="s">
        <v>3586</v>
      </c>
      <c r="V23" s="155" t="s">
        <v>3587</v>
      </c>
      <c r="W23" s="155" t="s">
        <v>3588</v>
      </c>
      <c r="X23" s="155" t="s">
        <v>3589</v>
      </c>
      <c r="Y23" s="155" t="s">
        <v>3590</v>
      </c>
      <c r="Z23" s="155" t="s">
        <v>3591</v>
      </c>
      <c r="AA23" s="155" t="s">
        <v>2192</v>
      </c>
      <c r="AB23" s="155" t="s">
        <v>2192</v>
      </c>
      <c r="AC23" s="155" t="s">
        <v>3592</v>
      </c>
      <c r="AD23" s="155" t="s">
        <v>3593</v>
      </c>
      <c r="AE23" s="156">
        <v>445777.30129999999</v>
      </c>
      <c r="AF23" s="158">
        <v>375.3</v>
      </c>
      <c r="AG23" s="157">
        <v>281.35000000000002</v>
      </c>
      <c r="AH23" s="159">
        <v>41563</v>
      </c>
      <c r="AI23" s="153" t="s">
        <v>296</v>
      </c>
      <c r="AJ23" s="155" t="s">
        <v>2192</v>
      </c>
    </row>
    <row r="24" spans="1:36">
      <c r="A24" s="147" t="s">
        <v>70</v>
      </c>
      <c r="B24" s="147" t="s">
        <v>1238</v>
      </c>
      <c r="C24" s="147" t="s">
        <v>1230</v>
      </c>
      <c r="D24" s="147" t="s">
        <v>2192</v>
      </c>
      <c r="E24" s="147" t="s">
        <v>299</v>
      </c>
      <c r="F24" s="147" t="s">
        <v>1904</v>
      </c>
      <c r="G24" s="148" t="s">
        <v>1901</v>
      </c>
      <c r="H24" s="148" t="s">
        <v>1902</v>
      </c>
      <c r="I24" s="148" t="s">
        <v>3380</v>
      </c>
      <c r="J24" s="148" t="s">
        <v>1236</v>
      </c>
      <c r="K24" s="149" t="s">
        <v>3576</v>
      </c>
      <c r="L24" s="149" t="s">
        <v>3577</v>
      </c>
      <c r="M24" s="149" t="s">
        <v>3578</v>
      </c>
      <c r="N24" s="149" t="s">
        <v>3579</v>
      </c>
      <c r="O24" s="149" t="s">
        <v>3580</v>
      </c>
      <c r="P24" s="149" t="s">
        <v>3581</v>
      </c>
      <c r="Q24" s="149" t="s">
        <v>3582</v>
      </c>
      <c r="R24" s="149" t="s">
        <v>3583</v>
      </c>
      <c r="S24" s="149" t="s">
        <v>3584</v>
      </c>
      <c r="T24" s="149" t="s">
        <v>3585</v>
      </c>
      <c r="U24" s="149" t="s">
        <v>3586</v>
      </c>
      <c r="V24" s="149" t="s">
        <v>3587</v>
      </c>
      <c r="W24" s="149" t="s">
        <v>3588</v>
      </c>
      <c r="X24" s="149" t="s">
        <v>3589</v>
      </c>
      <c r="Y24" s="149" t="s">
        <v>3590</v>
      </c>
      <c r="Z24" s="149" t="s">
        <v>3591</v>
      </c>
      <c r="AA24" s="149" t="s">
        <v>2192</v>
      </c>
      <c r="AB24" s="149" t="s">
        <v>2192</v>
      </c>
      <c r="AC24" s="149" t="s">
        <v>3594</v>
      </c>
      <c r="AD24" s="149" t="s">
        <v>3595</v>
      </c>
      <c r="AE24" s="150">
        <v>32722.939699999999</v>
      </c>
      <c r="AF24" s="151">
        <v>27.55</v>
      </c>
      <c r="AG24" s="151">
        <v>20.65</v>
      </c>
      <c r="AH24" s="152">
        <v>41565</v>
      </c>
      <c r="AI24" s="147" t="s">
        <v>296</v>
      </c>
      <c r="AJ24" s="149" t="s">
        <v>2192</v>
      </c>
    </row>
    <row r="25" spans="1:36">
      <c r="A25" s="153" t="s">
        <v>300</v>
      </c>
      <c r="B25" s="153" t="s">
        <v>1238</v>
      </c>
      <c r="C25" s="153" t="s">
        <v>1230</v>
      </c>
      <c r="D25" s="153" t="s">
        <v>2192</v>
      </c>
      <c r="E25" s="153" t="s">
        <v>301</v>
      </c>
      <c r="F25" s="153" t="s">
        <v>1904</v>
      </c>
      <c r="G25" s="154" t="s">
        <v>1901</v>
      </c>
      <c r="H25" s="154" t="s">
        <v>1902</v>
      </c>
      <c r="I25" s="154" t="s">
        <v>3380</v>
      </c>
      <c r="J25" s="154" t="s">
        <v>1236</v>
      </c>
      <c r="K25" s="155" t="s">
        <v>3576</v>
      </c>
      <c r="L25" s="155" t="s">
        <v>3577</v>
      </c>
      <c r="M25" s="155" t="s">
        <v>3578</v>
      </c>
      <c r="N25" s="155" t="s">
        <v>3579</v>
      </c>
      <c r="O25" s="155" t="s">
        <v>3596</v>
      </c>
      <c r="P25" s="155" t="s">
        <v>3581</v>
      </c>
      <c r="Q25" s="155" t="s">
        <v>3569</v>
      </c>
      <c r="R25" s="155" t="s">
        <v>3583</v>
      </c>
      <c r="S25" s="155" t="s">
        <v>3597</v>
      </c>
      <c r="T25" s="155" t="s">
        <v>3585</v>
      </c>
      <c r="U25" s="155" t="s">
        <v>3598</v>
      </c>
      <c r="V25" s="155" t="s">
        <v>3587</v>
      </c>
      <c r="W25" s="155" t="s">
        <v>3599</v>
      </c>
      <c r="X25" s="155" t="s">
        <v>3589</v>
      </c>
      <c r="Y25" s="155" t="s">
        <v>2192</v>
      </c>
      <c r="Z25" s="155" t="s">
        <v>2192</v>
      </c>
      <c r="AA25" s="155" t="s">
        <v>2192</v>
      </c>
      <c r="AB25" s="155" t="s">
        <v>2192</v>
      </c>
      <c r="AC25" s="155" t="s">
        <v>3600</v>
      </c>
      <c r="AD25" s="155" t="s">
        <v>3211</v>
      </c>
      <c r="AE25" s="156">
        <v>147.5402</v>
      </c>
      <c r="AF25" s="157">
        <v>0.12</v>
      </c>
      <c r="AG25" s="157">
        <v>0.09</v>
      </c>
      <c r="AH25" s="159">
        <v>42958</v>
      </c>
      <c r="AI25" s="153" t="s">
        <v>296</v>
      </c>
      <c r="AJ25" s="155" t="s">
        <v>2192</v>
      </c>
    </row>
    <row r="26" spans="1:36">
      <c r="A26" s="147" t="s">
        <v>302</v>
      </c>
      <c r="B26" s="147" t="s">
        <v>1238</v>
      </c>
      <c r="C26" s="147" t="s">
        <v>1230</v>
      </c>
      <c r="D26" s="147" t="s">
        <v>2192</v>
      </c>
      <c r="E26" s="147" t="s">
        <v>303</v>
      </c>
      <c r="F26" s="147" t="s">
        <v>1904</v>
      </c>
      <c r="G26" s="148" t="s">
        <v>1901</v>
      </c>
      <c r="H26" s="148" t="s">
        <v>1902</v>
      </c>
      <c r="I26" s="148" t="s">
        <v>3380</v>
      </c>
      <c r="J26" s="148" t="s">
        <v>1236</v>
      </c>
      <c r="K26" s="149" t="s">
        <v>3576</v>
      </c>
      <c r="L26" s="149" t="s">
        <v>3577</v>
      </c>
      <c r="M26" s="149" t="s">
        <v>3578</v>
      </c>
      <c r="N26" s="149" t="s">
        <v>3579</v>
      </c>
      <c r="O26" s="149" t="s">
        <v>3596</v>
      </c>
      <c r="P26" s="149" t="s">
        <v>3581</v>
      </c>
      <c r="Q26" s="149" t="s">
        <v>3569</v>
      </c>
      <c r="R26" s="149" t="s">
        <v>3583</v>
      </c>
      <c r="S26" s="149" t="s">
        <v>3601</v>
      </c>
      <c r="T26" s="149" t="s">
        <v>3585</v>
      </c>
      <c r="U26" s="149" t="s">
        <v>2192</v>
      </c>
      <c r="V26" s="149" t="s">
        <v>2192</v>
      </c>
      <c r="W26" s="149" t="s">
        <v>2192</v>
      </c>
      <c r="X26" s="149" t="s">
        <v>2192</v>
      </c>
      <c r="Y26" s="149" t="s">
        <v>2192</v>
      </c>
      <c r="Z26" s="149" t="s">
        <v>2192</v>
      </c>
      <c r="AA26" s="149" t="s">
        <v>2192</v>
      </c>
      <c r="AB26" s="149" t="s">
        <v>2192</v>
      </c>
      <c r="AC26" s="149" t="s">
        <v>3602</v>
      </c>
      <c r="AD26" s="149" t="s">
        <v>3603</v>
      </c>
      <c r="AE26" s="150">
        <v>3761.4002</v>
      </c>
      <c r="AF26" s="151">
        <v>3.17</v>
      </c>
      <c r="AG26" s="151">
        <v>2.37</v>
      </c>
      <c r="AH26" s="152">
        <v>43349</v>
      </c>
      <c r="AI26" s="147" t="s">
        <v>296</v>
      </c>
      <c r="AJ26" s="149" t="s">
        <v>2192</v>
      </c>
    </row>
    <row r="27" spans="1:36">
      <c r="A27" s="153" t="s">
        <v>304</v>
      </c>
      <c r="B27" s="153" t="s">
        <v>1238</v>
      </c>
      <c r="C27" s="153" t="s">
        <v>1230</v>
      </c>
      <c r="D27" s="153" t="s">
        <v>2192</v>
      </c>
      <c r="E27" s="153" t="s">
        <v>305</v>
      </c>
      <c r="F27" s="153" t="s">
        <v>1904</v>
      </c>
      <c r="G27" s="154" t="s">
        <v>1901</v>
      </c>
      <c r="H27" s="154" t="s">
        <v>1902</v>
      </c>
      <c r="I27" s="154" t="s">
        <v>3380</v>
      </c>
      <c r="J27" s="154" t="s">
        <v>1236</v>
      </c>
      <c r="K27" s="155" t="s">
        <v>3576</v>
      </c>
      <c r="L27" s="155" t="s">
        <v>3577</v>
      </c>
      <c r="M27" s="155" t="s">
        <v>3578</v>
      </c>
      <c r="N27" s="155" t="s">
        <v>3579</v>
      </c>
      <c r="O27" s="155" t="s">
        <v>3604</v>
      </c>
      <c r="P27" s="155" t="s">
        <v>3581</v>
      </c>
      <c r="Q27" s="155" t="s">
        <v>3605</v>
      </c>
      <c r="R27" s="155" t="s">
        <v>3583</v>
      </c>
      <c r="S27" s="155" t="s">
        <v>3601</v>
      </c>
      <c r="T27" s="155" t="s">
        <v>3585</v>
      </c>
      <c r="U27" s="155" t="s">
        <v>2192</v>
      </c>
      <c r="V27" s="155" t="s">
        <v>2192</v>
      </c>
      <c r="W27" s="155" t="s">
        <v>2192</v>
      </c>
      <c r="X27" s="155" t="s">
        <v>2192</v>
      </c>
      <c r="Y27" s="155" t="s">
        <v>2192</v>
      </c>
      <c r="Z27" s="155" t="s">
        <v>2192</v>
      </c>
      <c r="AA27" s="155" t="s">
        <v>2192</v>
      </c>
      <c r="AB27" s="155" t="s">
        <v>2192</v>
      </c>
      <c r="AC27" s="155" t="s">
        <v>3606</v>
      </c>
      <c r="AD27" s="155" t="s">
        <v>3607</v>
      </c>
      <c r="AE27" s="156">
        <v>250.5532</v>
      </c>
      <c r="AF27" s="157">
        <v>0.21</v>
      </c>
      <c r="AG27" s="157">
        <v>0.16</v>
      </c>
      <c r="AH27" s="159">
        <v>43419</v>
      </c>
      <c r="AI27" s="153" t="s">
        <v>296</v>
      </c>
      <c r="AJ27" s="155" t="s">
        <v>2192</v>
      </c>
    </row>
    <row r="28" spans="1:36">
      <c r="A28" s="147" t="s">
        <v>71</v>
      </c>
      <c r="B28" s="147" t="s">
        <v>1238</v>
      </c>
      <c r="C28" s="147" t="s">
        <v>1230</v>
      </c>
      <c r="D28" s="147" t="s">
        <v>2192</v>
      </c>
      <c r="E28" s="147" t="s">
        <v>306</v>
      </c>
      <c r="F28" s="147" t="s">
        <v>1903</v>
      </c>
      <c r="G28" s="148" t="s">
        <v>1901</v>
      </c>
      <c r="H28" s="148" t="s">
        <v>1902</v>
      </c>
      <c r="I28" s="148" t="s">
        <v>3380</v>
      </c>
      <c r="J28" s="148" t="s">
        <v>1236</v>
      </c>
      <c r="K28" s="149" t="s">
        <v>3608</v>
      </c>
      <c r="L28" s="149" t="s">
        <v>2192</v>
      </c>
      <c r="M28" s="149" t="s">
        <v>3267</v>
      </c>
      <c r="N28" s="149" t="s">
        <v>2192</v>
      </c>
      <c r="O28" s="149" t="s">
        <v>3609</v>
      </c>
      <c r="P28" s="149" t="s">
        <v>2192</v>
      </c>
      <c r="Q28" s="149" t="s">
        <v>3610</v>
      </c>
      <c r="R28" s="149" t="s">
        <v>2192</v>
      </c>
      <c r="S28" s="149" t="s">
        <v>3611</v>
      </c>
      <c r="T28" s="149" t="s">
        <v>2192</v>
      </c>
      <c r="U28" s="149" t="s">
        <v>3612</v>
      </c>
      <c r="V28" s="149" t="s">
        <v>2192</v>
      </c>
      <c r="W28" s="149" t="s">
        <v>3613</v>
      </c>
      <c r="X28" s="149" t="s">
        <v>2192</v>
      </c>
      <c r="Y28" s="149" t="s">
        <v>3614</v>
      </c>
      <c r="Z28" s="149" t="s">
        <v>2192</v>
      </c>
      <c r="AA28" s="149" t="s">
        <v>3615</v>
      </c>
      <c r="AB28" s="149" t="s">
        <v>2192</v>
      </c>
      <c r="AC28" s="149" t="s">
        <v>3616</v>
      </c>
      <c r="AD28" s="149" t="s">
        <v>2192</v>
      </c>
      <c r="AE28" s="150">
        <v>8736.9948000000004</v>
      </c>
      <c r="AF28" s="151">
        <v>7.36</v>
      </c>
      <c r="AG28" s="151">
        <v>5.51</v>
      </c>
      <c r="AH28" s="152">
        <v>37757</v>
      </c>
      <c r="AI28" s="147" t="s">
        <v>1860</v>
      </c>
      <c r="AJ28" s="149" t="s">
        <v>2192</v>
      </c>
    </row>
    <row r="29" spans="1:36">
      <c r="A29" s="153" t="s">
        <v>72</v>
      </c>
      <c r="B29" s="153" t="s">
        <v>1238</v>
      </c>
      <c r="C29" s="153" t="s">
        <v>1230</v>
      </c>
      <c r="D29" s="153" t="s">
        <v>2192</v>
      </c>
      <c r="E29" s="153" t="s">
        <v>307</v>
      </c>
      <c r="F29" s="153" t="s">
        <v>1904</v>
      </c>
      <c r="G29" s="154" t="s">
        <v>1901</v>
      </c>
      <c r="H29" s="154" t="s">
        <v>1902</v>
      </c>
      <c r="I29" s="154" t="s">
        <v>3380</v>
      </c>
      <c r="J29" s="154" t="s">
        <v>1236</v>
      </c>
      <c r="K29" s="155" t="s">
        <v>3617</v>
      </c>
      <c r="L29" s="155" t="s">
        <v>3577</v>
      </c>
      <c r="M29" s="155" t="s">
        <v>3618</v>
      </c>
      <c r="N29" s="155" t="s">
        <v>3579</v>
      </c>
      <c r="O29" s="155" t="s">
        <v>3619</v>
      </c>
      <c r="P29" s="155" t="s">
        <v>3581</v>
      </c>
      <c r="Q29" s="155" t="s">
        <v>3620</v>
      </c>
      <c r="R29" s="155" t="s">
        <v>3583</v>
      </c>
      <c r="S29" s="155" t="s">
        <v>3621</v>
      </c>
      <c r="T29" s="155" t="s">
        <v>3585</v>
      </c>
      <c r="U29" s="155" t="s">
        <v>3622</v>
      </c>
      <c r="V29" s="155" t="s">
        <v>3587</v>
      </c>
      <c r="W29" s="155" t="s">
        <v>3623</v>
      </c>
      <c r="X29" s="155" t="s">
        <v>3589</v>
      </c>
      <c r="Y29" s="155" t="s">
        <v>3624</v>
      </c>
      <c r="Z29" s="155" t="s">
        <v>3591</v>
      </c>
      <c r="AA29" s="155" t="s">
        <v>2192</v>
      </c>
      <c r="AB29" s="155" t="s">
        <v>2192</v>
      </c>
      <c r="AC29" s="155" t="s">
        <v>3625</v>
      </c>
      <c r="AD29" s="155" t="s">
        <v>3626</v>
      </c>
      <c r="AE29" s="156">
        <v>8735.5517999999993</v>
      </c>
      <c r="AF29" s="157">
        <v>7.35</v>
      </c>
      <c r="AG29" s="157">
        <v>5.51</v>
      </c>
      <c r="AH29" s="159">
        <v>42233</v>
      </c>
      <c r="AI29" s="153" t="s">
        <v>296</v>
      </c>
      <c r="AJ29" s="155" t="s">
        <v>2192</v>
      </c>
    </row>
    <row r="30" spans="1:36">
      <c r="A30" s="147" t="s">
        <v>73</v>
      </c>
      <c r="B30" s="147" t="s">
        <v>1238</v>
      </c>
      <c r="C30" s="147" t="s">
        <v>1230</v>
      </c>
      <c r="D30" s="147" t="s">
        <v>2192</v>
      </c>
      <c r="E30" s="147" t="s">
        <v>308</v>
      </c>
      <c r="F30" s="147" t="s">
        <v>1903</v>
      </c>
      <c r="G30" s="148" t="s">
        <v>1901</v>
      </c>
      <c r="H30" s="148" t="s">
        <v>1902</v>
      </c>
      <c r="I30" s="148" t="s">
        <v>3380</v>
      </c>
      <c r="J30" s="148" t="s">
        <v>1236</v>
      </c>
      <c r="K30" s="149" t="s">
        <v>3627</v>
      </c>
      <c r="L30" s="149" t="s">
        <v>2192</v>
      </c>
      <c r="M30" s="149" t="s">
        <v>3628</v>
      </c>
      <c r="N30" s="149" t="s">
        <v>2192</v>
      </c>
      <c r="O30" s="149" t="s">
        <v>3629</v>
      </c>
      <c r="P30" s="149" t="s">
        <v>2192</v>
      </c>
      <c r="Q30" s="149" t="s">
        <v>3630</v>
      </c>
      <c r="R30" s="149" t="s">
        <v>2192</v>
      </c>
      <c r="S30" s="149" t="s">
        <v>3631</v>
      </c>
      <c r="T30" s="149" t="s">
        <v>2192</v>
      </c>
      <c r="U30" s="149" t="s">
        <v>3632</v>
      </c>
      <c r="V30" s="149" t="s">
        <v>2192</v>
      </c>
      <c r="W30" s="149" t="s">
        <v>2192</v>
      </c>
      <c r="X30" s="149" t="s">
        <v>2192</v>
      </c>
      <c r="Y30" s="149" t="s">
        <v>2192</v>
      </c>
      <c r="Z30" s="149" t="s">
        <v>2192</v>
      </c>
      <c r="AA30" s="149" t="s">
        <v>2192</v>
      </c>
      <c r="AB30" s="149" t="s">
        <v>2192</v>
      </c>
      <c r="AC30" s="149" t="s">
        <v>3633</v>
      </c>
      <c r="AD30" s="149" t="s">
        <v>2192</v>
      </c>
      <c r="AE30" s="150">
        <v>36231.592100000002</v>
      </c>
      <c r="AF30" s="162">
        <v>30.5</v>
      </c>
      <c r="AG30" s="151">
        <v>22.87</v>
      </c>
      <c r="AH30" s="152">
        <v>43290</v>
      </c>
      <c r="AI30" s="147" t="s">
        <v>1860</v>
      </c>
      <c r="AJ30" s="149" t="s">
        <v>2192</v>
      </c>
    </row>
    <row r="31" spans="1:36">
      <c r="A31" s="153" t="s">
        <v>74</v>
      </c>
      <c r="B31" s="153" t="s">
        <v>1238</v>
      </c>
      <c r="C31" s="153" t="s">
        <v>1230</v>
      </c>
      <c r="D31" s="153" t="s">
        <v>2192</v>
      </c>
      <c r="E31" s="153" t="s">
        <v>309</v>
      </c>
      <c r="F31" s="153" t="s">
        <v>1904</v>
      </c>
      <c r="G31" s="154" t="s">
        <v>1901</v>
      </c>
      <c r="H31" s="154" t="s">
        <v>1902</v>
      </c>
      <c r="I31" s="154" t="s">
        <v>3380</v>
      </c>
      <c r="J31" s="154" t="s">
        <v>1236</v>
      </c>
      <c r="K31" s="155" t="s">
        <v>3634</v>
      </c>
      <c r="L31" s="155" t="s">
        <v>2192</v>
      </c>
      <c r="M31" s="155" t="s">
        <v>3635</v>
      </c>
      <c r="N31" s="155" t="s">
        <v>2192</v>
      </c>
      <c r="O31" s="155" t="s">
        <v>3629</v>
      </c>
      <c r="P31" s="155" t="s">
        <v>2192</v>
      </c>
      <c r="Q31" s="155" t="s">
        <v>3636</v>
      </c>
      <c r="R31" s="155" t="s">
        <v>2192</v>
      </c>
      <c r="S31" s="155" t="s">
        <v>3637</v>
      </c>
      <c r="T31" s="155" t="s">
        <v>2192</v>
      </c>
      <c r="U31" s="155" t="s">
        <v>3638</v>
      </c>
      <c r="V31" s="155" t="s">
        <v>2192</v>
      </c>
      <c r="W31" s="155" t="s">
        <v>2192</v>
      </c>
      <c r="X31" s="155" t="s">
        <v>2192</v>
      </c>
      <c r="Y31" s="155" t="s">
        <v>2192</v>
      </c>
      <c r="Z31" s="155" t="s">
        <v>2192</v>
      </c>
      <c r="AA31" s="155" t="s">
        <v>2192</v>
      </c>
      <c r="AB31" s="155" t="s">
        <v>2192</v>
      </c>
      <c r="AC31" s="155" t="s">
        <v>3633</v>
      </c>
      <c r="AD31" s="155" t="s">
        <v>2192</v>
      </c>
      <c r="AE31" s="156">
        <v>36227.368300000002</v>
      </c>
      <c r="AF31" s="158">
        <v>30.5</v>
      </c>
      <c r="AG31" s="157">
        <v>22.86</v>
      </c>
      <c r="AH31" s="159">
        <v>43290</v>
      </c>
      <c r="AI31" s="153" t="s">
        <v>1860</v>
      </c>
      <c r="AJ31" s="155" t="s">
        <v>2192</v>
      </c>
    </row>
    <row r="32" spans="1:36">
      <c r="A32" s="147" t="s">
        <v>75</v>
      </c>
      <c r="B32" s="147" t="s">
        <v>1238</v>
      </c>
      <c r="C32" s="147" t="s">
        <v>1900</v>
      </c>
      <c r="D32" s="147" t="s">
        <v>2192</v>
      </c>
      <c r="E32" s="147" t="s">
        <v>310</v>
      </c>
      <c r="F32" s="147" t="s">
        <v>1903</v>
      </c>
      <c r="G32" s="148" t="s">
        <v>1901</v>
      </c>
      <c r="H32" s="148" t="s">
        <v>1902</v>
      </c>
      <c r="I32" s="148" t="s">
        <v>267</v>
      </c>
      <c r="J32" s="148" t="s">
        <v>1236</v>
      </c>
      <c r="K32" s="149" t="s">
        <v>3639</v>
      </c>
      <c r="L32" s="149" t="s">
        <v>3640</v>
      </c>
      <c r="M32" s="149" t="s">
        <v>3641</v>
      </c>
      <c r="N32" s="149" t="s">
        <v>3642</v>
      </c>
      <c r="O32" s="149" t="s">
        <v>3643</v>
      </c>
      <c r="P32" s="149" t="s">
        <v>3644</v>
      </c>
      <c r="Q32" s="149" t="s">
        <v>3645</v>
      </c>
      <c r="R32" s="149" t="s">
        <v>3646</v>
      </c>
      <c r="S32" s="149" t="s">
        <v>3647</v>
      </c>
      <c r="T32" s="149" t="s">
        <v>3648</v>
      </c>
      <c r="U32" s="149" t="s">
        <v>3649</v>
      </c>
      <c r="V32" s="149" t="s">
        <v>3650</v>
      </c>
      <c r="W32" s="149" t="s">
        <v>3651</v>
      </c>
      <c r="X32" s="149" t="s">
        <v>3652</v>
      </c>
      <c r="Y32" s="149" t="s">
        <v>3653</v>
      </c>
      <c r="Z32" s="149" t="s">
        <v>3654</v>
      </c>
      <c r="AA32" s="149" t="s">
        <v>3655</v>
      </c>
      <c r="AB32" s="149" t="s">
        <v>3656</v>
      </c>
      <c r="AC32" s="149" t="s">
        <v>3657</v>
      </c>
      <c r="AD32" s="149" t="s">
        <v>3658</v>
      </c>
      <c r="AE32" s="150">
        <v>23623.6911</v>
      </c>
      <c r="AF32" s="151">
        <v>19.89</v>
      </c>
      <c r="AG32" s="151">
        <v>14.91</v>
      </c>
      <c r="AH32" s="152">
        <v>39790</v>
      </c>
      <c r="AI32" s="147" t="s">
        <v>1758</v>
      </c>
      <c r="AJ32" s="149" t="s">
        <v>2192</v>
      </c>
    </row>
    <row r="33" spans="1:36">
      <c r="A33" s="153" t="s">
        <v>311</v>
      </c>
      <c r="B33" s="153" t="s">
        <v>1238</v>
      </c>
      <c r="C33" s="153" t="s">
        <v>1900</v>
      </c>
      <c r="D33" s="153" t="s">
        <v>2192</v>
      </c>
      <c r="E33" s="153" t="s">
        <v>312</v>
      </c>
      <c r="F33" s="153" t="s">
        <v>1904</v>
      </c>
      <c r="G33" s="154" t="s">
        <v>1901</v>
      </c>
      <c r="H33" s="154" t="s">
        <v>1902</v>
      </c>
      <c r="I33" s="154" t="s">
        <v>267</v>
      </c>
      <c r="J33" s="154" t="s">
        <v>1236</v>
      </c>
      <c r="K33" s="155" t="s">
        <v>3659</v>
      </c>
      <c r="L33" s="155" t="s">
        <v>3640</v>
      </c>
      <c r="M33" s="155" t="s">
        <v>3660</v>
      </c>
      <c r="N33" s="155" t="s">
        <v>3642</v>
      </c>
      <c r="O33" s="155" t="s">
        <v>3661</v>
      </c>
      <c r="P33" s="155" t="s">
        <v>3644</v>
      </c>
      <c r="Q33" s="155" t="s">
        <v>3662</v>
      </c>
      <c r="R33" s="155" t="s">
        <v>3646</v>
      </c>
      <c r="S33" s="155" t="s">
        <v>3663</v>
      </c>
      <c r="T33" s="155" t="s">
        <v>3648</v>
      </c>
      <c r="U33" s="155" t="s">
        <v>3664</v>
      </c>
      <c r="V33" s="155" t="s">
        <v>3650</v>
      </c>
      <c r="W33" s="155" t="s">
        <v>3665</v>
      </c>
      <c r="X33" s="155" t="s">
        <v>3652</v>
      </c>
      <c r="Y33" s="155" t="s">
        <v>3666</v>
      </c>
      <c r="Z33" s="155" t="s">
        <v>3654</v>
      </c>
      <c r="AA33" s="155" t="s">
        <v>2192</v>
      </c>
      <c r="AB33" s="155" t="s">
        <v>2192</v>
      </c>
      <c r="AC33" s="155" t="s">
        <v>3667</v>
      </c>
      <c r="AD33" s="155" t="s">
        <v>3668</v>
      </c>
      <c r="AE33" s="160">
        <v>1620.7760000000001</v>
      </c>
      <c r="AF33" s="157">
        <v>1.36</v>
      </c>
      <c r="AG33" s="157">
        <v>1.02</v>
      </c>
      <c r="AH33" s="159">
        <v>39923</v>
      </c>
      <c r="AI33" s="153" t="s">
        <v>1758</v>
      </c>
      <c r="AJ33" s="155" t="s">
        <v>2192</v>
      </c>
    </row>
    <row r="34" spans="1:36">
      <c r="A34" s="147" t="s">
        <v>76</v>
      </c>
      <c r="B34" s="147" t="s">
        <v>1238</v>
      </c>
      <c r="C34" s="147" t="s">
        <v>1900</v>
      </c>
      <c r="D34" s="147" t="s">
        <v>2192</v>
      </c>
      <c r="E34" s="147" t="s">
        <v>314</v>
      </c>
      <c r="F34" s="147" t="s">
        <v>1904</v>
      </c>
      <c r="G34" s="148" t="s">
        <v>1901</v>
      </c>
      <c r="H34" s="148" t="s">
        <v>1902</v>
      </c>
      <c r="I34" s="148" t="s">
        <v>267</v>
      </c>
      <c r="J34" s="148" t="s">
        <v>1236</v>
      </c>
      <c r="K34" s="149" t="s">
        <v>3659</v>
      </c>
      <c r="L34" s="149" t="s">
        <v>3640</v>
      </c>
      <c r="M34" s="149" t="s">
        <v>3669</v>
      </c>
      <c r="N34" s="149" t="s">
        <v>3642</v>
      </c>
      <c r="O34" s="149" t="s">
        <v>3670</v>
      </c>
      <c r="P34" s="149" t="s">
        <v>3644</v>
      </c>
      <c r="Q34" s="149" t="s">
        <v>3671</v>
      </c>
      <c r="R34" s="149" t="s">
        <v>3646</v>
      </c>
      <c r="S34" s="149" t="s">
        <v>3672</v>
      </c>
      <c r="T34" s="149" t="s">
        <v>3648</v>
      </c>
      <c r="U34" s="149" t="s">
        <v>3673</v>
      </c>
      <c r="V34" s="149" t="s">
        <v>3650</v>
      </c>
      <c r="W34" s="149" t="s">
        <v>2954</v>
      </c>
      <c r="X34" s="149" t="s">
        <v>3652</v>
      </c>
      <c r="Y34" s="149" t="s">
        <v>3674</v>
      </c>
      <c r="Z34" s="149" t="s">
        <v>3654</v>
      </c>
      <c r="AA34" s="149" t="s">
        <v>3675</v>
      </c>
      <c r="AB34" s="149" t="s">
        <v>3656</v>
      </c>
      <c r="AC34" s="149" t="s">
        <v>3676</v>
      </c>
      <c r="AD34" s="149" t="s">
        <v>3658</v>
      </c>
      <c r="AE34" s="150">
        <v>21961.126100000001</v>
      </c>
      <c r="AF34" s="151">
        <v>18.489999999999998</v>
      </c>
      <c r="AG34" s="151">
        <v>13.86</v>
      </c>
      <c r="AH34" s="152">
        <v>39790</v>
      </c>
      <c r="AI34" s="147" t="s">
        <v>1758</v>
      </c>
      <c r="AJ34" s="149" t="s">
        <v>2192</v>
      </c>
    </row>
    <row r="35" spans="1:36">
      <c r="A35" s="153" t="s">
        <v>1256</v>
      </c>
      <c r="B35" s="153" t="s">
        <v>1238</v>
      </c>
      <c r="C35" s="153" t="s">
        <v>1900</v>
      </c>
      <c r="D35" s="153" t="s">
        <v>2192</v>
      </c>
      <c r="E35" s="153" t="s">
        <v>1739</v>
      </c>
      <c r="F35" s="153" t="s">
        <v>1904</v>
      </c>
      <c r="G35" s="154" t="s">
        <v>1901</v>
      </c>
      <c r="H35" s="154" t="s">
        <v>1902</v>
      </c>
      <c r="I35" s="154" t="s">
        <v>267</v>
      </c>
      <c r="J35" s="154" t="s">
        <v>1236</v>
      </c>
      <c r="K35" s="155" t="s">
        <v>3270</v>
      </c>
      <c r="L35" s="155" t="s">
        <v>3640</v>
      </c>
      <c r="M35" s="155" t="s">
        <v>3660</v>
      </c>
      <c r="N35" s="155" t="s">
        <v>3642</v>
      </c>
      <c r="O35" s="155" t="s">
        <v>3643</v>
      </c>
      <c r="P35" s="155" t="s">
        <v>3644</v>
      </c>
      <c r="Q35" s="155" t="s">
        <v>3677</v>
      </c>
      <c r="R35" s="155" t="s">
        <v>3646</v>
      </c>
      <c r="S35" s="155" t="s">
        <v>3678</v>
      </c>
      <c r="T35" s="155" t="s">
        <v>3648</v>
      </c>
      <c r="U35" s="155" t="s">
        <v>2192</v>
      </c>
      <c r="V35" s="155" t="s">
        <v>2192</v>
      </c>
      <c r="W35" s="155" t="s">
        <v>2192</v>
      </c>
      <c r="X35" s="155" t="s">
        <v>2192</v>
      </c>
      <c r="Y35" s="155" t="s">
        <v>2192</v>
      </c>
      <c r="Z35" s="155" t="s">
        <v>2192</v>
      </c>
      <c r="AA35" s="155" t="s">
        <v>2192</v>
      </c>
      <c r="AB35" s="155" t="s">
        <v>2192</v>
      </c>
      <c r="AC35" s="155" t="s">
        <v>3679</v>
      </c>
      <c r="AD35" s="155" t="s">
        <v>3680</v>
      </c>
      <c r="AE35" s="156">
        <v>26.182099999999998</v>
      </c>
      <c r="AF35" s="157">
        <v>0.02</v>
      </c>
      <c r="AG35" s="157">
        <v>0.02</v>
      </c>
      <c r="AH35" s="159">
        <v>43543</v>
      </c>
      <c r="AI35" s="153" t="s">
        <v>1758</v>
      </c>
      <c r="AJ35" s="155" t="s">
        <v>2192</v>
      </c>
    </row>
    <row r="36" spans="1:36">
      <c r="A36" s="147" t="s">
        <v>315</v>
      </c>
      <c r="B36" s="147" t="s">
        <v>1238</v>
      </c>
      <c r="C36" s="147" t="s">
        <v>1235</v>
      </c>
      <c r="D36" s="147" t="s">
        <v>2192</v>
      </c>
      <c r="E36" s="147" t="s">
        <v>316</v>
      </c>
      <c r="F36" s="147" t="s">
        <v>2192</v>
      </c>
      <c r="G36" s="148" t="s">
        <v>1901</v>
      </c>
      <c r="H36" s="148" t="s">
        <v>1902</v>
      </c>
      <c r="I36" s="148" t="s">
        <v>317</v>
      </c>
      <c r="J36" s="148" t="s">
        <v>1236</v>
      </c>
      <c r="K36" s="149" t="s">
        <v>3681</v>
      </c>
      <c r="L36" s="149" t="s">
        <v>3682</v>
      </c>
      <c r="M36" s="149" t="s">
        <v>3683</v>
      </c>
      <c r="N36" s="149" t="s">
        <v>3684</v>
      </c>
      <c r="O36" s="149" t="s">
        <v>3685</v>
      </c>
      <c r="P36" s="149" t="s">
        <v>3686</v>
      </c>
      <c r="Q36" s="149" t="s">
        <v>3687</v>
      </c>
      <c r="R36" s="149" t="s">
        <v>3688</v>
      </c>
      <c r="S36" s="149" t="s">
        <v>3689</v>
      </c>
      <c r="T36" s="149" t="s">
        <v>3690</v>
      </c>
      <c r="U36" s="149" t="s">
        <v>3691</v>
      </c>
      <c r="V36" s="149" t="s">
        <v>3692</v>
      </c>
      <c r="W36" s="149" t="s">
        <v>3693</v>
      </c>
      <c r="X36" s="149" t="s">
        <v>3694</v>
      </c>
      <c r="Y36" s="149" t="s">
        <v>3695</v>
      </c>
      <c r="Z36" s="149" t="s">
        <v>3696</v>
      </c>
      <c r="AA36" s="149" t="s">
        <v>2192</v>
      </c>
      <c r="AB36" s="149" t="s">
        <v>2192</v>
      </c>
      <c r="AC36" s="149" t="s">
        <v>3697</v>
      </c>
      <c r="AD36" s="149" t="s">
        <v>3698</v>
      </c>
      <c r="AE36" s="150">
        <v>176.73179999999999</v>
      </c>
      <c r="AF36" s="151">
        <v>0.15</v>
      </c>
      <c r="AG36" s="151">
        <v>0.11</v>
      </c>
      <c r="AH36" s="152">
        <v>41029</v>
      </c>
      <c r="AI36" s="147" t="s">
        <v>318</v>
      </c>
      <c r="AJ36" s="149" t="s">
        <v>2192</v>
      </c>
    </row>
    <row r="37" spans="1:36">
      <c r="A37" s="153" t="s">
        <v>319</v>
      </c>
      <c r="B37" s="153" t="s">
        <v>1238</v>
      </c>
      <c r="C37" s="153" t="s">
        <v>1235</v>
      </c>
      <c r="D37" s="153" t="s">
        <v>2192</v>
      </c>
      <c r="E37" s="153" t="s">
        <v>320</v>
      </c>
      <c r="F37" s="153" t="s">
        <v>1906</v>
      </c>
      <c r="G37" s="154" t="s">
        <v>1901</v>
      </c>
      <c r="H37" s="154" t="s">
        <v>1902</v>
      </c>
      <c r="I37" s="154" t="s">
        <v>317</v>
      </c>
      <c r="J37" s="154" t="s">
        <v>1236</v>
      </c>
      <c r="K37" s="155" t="s">
        <v>3699</v>
      </c>
      <c r="L37" s="155" t="s">
        <v>3700</v>
      </c>
      <c r="M37" s="155" t="s">
        <v>3701</v>
      </c>
      <c r="N37" s="155" t="s">
        <v>3702</v>
      </c>
      <c r="O37" s="155" t="s">
        <v>3703</v>
      </c>
      <c r="P37" s="155" t="s">
        <v>3704</v>
      </c>
      <c r="Q37" s="155" t="s">
        <v>3705</v>
      </c>
      <c r="R37" s="155" t="s">
        <v>3706</v>
      </c>
      <c r="S37" s="155" t="s">
        <v>3707</v>
      </c>
      <c r="T37" s="155" t="s">
        <v>3708</v>
      </c>
      <c r="U37" s="155" t="s">
        <v>3709</v>
      </c>
      <c r="V37" s="155" t="s">
        <v>3710</v>
      </c>
      <c r="W37" s="155" t="s">
        <v>3711</v>
      </c>
      <c r="X37" s="155" t="s">
        <v>3712</v>
      </c>
      <c r="Y37" s="155" t="s">
        <v>3713</v>
      </c>
      <c r="Z37" s="155" t="s">
        <v>3714</v>
      </c>
      <c r="AA37" s="155" t="s">
        <v>2192</v>
      </c>
      <c r="AB37" s="155" t="s">
        <v>2192</v>
      </c>
      <c r="AC37" s="155" t="s">
        <v>3715</v>
      </c>
      <c r="AD37" s="155" t="s">
        <v>3716</v>
      </c>
      <c r="AE37" s="160">
        <v>46.323999999999998</v>
      </c>
      <c r="AF37" s="157">
        <v>0.04</v>
      </c>
      <c r="AG37" s="157">
        <v>0.03</v>
      </c>
      <c r="AH37" s="159">
        <v>40763</v>
      </c>
      <c r="AI37" s="153" t="s">
        <v>321</v>
      </c>
      <c r="AJ37" s="155" t="s">
        <v>2192</v>
      </c>
    </row>
    <row r="38" spans="1:36">
      <c r="A38" s="147" t="s">
        <v>322</v>
      </c>
      <c r="B38" s="147" t="s">
        <v>1238</v>
      </c>
      <c r="C38" s="147" t="s">
        <v>1235</v>
      </c>
      <c r="D38" s="147" t="s">
        <v>2192</v>
      </c>
      <c r="E38" s="147" t="s">
        <v>323</v>
      </c>
      <c r="F38" s="147" t="s">
        <v>1904</v>
      </c>
      <c r="G38" s="148" t="s">
        <v>1901</v>
      </c>
      <c r="H38" s="148" t="s">
        <v>1902</v>
      </c>
      <c r="I38" s="148" t="s">
        <v>317</v>
      </c>
      <c r="J38" s="148" t="s">
        <v>1236</v>
      </c>
      <c r="K38" s="149" t="s">
        <v>3717</v>
      </c>
      <c r="L38" s="149" t="s">
        <v>3700</v>
      </c>
      <c r="M38" s="149" t="s">
        <v>3718</v>
      </c>
      <c r="N38" s="149" t="s">
        <v>3702</v>
      </c>
      <c r="O38" s="149" t="s">
        <v>3719</v>
      </c>
      <c r="P38" s="149" t="s">
        <v>3704</v>
      </c>
      <c r="Q38" s="149" t="s">
        <v>3720</v>
      </c>
      <c r="R38" s="149" t="s">
        <v>3706</v>
      </c>
      <c r="S38" s="149" t="s">
        <v>3721</v>
      </c>
      <c r="T38" s="149" t="s">
        <v>3708</v>
      </c>
      <c r="U38" s="149" t="s">
        <v>3722</v>
      </c>
      <c r="V38" s="149" t="s">
        <v>3710</v>
      </c>
      <c r="W38" s="149" t="s">
        <v>3723</v>
      </c>
      <c r="X38" s="149" t="s">
        <v>3712</v>
      </c>
      <c r="Y38" s="149" t="s">
        <v>3724</v>
      </c>
      <c r="Z38" s="149" t="s">
        <v>3714</v>
      </c>
      <c r="AA38" s="149" t="s">
        <v>2192</v>
      </c>
      <c r="AB38" s="149" t="s">
        <v>2192</v>
      </c>
      <c r="AC38" s="149" t="s">
        <v>3725</v>
      </c>
      <c r="AD38" s="149" t="s">
        <v>3716</v>
      </c>
      <c r="AE38" s="150">
        <v>0.44219999999999998</v>
      </c>
      <c r="AF38" s="163">
        <v>0</v>
      </c>
      <c r="AG38" s="163">
        <v>0</v>
      </c>
      <c r="AH38" s="152">
        <v>40763</v>
      </c>
      <c r="AI38" s="147" t="s">
        <v>321</v>
      </c>
      <c r="AJ38" s="149" t="s">
        <v>2192</v>
      </c>
    </row>
    <row r="39" spans="1:36">
      <c r="A39" s="153" t="s">
        <v>324</v>
      </c>
      <c r="B39" s="153" t="s">
        <v>1238</v>
      </c>
      <c r="C39" s="153" t="s">
        <v>1235</v>
      </c>
      <c r="D39" s="153" t="s">
        <v>2192</v>
      </c>
      <c r="E39" s="153" t="s">
        <v>325</v>
      </c>
      <c r="F39" s="153" t="s">
        <v>1904</v>
      </c>
      <c r="G39" s="154" t="s">
        <v>1901</v>
      </c>
      <c r="H39" s="154" t="s">
        <v>1902</v>
      </c>
      <c r="I39" s="154" t="s">
        <v>317</v>
      </c>
      <c r="J39" s="154" t="s">
        <v>1236</v>
      </c>
      <c r="K39" s="155" t="s">
        <v>3726</v>
      </c>
      <c r="L39" s="155" t="s">
        <v>3700</v>
      </c>
      <c r="M39" s="155" t="s">
        <v>3727</v>
      </c>
      <c r="N39" s="155" t="s">
        <v>3702</v>
      </c>
      <c r="O39" s="155" t="s">
        <v>3728</v>
      </c>
      <c r="P39" s="155" t="s">
        <v>3704</v>
      </c>
      <c r="Q39" s="155" t="s">
        <v>3729</v>
      </c>
      <c r="R39" s="155" t="s">
        <v>3706</v>
      </c>
      <c r="S39" s="155" t="s">
        <v>3730</v>
      </c>
      <c r="T39" s="155" t="s">
        <v>3708</v>
      </c>
      <c r="U39" s="155" t="s">
        <v>3731</v>
      </c>
      <c r="V39" s="155" t="s">
        <v>3710</v>
      </c>
      <c r="W39" s="155" t="s">
        <v>3732</v>
      </c>
      <c r="X39" s="155" t="s">
        <v>3712</v>
      </c>
      <c r="Y39" s="155" t="s">
        <v>3733</v>
      </c>
      <c r="Z39" s="155" t="s">
        <v>3714</v>
      </c>
      <c r="AA39" s="155" t="s">
        <v>2192</v>
      </c>
      <c r="AB39" s="155" t="s">
        <v>2192</v>
      </c>
      <c r="AC39" s="155" t="s">
        <v>3734</v>
      </c>
      <c r="AD39" s="155" t="s">
        <v>3716</v>
      </c>
      <c r="AE39" s="156">
        <v>14.207700000000001</v>
      </c>
      <c r="AF39" s="157">
        <v>0.01</v>
      </c>
      <c r="AG39" s="157">
        <v>0.01</v>
      </c>
      <c r="AH39" s="159">
        <v>40763</v>
      </c>
      <c r="AI39" s="153" t="s">
        <v>321</v>
      </c>
      <c r="AJ39" s="155" t="s">
        <v>2192</v>
      </c>
    </row>
    <row r="40" spans="1:36">
      <c r="A40" s="147" t="s">
        <v>326</v>
      </c>
      <c r="B40" s="147" t="s">
        <v>1238</v>
      </c>
      <c r="C40" s="147" t="s">
        <v>1235</v>
      </c>
      <c r="D40" s="147" t="s">
        <v>2192</v>
      </c>
      <c r="E40" s="147" t="s">
        <v>327</v>
      </c>
      <c r="F40" s="147" t="s">
        <v>1904</v>
      </c>
      <c r="G40" s="148" t="s">
        <v>1901</v>
      </c>
      <c r="H40" s="148" t="s">
        <v>1902</v>
      </c>
      <c r="I40" s="148" t="s">
        <v>317</v>
      </c>
      <c r="J40" s="148" t="s">
        <v>1236</v>
      </c>
      <c r="K40" s="149" t="s">
        <v>2945</v>
      </c>
      <c r="L40" s="149" t="s">
        <v>3700</v>
      </c>
      <c r="M40" s="149" t="s">
        <v>3735</v>
      </c>
      <c r="N40" s="149" t="s">
        <v>3702</v>
      </c>
      <c r="O40" s="149" t="s">
        <v>3736</v>
      </c>
      <c r="P40" s="149" t="s">
        <v>3704</v>
      </c>
      <c r="Q40" s="149" t="s">
        <v>3737</v>
      </c>
      <c r="R40" s="149" t="s">
        <v>3706</v>
      </c>
      <c r="S40" s="149" t="s">
        <v>3738</v>
      </c>
      <c r="T40" s="149" t="s">
        <v>3708</v>
      </c>
      <c r="U40" s="149" t="s">
        <v>3739</v>
      </c>
      <c r="V40" s="149" t="s">
        <v>3740</v>
      </c>
      <c r="W40" s="149" t="s">
        <v>3741</v>
      </c>
      <c r="X40" s="149" t="s">
        <v>3742</v>
      </c>
      <c r="Y40" s="149" t="s">
        <v>3743</v>
      </c>
      <c r="Z40" s="149" t="s">
        <v>3744</v>
      </c>
      <c r="AA40" s="149" t="s">
        <v>2192</v>
      </c>
      <c r="AB40" s="149" t="s">
        <v>2192</v>
      </c>
      <c r="AC40" s="149" t="s">
        <v>3745</v>
      </c>
      <c r="AD40" s="149" t="s">
        <v>3746</v>
      </c>
      <c r="AE40" s="150">
        <v>1.5E-3</v>
      </c>
      <c r="AF40" s="163">
        <v>0</v>
      </c>
      <c r="AG40" s="163">
        <v>0</v>
      </c>
      <c r="AH40" s="152">
        <v>41766</v>
      </c>
      <c r="AI40" s="147" t="s">
        <v>321</v>
      </c>
      <c r="AJ40" s="149" t="s">
        <v>2192</v>
      </c>
    </row>
    <row r="41" spans="1:36">
      <c r="A41" s="153" t="s">
        <v>328</v>
      </c>
      <c r="B41" s="153" t="s">
        <v>1238</v>
      </c>
      <c r="C41" s="153" t="s">
        <v>1235</v>
      </c>
      <c r="D41" s="153" t="s">
        <v>2192</v>
      </c>
      <c r="E41" s="153" t="s">
        <v>329</v>
      </c>
      <c r="F41" s="153" t="s">
        <v>1904</v>
      </c>
      <c r="G41" s="154" t="s">
        <v>1901</v>
      </c>
      <c r="H41" s="154" t="s">
        <v>1902</v>
      </c>
      <c r="I41" s="154" t="s">
        <v>317</v>
      </c>
      <c r="J41" s="154" t="s">
        <v>1236</v>
      </c>
      <c r="K41" s="155" t="s">
        <v>3048</v>
      </c>
      <c r="L41" s="155" t="s">
        <v>3700</v>
      </c>
      <c r="M41" s="155" t="s">
        <v>3747</v>
      </c>
      <c r="N41" s="155" t="s">
        <v>3702</v>
      </c>
      <c r="O41" s="155" t="s">
        <v>3748</v>
      </c>
      <c r="P41" s="155" t="s">
        <v>3704</v>
      </c>
      <c r="Q41" s="155" t="s">
        <v>3749</v>
      </c>
      <c r="R41" s="155" t="s">
        <v>3706</v>
      </c>
      <c r="S41" s="155" t="s">
        <v>3750</v>
      </c>
      <c r="T41" s="155" t="s">
        <v>3708</v>
      </c>
      <c r="U41" s="155" t="s">
        <v>3751</v>
      </c>
      <c r="V41" s="155" t="s">
        <v>3740</v>
      </c>
      <c r="W41" s="155" t="s">
        <v>3752</v>
      </c>
      <c r="X41" s="155" t="s">
        <v>3742</v>
      </c>
      <c r="Y41" s="155" t="s">
        <v>2192</v>
      </c>
      <c r="Z41" s="155" t="s">
        <v>2192</v>
      </c>
      <c r="AA41" s="155" t="s">
        <v>2192</v>
      </c>
      <c r="AB41" s="155" t="s">
        <v>2192</v>
      </c>
      <c r="AC41" s="155" t="s">
        <v>3314</v>
      </c>
      <c r="AD41" s="155" t="s">
        <v>3753</v>
      </c>
      <c r="AE41" s="156">
        <v>4.2373000000000003</v>
      </c>
      <c r="AF41" s="161">
        <v>0</v>
      </c>
      <c r="AG41" s="161">
        <v>0</v>
      </c>
      <c r="AH41" s="159">
        <v>41115</v>
      </c>
      <c r="AI41" s="153" t="s">
        <v>321</v>
      </c>
      <c r="AJ41" s="155" t="s">
        <v>2192</v>
      </c>
    </row>
    <row r="42" spans="1:36">
      <c r="A42" s="147" t="s">
        <v>330</v>
      </c>
      <c r="B42" s="147" t="s">
        <v>1238</v>
      </c>
      <c r="C42" s="147" t="s">
        <v>1235</v>
      </c>
      <c r="D42" s="147" t="s">
        <v>2192</v>
      </c>
      <c r="E42" s="147" t="s">
        <v>331</v>
      </c>
      <c r="F42" s="147" t="s">
        <v>1904</v>
      </c>
      <c r="G42" s="148" t="s">
        <v>1901</v>
      </c>
      <c r="H42" s="148" t="s">
        <v>1902</v>
      </c>
      <c r="I42" s="148" t="s">
        <v>317</v>
      </c>
      <c r="J42" s="148" t="s">
        <v>1236</v>
      </c>
      <c r="K42" s="149" t="s">
        <v>3754</v>
      </c>
      <c r="L42" s="149" t="s">
        <v>3700</v>
      </c>
      <c r="M42" s="149" t="s">
        <v>3701</v>
      </c>
      <c r="N42" s="149" t="s">
        <v>3702</v>
      </c>
      <c r="O42" s="149" t="s">
        <v>3755</v>
      </c>
      <c r="P42" s="149" t="s">
        <v>3704</v>
      </c>
      <c r="Q42" s="149" t="s">
        <v>3756</v>
      </c>
      <c r="R42" s="149" t="s">
        <v>3706</v>
      </c>
      <c r="S42" s="149" t="s">
        <v>3757</v>
      </c>
      <c r="T42" s="149" t="s">
        <v>3708</v>
      </c>
      <c r="U42" s="149" t="s">
        <v>3758</v>
      </c>
      <c r="V42" s="149" t="s">
        <v>3740</v>
      </c>
      <c r="W42" s="149" t="s">
        <v>3759</v>
      </c>
      <c r="X42" s="149" t="s">
        <v>3742</v>
      </c>
      <c r="Y42" s="149" t="s">
        <v>3760</v>
      </c>
      <c r="Z42" s="149" t="s">
        <v>3744</v>
      </c>
      <c r="AA42" s="149" t="s">
        <v>2192</v>
      </c>
      <c r="AB42" s="149" t="s">
        <v>2192</v>
      </c>
      <c r="AC42" s="149" t="s">
        <v>3761</v>
      </c>
      <c r="AD42" s="149" t="s">
        <v>3762</v>
      </c>
      <c r="AE42" s="150">
        <v>0.86970000000000003</v>
      </c>
      <c r="AF42" s="163">
        <v>0</v>
      </c>
      <c r="AG42" s="163">
        <v>0</v>
      </c>
      <c r="AH42" s="152">
        <v>41145</v>
      </c>
      <c r="AI42" s="147" t="s">
        <v>321</v>
      </c>
      <c r="AJ42" s="149" t="s">
        <v>2192</v>
      </c>
    </row>
    <row r="43" spans="1:36">
      <c r="A43" s="153" t="s">
        <v>332</v>
      </c>
      <c r="B43" s="153" t="s">
        <v>1238</v>
      </c>
      <c r="C43" s="153" t="s">
        <v>1235</v>
      </c>
      <c r="D43" s="153" t="s">
        <v>2192</v>
      </c>
      <c r="E43" s="153" t="s">
        <v>333</v>
      </c>
      <c r="F43" s="153" t="s">
        <v>1904</v>
      </c>
      <c r="G43" s="154" t="s">
        <v>1901</v>
      </c>
      <c r="H43" s="154" t="s">
        <v>1902</v>
      </c>
      <c r="I43" s="154" t="s">
        <v>317</v>
      </c>
      <c r="J43" s="154" t="s">
        <v>1236</v>
      </c>
      <c r="K43" s="155" t="s">
        <v>3763</v>
      </c>
      <c r="L43" s="155" t="s">
        <v>3700</v>
      </c>
      <c r="M43" s="155" t="s">
        <v>3764</v>
      </c>
      <c r="N43" s="155" t="s">
        <v>3702</v>
      </c>
      <c r="O43" s="155" t="s">
        <v>3765</v>
      </c>
      <c r="P43" s="155" t="s">
        <v>3704</v>
      </c>
      <c r="Q43" s="155" t="s">
        <v>3766</v>
      </c>
      <c r="R43" s="155" t="s">
        <v>3706</v>
      </c>
      <c r="S43" s="155" t="s">
        <v>3767</v>
      </c>
      <c r="T43" s="155" t="s">
        <v>3708</v>
      </c>
      <c r="U43" s="155" t="s">
        <v>3768</v>
      </c>
      <c r="V43" s="155" t="s">
        <v>3740</v>
      </c>
      <c r="W43" s="155" t="s">
        <v>3769</v>
      </c>
      <c r="X43" s="155" t="s">
        <v>3742</v>
      </c>
      <c r="Y43" s="155" t="s">
        <v>3770</v>
      </c>
      <c r="Z43" s="155" t="s">
        <v>3744</v>
      </c>
      <c r="AA43" s="155" t="s">
        <v>2192</v>
      </c>
      <c r="AB43" s="155" t="s">
        <v>2192</v>
      </c>
      <c r="AC43" s="155" t="s">
        <v>3771</v>
      </c>
      <c r="AD43" s="155" t="s">
        <v>3772</v>
      </c>
      <c r="AE43" s="156">
        <v>8.6968999999999994</v>
      </c>
      <c r="AF43" s="157">
        <v>0.01</v>
      </c>
      <c r="AG43" s="157">
        <v>0.01</v>
      </c>
      <c r="AH43" s="159">
        <v>41752</v>
      </c>
      <c r="AI43" s="153" t="s">
        <v>321</v>
      </c>
      <c r="AJ43" s="155" t="s">
        <v>2192</v>
      </c>
    </row>
    <row r="44" spans="1:36">
      <c r="A44" s="147" t="s">
        <v>334</v>
      </c>
      <c r="B44" s="147" t="s">
        <v>1238</v>
      </c>
      <c r="C44" s="147" t="s">
        <v>1235</v>
      </c>
      <c r="D44" s="147" t="s">
        <v>2192</v>
      </c>
      <c r="E44" s="147" t="s">
        <v>335</v>
      </c>
      <c r="F44" s="147" t="s">
        <v>1904</v>
      </c>
      <c r="G44" s="148" t="s">
        <v>1901</v>
      </c>
      <c r="H44" s="148" t="s">
        <v>1902</v>
      </c>
      <c r="I44" s="148" t="s">
        <v>317</v>
      </c>
      <c r="J44" s="148" t="s">
        <v>1236</v>
      </c>
      <c r="K44" s="149" t="s">
        <v>3763</v>
      </c>
      <c r="L44" s="149" t="s">
        <v>3700</v>
      </c>
      <c r="M44" s="149" t="s">
        <v>3773</v>
      </c>
      <c r="N44" s="149" t="s">
        <v>3702</v>
      </c>
      <c r="O44" s="149" t="s">
        <v>3774</v>
      </c>
      <c r="P44" s="149" t="s">
        <v>3704</v>
      </c>
      <c r="Q44" s="149" t="s">
        <v>3775</v>
      </c>
      <c r="R44" s="149" t="s">
        <v>3706</v>
      </c>
      <c r="S44" s="149" t="s">
        <v>3776</v>
      </c>
      <c r="T44" s="149" t="s">
        <v>3708</v>
      </c>
      <c r="U44" s="149" t="s">
        <v>3777</v>
      </c>
      <c r="V44" s="149" t="s">
        <v>3740</v>
      </c>
      <c r="W44" s="149" t="s">
        <v>2192</v>
      </c>
      <c r="X44" s="149" t="s">
        <v>2192</v>
      </c>
      <c r="Y44" s="149" t="s">
        <v>2192</v>
      </c>
      <c r="Z44" s="149" t="s">
        <v>2192</v>
      </c>
      <c r="AA44" s="149" t="s">
        <v>2192</v>
      </c>
      <c r="AB44" s="149" t="s">
        <v>2192</v>
      </c>
      <c r="AC44" s="149" t="s">
        <v>3070</v>
      </c>
      <c r="AD44" s="149" t="s">
        <v>3778</v>
      </c>
      <c r="AE44" s="150">
        <v>17.841200000000001</v>
      </c>
      <c r="AF44" s="151">
        <v>0.02</v>
      </c>
      <c r="AG44" s="151">
        <v>0.01</v>
      </c>
      <c r="AH44" s="152">
        <v>43038</v>
      </c>
      <c r="AI44" s="147" t="s">
        <v>321</v>
      </c>
      <c r="AJ44" s="149" t="s">
        <v>2192</v>
      </c>
    </row>
    <row r="45" spans="1:36">
      <c r="A45" s="153" t="s">
        <v>336</v>
      </c>
      <c r="B45" s="153" t="s">
        <v>1238</v>
      </c>
      <c r="C45" s="153" t="s">
        <v>1235</v>
      </c>
      <c r="D45" s="153" t="s">
        <v>2192</v>
      </c>
      <c r="E45" s="153" t="s">
        <v>337</v>
      </c>
      <c r="F45" s="153" t="s">
        <v>1906</v>
      </c>
      <c r="G45" s="154" t="s">
        <v>1901</v>
      </c>
      <c r="H45" s="154" t="s">
        <v>1902</v>
      </c>
      <c r="I45" s="154" t="s">
        <v>317</v>
      </c>
      <c r="J45" s="154" t="s">
        <v>1236</v>
      </c>
      <c r="K45" s="155" t="s">
        <v>3779</v>
      </c>
      <c r="L45" s="155" t="s">
        <v>3700</v>
      </c>
      <c r="M45" s="155" t="s">
        <v>3780</v>
      </c>
      <c r="N45" s="155" t="s">
        <v>3702</v>
      </c>
      <c r="O45" s="155" t="s">
        <v>3781</v>
      </c>
      <c r="P45" s="155" t="s">
        <v>3704</v>
      </c>
      <c r="Q45" s="155" t="s">
        <v>3782</v>
      </c>
      <c r="R45" s="155" t="s">
        <v>3706</v>
      </c>
      <c r="S45" s="155" t="s">
        <v>3783</v>
      </c>
      <c r="T45" s="155" t="s">
        <v>3708</v>
      </c>
      <c r="U45" s="155" t="s">
        <v>3222</v>
      </c>
      <c r="V45" s="155" t="s">
        <v>3710</v>
      </c>
      <c r="W45" s="155" t="s">
        <v>3784</v>
      </c>
      <c r="X45" s="155" t="s">
        <v>3712</v>
      </c>
      <c r="Y45" s="155" t="s">
        <v>3785</v>
      </c>
      <c r="Z45" s="155" t="s">
        <v>3714</v>
      </c>
      <c r="AA45" s="155" t="s">
        <v>2192</v>
      </c>
      <c r="AB45" s="155" t="s">
        <v>2192</v>
      </c>
      <c r="AC45" s="155" t="s">
        <v>3786</v>
      </c>
      <c r="AD45" s="155" t="s">
        <v>3787</v>
      </c>
      <c r="AE45" s="156">
        <v>138.80879999999999</v>
      </c>
      <c r="AF45" s="157">
        <v>0.12</v>
      </c>
      <c r="AG45" s="157">
        <v>0.09</v>
      </c>
      <c r="AH45" s="159">
        <v>40759</v>
      </c>
      <c r="AI45" s="153" t="s">
        <v>321</v>
      </c>
      <c r="AJ45" s="155" t="s">
        <v>2192</v>
      </c>
    </row>
    <row r="46" spans="1:36">
      <c r="A46" s="147" t="s">
        <v>338</v>
      </c>
      <c r="B46" s="147" t="s">
        <v>1238</v>
      </c>
      <c r="C46" s="147" t="s">
        <v>1235</v>
      </c>
      <c r="D46" s="147" t="s">
        <v>2192</v>
      </c>
      <c r="E46" s="147" t="s">
        <v>339</v>
      </c>
      <c r="F46" s="147" t="s">
        <v>1904</v>
      </c>
      <c r="G46" s="148" t="s">
        <v>1901</v>
      </c>
      <c r="H46" s="148" t="s">
        <v>1902</v>
      </c>
      <c r="I46" s="148" t="s">
        <v>317</v>
      </c>
      <c r="J46" s="148" t="s">
        <v>1236</v>
      </c>
      <c r="K46" s="149" t="s">
        <v>3788</v>
      </c>
      <c r="L46" s="149" t="s">
        <v>3700</v>
      </c>
      <c r="M46" s="149" t="s">
        <v>3789</v>
      </c>
      <c r="N46" s="149" t="s">
        <v>3702</v>
      </c>
      <c r="O46" s="149" t="s">
        <v>3790</v>
      </c>
      <c r="P46" s="149" t="s">
        <v>3704</v>
      </c>
      <c r="Q46" s="149" t="s">
        <v>3791</v>
      </c>
      <c r="R46" s="149" t="s">
        <v>3706</v>
      </c>
      <c r="S46" s="149" t="s">
        <v>3792</v>
      </c>
      <c r="T46" s="149" t="s">
        <v>3708</v>
      </c>
      <c r="U46" s="149" t="s">
        <v>3220</v>
      </c>
      <c r="V46" s="149" t="s">
        <v>3740</v>
      </c>
      <c r="W46" s="149" t="s">
        <v>3793</v>
      </c>
      <c r="X46" s="149" t="s">
        <v>3742</v>
      </c>
      <c r="Y46" s="149" t="s">
        <v>3794</v>
      </c>
      <c r="Z46" s="149" t="s">
        <v>3744</v>
      </c>
      <c r="AA46" s="149" t="s">
        <v>2192</v>
      </c>
      <c r="AB46" s="149" t="s">
        <v>2192</v>
      </c>
      <c r="AC46" s="149" t="s">
        <v>3795</v>
      </c>
      <c r="AD46" s="149" t="s">
        <v>3796</v>
      </c>
      <c r="AE46" s="150">
        <v>36.473300000000002</v>
      </c>
      <c r="AF46" s="151">
        <v>0.03</v>
      </c>
      <c r="AG46" s="151">
        <v>0.02</v>
      </c>
      <c r="AH46" s="152">
        <v>40847</v>
      </c>
      <c r="AI46" s="147" t="s">
        <v>321</v>
      </c>
      <c r="AJ46" s="149" t="s">
        <v>2192</v>
      </c>
    </row>
    <row r="47" spans="1:36">
      <c r="A47" s="153" t="s">
        <v>340</v>
      </c>
      <c r="B47" s="153" t="s">
        <v>1238</v>
      </c>
      <c r="C47" s="153" t="s">
        <v>1235</v>
      </c>
      <c r="D47" s="153" t="s">
        <v>2192</v>
      </c>
      <c r="E47" s="153" t="s">
        <v>341</v>
      </c>
      <c r="F47" s="153" t="s">
        <v>1904</v>
      </c>
      <c r="G47" s="154" t="s">
        <v>1901</v>
      </c>
      <c r="H47" s="154" t="s">
        <v>1902</v>
      </c>
      <c r="I47" s="154" t="s">
        <v>317</v>
      </c>
      <c r="J47" s="154" t="s">
        <v>1236</v>
      </c>
      <c r="K47" s="155" t="s">
        <v>3797</v>
      </c>
      <c r="L47" s="155" t="s">
        <v>3700</v>
      </c>
      <c r="M47" s="155" t="s">
        <v>3798</v>
      </c>
      <c r="N47" s="155" t="s">
        <v>3702</v>
      </c>
      <c r="O47" s="155" t="s">
        <v>2931</v>
      </c>
      <c r="P47" s="155" t="s">
        <v>3704</v>
      </c>
      <c r="Q47" s="155" t="s">
        <v>3799</v>
      </c>
      <c r="R47" s="155" t="s">
        <v>3706</v>
      </c>
      <c r="S47" s="155" t="s">
        <v>3800</v>
      </c>
      <c r="T47" s="155" t="s">
        <v>3708</v>
      </c>
      <c r="U47" s="155" t="s">
        <v>3801</v>
      </c>
      <c r="V47" s="155" t="s">
        <v>3710</v>
      </c>
      <c r="W47" s="155" t="s">
        <v>3802</v>
      </c>
      <c r="X47" s="155" t="s">
        <v>3712</v>
      </c>
      <c r="Y47" s="155" t="s">
        <v>3803</v>
      </c>
      <c r="Z47" s="155" t="s">
        <v>3714</v>
      </c>
      <c r="AA47" s="155" t="s">
        <v>2192</v>
      </c>
      <c r="AB47" s="155" t="s">
        <v>2192</v>
      </c>
      <c r="AC47" s="155" t="s">
        <v>3804</v>
      </c>
      <c r="AD47" s="155" t="s">
        <v>3787</v>
      </c>
      <c r="AE47" s="156">
        <v>59.104599999999998</v>
      </c>
      <c r="AF47" s="157">
        <v>0.05</v>
      </c>
      <c r="AG47" s="157">
        <v>0.04</v>
      </c>
      <c r="AH47" s="159">
        <v>40759</v>
      </c>
      <c r="AI47" s="153" t="s">
        <v>321</v>
      </c>
      <c r="AJ47" s="155" t="s">
        <v>2192</v>
      </c>
    </row>
    <row r="48" spans="1:36">
      <c r="A48" s="147" t="s">
        <v>342</v>
      </c>
      <c r="B48" s="147" t="s">
        <v>1238</v>
      </c>
      <c r="C48" s="147" t="s">
        <v>1235</v>
      </c>
      <c r="D48" s="147" t="s">
        <v>2192</v>
      </c>
      <c r="E48" s="147" t="s">
        <v>343</v>
      </c>
      <c r="F48" s="147" t="s">
        <v>1904</v>
      </c>
      <c r="G48" s="148" t="s">
        <v>1901</v>
      </c>
      <c r="H48" s="148" t="s">
        <v>1902</v>
      </c>
      <c r="I48" s="148" t="s">
        <v>317</v>
      </c>
      <c r="J48" s="148" t="s">
        <v>1236</v>
      </c>
      <c r="K48" s="149" t="s">
        <v>3805</v>
      </c>
      <c r="L48" s="149" t="s">
        <v>3700</v>
      </c>
      <c r="M48" s="149" t="s">
        <v>3806</v>
      </c>
      <c r="N48" s="149" t="s">
        <v>3702</v>
      </c>
      <c r="O48" s="149" t="s">
        <v>3807</v>
      </c>
      <c r="P48" s="149" t="s">
        <v>3704</v>
      </c>
      <c r="Q48" s="149" t="s">
        <v>3808</v>
      </c>
      <c r="R48" s="149" t="s">
        <v>3706</v>
      </c>
      <c r="S48" s="149" t="s">
        <v>3809</v>
      </c>
      <c r="T48" s="149" t="s">
        <v>3708</v>
      </c>
      <c r="U48" s="149" t="s">
        <v>3810</v>
      </c>
      <c r="V48" s="149" t="s">
        <v>3740</v>
      </c>
      <c r="W48" s="149" t="s">
        <v>3811</v>
      </c>
      <c r="X48" s="149" t="s">
        <v>3742</v>
      </c>
      <c r="Y48" s="149" t="s">
        <v>3812</v>
      </c>
      <c r="Z48" s="149" t="s">
        <v>3744</v>
      </c>
      <c r="AA48" s="149" t="s">
        <v>2192</v>
      </c>
      <c r="AB48" s="149" t="s">
        <v>2192</v>
      </c>
      <c r="AC48" s="149" t="s">
        <v>3061</v>
      </c>
      <c r="AD48" s="149" t="s">
        <v>3813</v>
      </c>
      <c r="AE48" s="150">
        <v>43.101500000000001</v>
      </c>
      <c r="AF48" s="151">
        <v>0.04</v>
      </c>
      <c r="AG48" s="151">
        <v>0.03</v>
      </c>
      <c r="AH48" s="152">
        <v>40840</v>
      </c>
      <c r="AI48" s="147" t="s">
        <v>321</v>
      </c>
      <c r="AJ48" s="149" t="s">
        <v>2192</v>
      </c>
    </row>
    <row r="49" spans="1:36">
      <c r="A49" s="153" t="s">
        <v>344</v>
      </c>
      <c r="B49" s="153" t="s">
        <v>1238</v>
      </c>
      <c r="C49" s="153" t="s">
        <v>1235</v>
      </c>
      <c r="D49" s="153" t="s">
        <v>2192</v>
      </c>
      <c r="E49" s="153" t="s">
        <v>345</v>
      </c>
      <c r="F49" s="153" t="s">
        <v>1906</v>
      </c>
      <c r="G49" s="154" t="s">
        <v>1901</v>
      </c>
      <c r="H49" s="154" t="s">
        <v>1902</v>
      </c>
      <c r="I49" s="154" t="s">
        <v>317</v>
      </c>
      <c r="J49" s="154" t="s">
        <v>1236</v>
      </c>
      <c r="K49" s="155" t="s">
        <v>3814</v>
      </c>
      <c r="L49" s="155" t="s">
        <v>3271</v>
      </c>
      <c r="M49" s="155" t="s">
        <v>2946</v>
      </c>
      <c r="N49" s="155" t="s">
        <v>3815</v>
      </c>
      <c r="O49" s="155" t="s">
        <v>3816</v>
      </c>
      <c r="P49" s="155" t="s">
        <v>3817</v>
      </c>
      <c r="Q49" s="155" t="s">
        <v>3818</v>
      </c>
      <c r="R49" s="155" t="s">
        <v>3819</v>
      </c>
      <c r="S49" s="155" t="s">
        <v>3820</v>
      </c>
      <c r="T49" s="155" t="s">
        <v>3821</v>
      </c>
      <c r="U49" s="155" t="s">
        <v>3822</v>
      </c>
      <c r="V49" s="155" t="s">
        <v>3823</v>
      </c>
      <c r="W49" s="155" t="s">
        <v>3824</v>
      </c>
      <c r="X49" s="155" t="s">
        <v>3825</v>
      </c>
      <c r="Y49" s="155" t="s">
        <v>2192</v>
      </c>
      <c r="Z49" s="155" t="s">
        <v>2192</v>
      </c>
      <c r="AA49" s="155" t="s">
        <v>2192</v>
      </c>
      <c r="AB49" s="155" t="s">
        <v>2192</v>
      </c>
      <c r="AC49" s="155" t="s">
        <v>3826</v>
      </c>
      <c r="AD49" s="155" t="s">
        <v>3827</v>
      </c>
      <c r="AE49" s="156">
        <v>46.048099999999998</v>
      </c>
      <c r="AF49" s="157">
        <v>0.04</v>
      </c>
      <c r="AG49" s="157">
        <v>0.03</v>
      </c>
      <c r="AH49" s="159">
        <v>42732</v>
      </c>
      <c r="AI49" s="153" t="s">
        <v>346</v>
      </c>
      <c r="AJ49" s="155" t="s">
        <v>2192</v>
      </c>
    </row>
    <row r="50" spans="1:36">
      <c r="A50" s="147" t="s">
        <v>2002</v>
      </c>
      <c r="B50" s="147" t="s">
        <v>1238</v>
      </c>
      <c r="C50" s="147" t="s">
        <v>1235</v>
      </c>
      <c r="D50" s="147" t="s">
        <v>2192</v>
      </c>
      <c r="E50" s="147" t="s">
        <v>2003</v>
      </c>
      <c r="F50" s="147" t="s">
        <v>1904</v>
      </c>
      <c r="G50" s="148" t="s">
        <v>1901</v>
      </c>
      <c r="H50" s="148" t="s">
        <v>1902</v>
      </c>
      <c r="I50" s="148" t="s">
        <v>317</v>
      </c>
      <c r="J50" s="148" t="s">
        <v>1236</v>
      </c>
      <c r="K50" s="149" t="s">
        <v>3828</v>
      </c>
      <c r="L50" s="149" t="s">
        <v>3271</v>
      </c>
      <c r="M50" s="149" t="s">
        <v>3829</v>
      </c>
      <c r="N50" s="149" t="s">
        <v>3815</v>
      </c>
      <c r="O50" s="149" t="s">
        <v>3830</v>
      </c>
      <c r="P50" s="149" t="s">
        <v>3817</v>
      </c>
      <c r="Q50" s="149" t="s">
        <v>3831</v>
      </c>
      <c r="R50" s="149" t="s">
        <v>3819</v>
      </c>
      <c r="S50" s="149" t="s">
        <v>1757</v>
      </c>
      <c r="T50" s="149" t="s">
        <v>1757</v>
      </c>
      <c r="U50" s="149" t="s">
        <v>1757</v>
      </c>
      <c r="V50" s="149" t="s">
        <v>1757</v>
      </c>
      <c r="W50" s="149" t="s">
        <v>1757</v>
      </c>
      <c r="X50" s="149" t="s">
        <v>1757</v>
      </c>
      <c r="Y50" s="149" t="s">
        <v>2192</v>
      </c>
      <c r="Z50" s="149" t="s">
        <v>2192</v>
      </c>
      <c r="AA50" s="149" t="s">
        <v>2192</v>
      </c>
      <c r="AB50" s="149" t="s">
        <v>2192</v>
      </c>
      <c r="AC50" s="149" t="s">
        <v>3832</v>
      </c>
      <c r="AD50" s="149" t="s">
        <v>3025</v>
      </c>
      <c r="AE50" s="164">
        <v>4.5419999999999998</v>
      </c>
      <c r="AF50" s="163">
        <v>0</v>
      </c>
      <c r="AG50" s="163">
        <v>0</v>
      </c>
      <c r="AH50" s="152">
        <v>42732</v>
      </c>
      <c r="AI50" s="147" t="s">
        <v>1759</v>
      </c>
      <c r="AJ50" s="149" t="s">
        <v>2192</v>
      </c>
    </row>
    <row r="51" spans="1:36">
      <c r="A51" s="153" t="s">
        <v>2195</v>
      </c>
      <c r="B51" s="153" t="s">
        <v>1238</v>
      </c>
      <c r="C51" s="153" t="s">
        <v>1235</v>
      </c>
      <c r="D51" s="153" t="s">
        <v>2192</v>
      </c>
      <c r="E51" s="153" t="s">
        <v>2196</v>
      </c>
      <c r="F51" s="153" t="s">
        <v>1904</v>
      </c>
      <c r="G51" s="154" t="s">
        <v>1901</v>
      </c>
      <c r="H51" s="154" t="s">
        <v>1902</v>
      </c>
      <c r="I51" s="154" t="s">
        <v>317</v>
      </c>
      <c r="J51" s="154" t="s">
        <v>1236</v>
      </c>
      <c r="K51" s="155" t="s">
        <v>3833</v>
      </c>
      <c r="L51" s="155" t="s">
        <v>3271</v>
      </c>
      <c r="M51" s="155" t="s">
        <v>3834</v>
      </c>
      <c r="N51" s="155" t="s">
        <v>3815</v>
      </c>
      <c r="O51" s="155" t="s">
        <v>1757</v>
      </c>
      <c r="P51" s="155" t="s">
        <v>1757</v>
      </c>
      <c r="Q51" s="155" t="s">
        <v>1757</v>
      </c>
      <c r="R51" s="155" t="s">
        <v>1757</v>
      </c>
      <c r="S51" s="155" t="s">
        <v>1757</v>
      </c>
      <c r="T51" s="155" t="s">
        <v>1757</v>
      </c>
      <c r="U51" s="155" t="s">
        <v>1757</v>
      </c>
      <c r="V51" s="155" t="s">
        <v>1757</v>
      </c>
      <c r="W51" s="155" t="s">
        <v>1757</v>
      </c>
      <c r="X51" s="155" t="s">
        <v>1757</v>
      </c>
      <c r="Y51" s="155" t="s">
        <v>2192</v>
      </c>
      <c r="Z51" s="155" t="s">
        <v>2192</v>
      </c>
      <c r="AA51" s="155" t="s">
        <v>2192</v>
      </c>
      <c r="AB51" s="155" t="s">
        <v>2192</v>
      </c>
      <c r="AC51" s="155" t="s">
        <v>3835</v>
      </c>
      <c r="AD51" s="155" t="s">
        <v>3836</v>
      </c>
      <c r="AE51" s="156">
        <v>10.235900000000001</v>
      </c>
      <c r="AF51" s="157">
        <v>0.01</v>
      </c>
      <c r="AG51" s="157">
        <v>0.01</v>
      </c>
      <c r="AH51" s="159">
        <v>42730</v>
      </c>
      <c r="AI51" s="153" t="s">
        <v>1759</v>
      </c>
      <c r="AJ51" s="155" t="s">
        <v>2192</v>
      </c>
    </row>
    <row r="52" spans="1:36">
      <c r="A52" s="147" t="s">
        <v>347</v>
      </c>
      <c r="B52" s="147" t="s">
        <v>1238</v>
      </c>
      <c r="C52" s="147" t="s">
        <v>1235</v>
      </c>
      <c r="D52" s="147" t="s">
        <v>2192</v>
      </c>
      <c r="E52" s="147" t="s">
        <v>348</v>
      </c>
      <c r="F52" s="147" t="s">
        <v>1904</v>
      </c>
      <c r="G52" s="148" t="s">
        <v>1901</v>
      </c>
      <c r="H52" s="148" t="s">
        <v>1902</v>
      </c>
      <c r="I52" s="148" t="s">
        <v>317</v>
      </c>
      <c r="J52" s="148" t="s">
        <v>1236</v>
      </c>
      <c r="K52" s="149" t="s">
        <v>3837</v>
      </c>
      <c r="L52" s="149" t="s">
        <v>3271</v>
      </c>
      <c r="M52" s="149" t="s">
        <v>3838</v>
      </c>
      <c r="N52" s="149" t="s">
        <v>3815</v>
      </c>
      <c r="O52" s="149" t="s">
        <v>3144</v>
      </c>
      <c r="P52" s="149" t="s">
        <v>3817</v>
      </c>
      <c r="Q52" s="149" t="s">
        <v>3839</v>
      </c>
      <c r="R52" s="149" t="s">
        <v>3819</v>
      </c>
      <c r="S52" s="149" t="s">
        <v>3840</v>
      </c>
      <c r="T52" s="149" t="s">
        <v>3821</v>
      </c>
      <c r="U52" s="149" t="s">
        <v>2192</v>
      </c>
      <c r="V52" s="149" t="s">
        <v>2192</v>
      </c>
      <c r="W52" s="149" t="s">
        <v>2192</v>
      </c>
      <c r="X52" s="149" t="s">
        <v>2192</v>
      </c>
      <c r="Y52" s="149" t="s">
        <v>2192</v>
      </c>
      <c r="Z52" s="149" t="s">
        <v>2192</v>
      </c>
      <c r="AA52" s="149" t="s">
        <v>2192</v>
      </c>
      <c r="AB52" s="149" t="s">
        <v>2192</v>
      </c>
      <c r="AC52" s="149" t="s">
        <v>3841</v>
      </c>
      <c r="AD52" s="149" t="s">
        <v>3842</v>
      </c>
      <c r="AE52" s="150">
        <v>22.414300000000001</v>
      </c>
      <c r="AF52" s="151">
        <v>0.02</v>
      </c>
      <c r="AG52" s="151">
        <v>0.01</v>
      </c>
      <c r="AH52" s="152">
        <v>42759</v>
      </c>
      <c r="AI52" s="147" t="s">
        <v>346</v>
      </c>
      <c r="AJ52" s="149" t="s">
        <v>2192</v>
      </c>
    </row>
    <row r="53" spans="1:36">
      <c r="A53" s="153" t="s">
        <v>1922</v>
      </c>
      <c r="B53" s="153" t="s">
        <v>1238</v>
      </c>
      <c r="C53" s="153" t="s">
        <v>1235</v>
      </c>
      <c r="D53" s="153" t="s">
        <v>2192</v>
      </c>
      <c r="E53" s="153" t="s">
        <v>1923</v>
      </c>
      <c r="F53" s="153" t="s">
        <v>1904</v>
      </c>
      <c r="G53" s="154" t="s">
        <v>1901</v>
      </c>
      <c r="H53" s="154" t="s">
        <v>1902</v>
      </c>
      <c r="I53" s="154" t="s">
        <v>317</v>
      </c>
      <c r="J53" s="154" t="s">
        <v>1236</v>
      </c>
      <c r="K53" s="155" t="s">
        <v>3843</v>
      </c>
      <c r="L53" s="155" t="s">
        <v>3271</v>
      </c>
      <c r="M53" s="155" t="s">
        <v>3844</v>
      </c>
      <c r="N53" s="155" t="s">
        <v>3815</v>
      </c>
      <c r="O53" s="155" t="s">
        <v>3845</v>
      </c>
      <c r="P53" s="155" t="s">
        <v>3817</v>
      </c>
      <c r="Q53" s="155" t="s">
        <v>3846</v>
      </c>
      <c r="R53" s="155" t="s">
        <v>3819</v>
      </c>
      <c r="S53" s="155" t="s">
        <v>3847</v>
      </c>
      <c r="T53" s="155" t="s">
        <v>3821</v>
      </c>
      <c r="U53" s="155" t="s">
        <v>1757</v>
      </c>
      <c r="V53" s="155" t="s">
        <v>1757</v>
      </c>
      <c r="W53" s="155" t="s">
        <v>1757</v>
      </c>
      <c r="X53" s="155" t="s">
        <v>1757</v>
      </c>
      <c r="Y53" s="155" t="s">
        <v>2192</v>
      </c>
      <c r="Z53" s="155" t="s">
        <v>2192</v>
      </c>
      <c r="AA53" s="155" t="s">
        <v>2192</v>
      </c>
      <c r="AB53" s="155" t="s">
        <v>2192</v>
      </c>
      <c r="AC53" s="155" t="s">
        <v>3848</v>
      </c>
      <c r="AD53" s="155" t="s">
        <v>3849</v>
      </c>
      <c r="AE53" s="156">
        <v>5.7758000000000003</v>
      </c>
      <c r="AF53" s="161">
        <v>0</v>
      </c>
      <c r="AG53" s="161">
        <v>0</v>
      </c>
      <c r="AH53" s="159">
        <v>42739</v>
      </c>
      <c r="AI53" s="153" t="s">
        <v>1759</v>
      </c>
      <c r="AJ53" s="155" t="s">
        <v>2192</v>
      </c>
    </row>
    <row r="54" spans="1:36">
      <c r="A54" s="147" t="s">
        <v>349</v>
      </c>
      <c r="B54" s="147" t="s">
        <v>1238</v>
      </c>
      <c r="C54" s="147" t="s">
        <v>1235</v>
      </c>
      <c r="D54" s="147" t="s">
        <v>2192</v>
      </c>
      <c r="E54" s="147" t="s">
        <v>350</v>
      </c>
      <c r="F54" s="147" t="s">
        <v>1904</v>
      </c>
      <c r="G54" s="148" t="s">
        <v>1901</v>
      </c>
      <c r="H54" s="148" t="s">
        <v>1902</v>
      </c>
      <c r="I54" s="148" t="s">
        <v>317</v>
      </c>
      <c r="J54" s="148" t="s">
        <v>1236</v>
      </c>
      <c r="K54" s="149" t="s">
        <v>3843</v>
      </c>
      <c r="L54" s="149" t="s">
        <v>3271</v>
      </c>
      <c r="M54" s="149" t="s">
        <v>3850</v>
      </c>
      <c r="N54" s="149" t="s">
        <v>3815</v>
      </c>
      <c r="O54" s="149" t="s">
        <v>3851</v>
      </c>
      <c r="P54" s="149" t="s">
        <v>3817</v>
      </c>
      <c r="Q54" s="149" t="s">
        <v>3852</v>
      </c>
      <c r="R54" s="149" t="s">
        <v>3819</v>
      </c>
      <c r="S54" s="149" t="s">
        <v>3853</v>
      </c>
      <c r="T54" s="149" t="s">
        <v>3821</v>
      </c>
      <c r="U54" s="149" t="s">
        <v>3854</v>
      </c>
      <c r="V54" s="149" t="s">
        <v>3823</v>
      </c>
      <c r="W54" s="149" t="s">
        <v>3855</v>
      </c>
      <c r="X54" s="149" t="s">
        <v>3825</v>
      </c>
      <c r="Y54" s="149" t="s">
        <v>2192</v>
      </c>
      <c r="Z54" s="149" t="s">
        <v>2192</v>
      </c>
      <c r="AA54" s="149" t="s">
        <v>2192</v>
      </c>
      <c r="AB54" s="149" t="s">
        <v>2192</v>
      </c>
      <c r="AC54" s="149" t="s">
        <v>3856</v>
      </c>
      <c r="AD54" s="149" t="s">
        <v>3857</v>
      </c>
      <c r="AE54" s="150">
        <v>3.0158999999999998</v>
      </c>
      <c r="AF54" s="163">
        <v>0</v>
      </c>
      <c r="AG54" s="163">
        <v>0</v>
      </c>
      <c r="AH54" s="152">
        <v>42739</v>
      </c>
      <c r="AI54" s="147" t="s">
        <v>346</v>
      </c>
      <c r="AJ54" s="149" t="s">
        <v>2192</v>
      </c>
    </row>
    <row r="55" spans="1:36">
      <c r="A55" s="153" t="s">
        <v>77</v>
      </c>
      <c r="B55" s="153" t="s">
        <v>1238</v>
      </c>
      <c r="C55" s="153" t="s">
        <v>1235</v>
      </c>
      <c r="D55" s="153" t="s">
        <v>2192</v>
      </c>
      <c r="E55" s="153" t="s">
        <v>351</v>
      </c>
      <c r="F55" s="153" t="s">
        <v>2192</v>
      </c>
      <c r="G55" s="154" t="s">
        <v>1901</v>
      </c>
      <c r="H55" s="154" t="s">
        <v>1902</v>
      </c>
      <c r="I55" s="154" t="s">
        <v>317</v>
      </c>
      <c r="J55" s="154" t="s">
        <v>1239</v>
      </c>
      <c r="K55" s="155" t="s">
        <v>3858</v>
      </c>
      <c r="L55" s="155" t="s">
        <v>3859</v>
      </c>
      <c r="M55" s="155" t="s">
        <v>3860</v>
      </c>
      <c r="N55" s="155" t="s">
        <v>3861</v>
      </c>
      <c r="O55" s="155" t="s">
        <v>3862</v>
      </c>
      <c r="P55" s="155" t="s">
        <v>3863</v>
      </c>
      <c r="Q55" s="155" t="s">
        <v>2899</v>
      </c>
      <c r="R55" s="155" t="s">
        <v>3864</v>
      </c>
      <c r="S55" s="155" t="s">
        <v>3865</v>
      </c>
      <c r="T55" s="155" t="s">
        <v>3866</v>
      </c>
      <c r="U55" s="155" t="s">
        <v>3867</v>
      </c>
      <c r="V55" s="155" t="s">
        <v>3868</v>
      </c>
      <c r="W55" s="155" t="s">
        <v>3869</v>
      </c>
      <c r="X55" s="155" t="s">
        <v>3870</v>
      </c>
      <c r="Y55" s="155" t="s">
        <v>2192</v>
      </c>
      <c r="Z55" s="155" t="s">
        <v>2192</v>
      </c>
      <c r="AA55" s="155" t="s">
        <v>2192</v>
      </c>
      <c r="AB55" s="155" t="s">
        <v>2192</v>
      </c>
      <c r="AC55" s="155" t="s">
        <v>3871</v>
      </c>
      <c r="AD55" s="155" t="s">
        <v>3872</v>
      </c>
      <c r="AE55" s="156">
        <v>135059.2623</v>
      </c>
      <c r="AF55" s="157">
        <v>113.71</v>
      </c>
      <c r="AG55" s="157">
        <v>85.24</v>
      </c>
      <c r="AH55" s="159">
        <v>41171</v>
      </c>
      <c r="AI55" s="153" t="s">
        <v>352</v>
      </c>
      <c r="AJ55" s="155" t="s">
        <v>2192</v>
      </c>
    </row>
    <row r="56" spans="1:36">
      <c r="A56" s="147" t="s">
        <v>78</v>
      </c>
      <c r="B56" s="147" t="s">
        <v>1238</v>
      </c>
      <c r="C56" s="147" t="s">
        <v>1235</v>
      </c>
      <c r="D56" s="147" t="s">
        <v>2192</v>
      </c>
      <c r="E56" s="147" t="s">
        <v>353</v>
      </c>
      <c r="F56" s="147" t="s">
        <v>1906</v>
      </c>
      <c r="G56" s="148" t="s">
        <v>1901</v>
      </c>
      <c r="H56" s="148" t="s">
        <v>1902</v>
      </c>
      <c r="I56" s="148" t="s">
        <v>317</v>
      </c>
      <c r="J56" s="148" t="s">
        <v>1236</v>
      </c>
      <c r="K56" s="149" t="s">
        <v>3873</v>
      </c>
      <c r="L56" s="149" t="s">
        <v>3271</v>
      </c>
      <c r="M56" s="149" t="s">
        <v>2825</v>
      </c>
      <c r="N56" s="149" t="s">
        <v>3815</v>
      </c>
      <c r="O56" s="149" t="s">
        <v>3874</v>
      </c>
      <c r="P56" s="149" t="s">
        <v>3817</v>
      </c>
      <c r="Q56" s="149" t="s">
        <v>3875</v>
      </c>
      <c r="R56" s="149" t="s">
        <v>3819</v>
      </c>
      <c r="S56" s="149" t="s">
        <v>3876</v>
      </c>
      <c r="T56" s="149" t="s">
        <v>3821</v>
      </c>
      <c r="U56" s="149" t="s">
        <v>3877</v>
      </c>
      <c r="V56" s="149" t="s">
        <v>3823</v>
      </c>
      <c r="W56" s="149" t="s">
        <v>3878</v>
      </c>
      <c r="X56" s="149" t="s">
        <v>3825</v>
      </c>
      <c r="Y56" s="149" t="s">
        <v>3879</v>
      </c>
      <c r="Z56" s="149" t="s">
        <v>3880</v>
      </c>
      <c r="AA56" s="149" t="s">
        <v>2192</v>
      </c>
      <c r="AB56" s="149" t="s">
        <v>2192</v>
      </c>
      <c r="AC56" s="149" t="s">
        <v>3881</v>
      </c>
      <c r="AD56" s="149" t="s">
        <v>3882</v>
      </c>
      <c r="AE56" s="150">
        <v>139765.21059999999</v>
      </c>
      <c r="AF56" s="151">
        <v>117.67</v>
      </c>
      <c r="AG56" s="151">
        <v>88.21</v>
      </c>
      <c r="AH56" s="152">
        <v>41169</v>
      </c>
      <c r="AI56" s="147" t="s">
        <v>346</v>
      </c>
      <c r="AJ56" s="149" t="s">
        <v>2192</v>
      </c>
    </row>
    <row r="57" spans="1:36">
      <c r="A57" s="153" t="s">
        <v>354</v>
      </c>
      <c r="B57" s="153" t="s">
        <v>1238</v>
      </c>
      <c r="C57" s="153" t="s">
        <v>1235</v>
      </c>
      <c r="D57" s="153" t="s">
        <v>2192</v>
      </c>
      <c r="E57" s="153" t="s">
        <v>355</v>
      </c>
      <c r="F57" s="153" t="s">
        <v>1906</v>
      </c>
      <c r="G57" s="154" t="s">
        <v>1901</v>
      </c>
      <c r="H57" s="154" t="s">
        <v>1902</v>
      </c>
      <c r="I57" s="154" t="s">
        <v>317</v>
      </c>
      <c r="J57" s="154" t="s">
        <v>1236</v>
      </c>
      <c r="K57" s="155" t="s">
        <v>3883</v>
      </c>
      <c r="L57" s="155" t="s">
        <v>3884</v>
      </c>
      <c r="M57" s="155" t="s">
        <v>3885</v>
      </c>
      <c r="N57" s="155" t="s">
        <v>3886</v>
      </c>
      <c r="O57" s="155" t="s">
        <v>3887</v>
      </c>
      <c r="P57" s="155" t="s">
        <v>3888</v>
      </c>
      <c r="Q57" s="155" t="s">
        <v>3218</v>
      </c>
      <c r="R57" s="155" t="s">
        <v>3889</v>
      </c>
      <c r="S57" s="155" t="s">
        <v>3890</v>
      </c>
      <c r="T57" s="155" t="s">
        <v>3891</v>
      </c>
      <c r="U57" s="155" t="s">
        <v>3892</v>
      </c>
      <c r="V57" s="155" t="s">
        <v>3893</v>
      </c>
      <c r="W57" s="155" t="s">
        <v>3894</v>
      </c>
      <c r="X57" s="155" t="s">
        <v>3895</v>
      </c>
      <c r="Y57" s="155" t="s">
        <v>2192</v>
      </c>
      <c r="Z57" s="155" t="s">
        <v>2192</v>
      </c>
      <c r="AA57" s="155" t="s">
        <v>2192</v>
      </c>
      <c r="AB57" s="155" t="s">
        <v>2192</v>
      </c>
      <c r="AC57" s="155" t="s">
        <v>3896</v>
      </c>
      <c r="AD57" s="155" t="s">
        <v>3897</v>
      </c>
      <c r="AE57" s="160">
        <v>2106.7649999999999</v>
      </c>
      <c r="AF57" s="157">
        <v>1.77</v>
      </c>
      <c r="AG57" s="157">
        <v>1.33</v>
      </c>
      <c r="AH57" s="159">
        <v>42653</v>
      </c>
      <c r="AI57" s="153" t="s">
        <v>356</v>
      </c>
      <c r="AJ57" s="155" t="s">
        <v>2192</v>
      </c>
    </row>
    <row r="58" spans="1:36">
      <c r="A58" s="147" t="s">
        <v>357</v>
      </c>
      <c r="B58" s="147" t="s">
        <v>1238</v>
      </c>
      <c r="C58" s="147" t="s">
        <v>1235</v>
      </c>
      <c r="D58" s="147" t="s">
        <v>2192</v>
      </c>
      <c r="E58" s="147" t="s">
        <v>358</v>
      </c>
      <c r="F58" s="147" t="s">
        <v>1906</v>
      </c>
      <c r="G58" s="148" t="s">
        <v>1901</v>
      </c>
      <c r="H58" s="148" t="s">
        <v>1902</v>
      </c>
      <c r="I58" s="148" t="s">
        <v>317</v>
      </c>
      <c r="J58" s="148" t="s">
        <v>1236</v>
      </c>
      <c r="K58" s="149" t="s">
        <v>3898</v>
      </c>
      <c r="L58" s="149" t="s">
        <v>3899</v>
      </c>
      <c r="M58" s="149" t="s">
        <v>3900</v>
      </c>
      <c r="N58" s="149" t="s">
        <v>3901</v>
      </c>
      <c r="O58" s="149" t="s">
        <v>3902</v>
      </c>
      <c r="P58" s="149" t="s">
        <v>3903</v>
      </c>
      <c r="Q58" s="149" t="s">
        <v>3904</v>
      </c>
      <c r="R58" s="149" t="s">
        <v>3905</v>
      </c>
      <c r="S58" s="149" t="s">
        <v>3906</v>
      </c>
      <c r="T58" s="149" t="s">
        <v>3907</v>
      </c>
      <c r="U58" s="149" t="s">
        <v>3908</v>
      </c>
      <c r="V58" s="149" t="s">
        <v>3909</v>
      </c>
      <c r="W58" s="149" t="s">
        <v>3068</v>
      </c>
      <c r="X58" s="149" t="s">
        <v>3910</v>
      </c>
      <c r="Y58" s="149" t="s">
        <v>2192</v>
      </c>
      <c r="Z58" s="149" t="s">
        <v>2192</v>
      </c>
      <c r="AA58" s="149" t="s">
        <v>2192</v>
      </c>
      <c r="AB58" s="149" t="s">
        <v>2192</v>
      </c>
      <c r="AC58" s="149" t="s">
        <v>3911</v>
      </c>
      <c r="AD58" s="149" t="s">
        <v>3912</v>
      </c>
      <c r="AE58" s="150">
        <v>1331.2319</v>
      </c>
      <c r="AF58" s="151">
        <v>1.1200000000000001</v>
      </c>
      <c r="AG58" s="151">
        <v>0.84</v>
      </c>
      <c r="AH58" s="152">
        <v>42655</v>
      </c>
      <c r="AI58" s="147" t="s">
        <v>1907</v>
      </c>
      <c r="AJ58" s="149" t="s">
        <v>2192</v>
      </c>
    </row>
    <row r="59" spans="1:36">
      <c r="A59" s="153" t="s">
        <v>359</v>
      </c>
      <c r="B59" s="153" t="s">
        <v>1238</v>
      </c>
      <c r="C59" s="153" t="s">
        <v>1235</v>
      </c>
      <c r="D59" s="153" t="s">
        <v>2192</v>
      </c>
      <c r="E59" s="153" t="s">
        <v>360</v>
      </c>
      <c r="F59" s="153" t="s">
        <v>1904</v>
      </c>
      <c r="G59" s="154" t="s">
        <v>1901</v>
      </c>
      <c r="H59" s="154" t="s">
        <v>1902</v>
      </c>
      <c r="I59" s="154" t="s">
        <v>317</v>
      </c>
      <c r="J59" s="154" t="s">
        <v>1236</v>
      </c>
      <c r="K59" s="155" t="s">
        <v>3913</v>
      </c>
      <c r="L59" s="155" t="s">
        <v>3271</v>
      </c>
      <c r="M59" s="155" t="s">
        <v>2998</v>
      </c>
      <c r="N59" s="155" t="s">
        <v>3815</v>
      </c>
      <c r="O59" s="155" t="s">
        <v>3914</v>
      </c>
      <c r="P59" s="155" t="s">
        <v>3817</v>
      </c>
      <c r="Q59" s="155" t="s">
        <v>3915</v>
      </c>
      <c r="R59" s="155" t="s">
        <v>3819</v>
      </c>
      <c r="S59" s="155" t="s">
        <v>3916</v>
      </c>
      <c r="T59" s="155" t="s">
        <v>3821</v>
      </c>
      <c r="U59" s="155" t="s">
        <v>3917</v>
      </c>
      <c r="V59" s="155" t="s">
        <v>3823</v>
      </c>
      <c r="W59" s="155" t="s">
        <v>3918</v>
      </c>
      <c r="X59" s="155" t="s">
        <v>3825</v>
      </c>
      <c r="Y59" s="155" t="s">
        <v>3919</v>
      </c>
      <c r="Z59" s="155" t="s">
        <v>3880</v>
      </c>
      <c r="AA59" s="155" t="s">
        <v>2192</v>
      </c>
      <c r="AB59" s="155" t="s">
        <v>2192</v>
      </c>
      <c r="AC59" s="155" t="s">
        <v>3920</v>
      </c>
      <c r="AD59" s="155" t="s">
        <v>3882</v>
      </c>
      <c r="AE59" s="156">
        <v>107124.5374</v>
      </c>
      <c r="AF59" s="157">
        <v>90.19</v>
      </c>
      <c r="AG59" s="157">
        <v>67.61</v>
      </c>
      <c r="AH59" s="159">
        <v>41169</v>
      </c>
      <c r="AI59" s="153" t="s">
        <v>346</v>
      </c>
      <c r="AJ59" s="155" t="s">
        <v>2192</v>
      </c>
    </row>
    <row r="60" spans="1:36">
      <c r="A60" s="147" t="s">
        <v>361</v>
      </c>
      <c r="B60" s="147" t="s">
        <v>1238</v>
      </c>
      <c r="C60" s="147" t="s">
        <v>1235</v>
      </c>
      <c r="D60" s="147" t="s">
        <v>2192</v>
      </c>
      <c r="E60" s="147" t="s">
        <v>362</v>
      </c>
      <c r="F60" s="147" t="s">
        <v>1904</v>
      </c>
      <c r="G60" s="148" t="s">
        <v>1901</v>
      </c>
      <c r="H60" s="148" t="s">
        <v>1902</v>
      </c>
      <c r="I60" s="148" t="s">
        <v>317</v>
      </c>
      <c r="J60" s="148" t="s">
        <v>1236</v>
      </c>
      <c r="K60" s="149" t="s">
        <v>3921</v>
      </c>
      <c r="L60" s="149" t="s">
        <v>3271</v>
      </c>
      <c r="M60" s="149" t="s">
        <v>3922</v>
      </c>
      <c r="N60" s="149" t="s">
        <v>3815</v>
      </c>
      <c r="O60" s="149" t="s">
        <v>3923</v>
      </c>
      <c r="P60" s="149" t="s">
        <v>3817</v>
      </c>
      <c r="Q60" s="149" t="s">
        <v>3924</v>
      </c>
      <c r="R60" s="149" t="s">
        <v>3819</v>
      </c>
      <c r="S60" s="149" t="s">
        <v>3925</v>
      </c>
      <c r="T60" s="149" t="s">
        <v>3821</v>
      </c>
      <c r="U60" s="149" t="s">
        <v>3926</v>
      </c>
      <c r="V60" s="149" t="s">
        <v>3823</v>
      </c>
      <c r="W60" s="149" t="s">
        <v>3927</v>
      </c>
      <c r="X60" s="149" t="s">
        <v>3825</v>
      </c>
      <c r="Y60" s="149" t="s">
        <v>3928</v>
      </c>
      <c r="Z60" s="149" t="s">
        <v>3880</v>
      </c>
      <c r="AA60" s="149" t="s">
        <v>2192</v>
      </c>
      <c r="AB60" s="149" t="s">
        <v>2192</v>
      </c>
      <c r="AC60" s="149" t="s">
        <v>3929</v>
      </c>
      <c r="AD60" s="149" t="s">
        <v>3930</v>
      </c>
      <c r="AE60" s="150">
        <v>2770.1718999999998</v>
      </c>
      <c r="AF60" s="151">
        <v>2.33</v>
      </c>
      <c r="AG60" s="151">
        <v>1.75</v>
      </c>
      <c r="AH60" s="152">
        <v>41418</v>
      </c>
      <c r="AI60" s="147" t="s">
        <v>346</v>
      </c>
      <c r="AJ60" s="149" t="s">
        <v>2192</v>
      </c>
    </row>
    <row r="61" spans="1:36">
      <c r="A61" s="153" t="s">
        <v>363</v>
      </c>
      <c r="B61" s="153" t="s">
        <v>1238</v>
      </c>
      <c r="C61" s="153" t="s">
        <v>1235</v>
      </c>
      <c r="D61" s="153" t="s">
        <v>2192</v>
      </c>
      <c r="E61" s="153" t="s">
        <v>364</v>
      </c>
      <c r="F61" s="153" t="s">
        <v>1904</v>
      </c>
      <c r="G61" s="154" t="s">
        <v>1901</v>
      </c>
      <c r="H61" s="154" t="s">
        <v>1902</v>
      </c>
      <c r="I61" s="154" t="s">
        <v>317</v>
      </c>
      <c r="J61" s="154" t="s">
        <v>1236</v>
      </c>
      <c r="K61" s="155" t="s">
        <v>3931</v>
      </c>
      <c r="L61" s="155" t="s">
        <v>3271</v>
      </c>
      <c r="M61" s="155" t="s">
        <v>3932</v>
      </c>
      <c r="N61" s="155" t="s">
        <v>3815</v>
      </c>
      <c r="O61" s="155" t="s">
        <v>3933</v>
      </c>
      <c r="P61" s="155" t="s">
        <v>3817</v>
      </c>
      <c r="Q61" s="155" t="s">
        <v>3934</v>
      </c>
      <c r="R61" s="155" t="s">
        <v>3819</v>
      </c>
      <c r="S61" s="155" t="s">
        <v>3935</v>
      </c>
      <c r="T61" s="155" t="s">
        <v>3821</v>
      </c>
      <c r="U61" s="155" t="s">
        <v>3936</v>
      </c>
      <c r="V61" s="155" t="s">
        <v>3823</v>
      </c>
      <c r="W61" s="155" t="s">
        <v>3937</v>
      </c>
      <c r="X61" s="155" t="s">
        <v>3825</v>
      </c>
      <c r="Y61" s="155" t="s">
        <v>3938</v>
      </c>
      <c r="Z61" s="155" t="s">
        <v>3880</v>
      </c>
      <c r="AA61" s="155" t="s">
        <v>2192</v>
      </c>
      <c r="AB61" s="155" t="s">
        <v>2192</v>
      </c>
      <c r="AC61" s="155" t="s">
        <v>3939</v>
      </c>
      <c r="AD61" s="155" t="s">
        <v>3882</v>
      </c>
      <c r="AE61" s="156">
        <v>6043.9938000000002</v>
      </c>
      <c r="AF61" s="157">
        <v>5.09</v>
      </c>
      <c r="AG61" s="157">
        <v>3.81</v>
      </c>
      <c r="AH61" s="159">
        <v>41169</v>
      </c>
      <c r="AI61" s="153" t="s">
        <v>346</v>
      </c>
      <c r="AJ61" s="155" t="s">
        <v>2192</v>
      </c>
    </row>
    <row r="62" spans="1:36">
      <c r="A62" s="147" t="s">
        <v>365</v>
      </c>
      <c r="B62" s="147" t="s">
        <v>1238</v>
      </c>
      <c r="C62" s="147" t="s">
        <v>1235</v>
      </c>
      <c r="D62" s="147" t="s">
        <v>2192</v>
      </c>
      <c r="E62" s="147" t="s">
        <v>366</v>
      </c>
      <c r="F62" s="147" t="s">
        <v>1904</v>
      </c>
      <c r="G62" s="148" t="s">
        <v>1901</v>
      </c>
      <c r="H62" s="148" t="s">
        <v>1902</v>
      </c>
      <c r="I62" s="148" t="s">
        <v>317</v>
      </c>
      <c r="J62" s="148" t="s">
        <v>1236</v>
      </c>
      <c r="K62" s="149" t="s">
        <v>3913</v>
      </c>
      <c r="L62" s="149" t="s">
        <v>3271</v>
      </c>
      <c r="M62" s="149" t="s">
        <v>3940</v>
      </c>
      <c r="N62" s="149" t="s">
        <v>3815</v>
      </c>
      <c r="O62" s="149" t="s">
        <v>2201</v>
      </c>
      <c r="P62" s="149" t="s">
        <v>3817</v>
      </c>
      <c r="Q62" s="149" t="s">
        <v>3941</v>
      </c>
      <c r="R62" s="149" t="s">
        <v>3819</v>
      </c>
      <c r="S62" s="149" t="s">
        <v>3942</v>
      </c>
      <c r="T62" s="149" t="s">
        <v>3821</v>
      </c>
      <c r="U62" s="149" t="s">
        <v>3943</v>
      </c>
      <c r="V62" s="149" t="s">
        <v>3823</v>
      </c>
      <c r="W62" s="149" t="s">
        <v>3944</v>
      </c>
      <c r="X62" s="149" t="s">
        <v>3825</v>
      </c>
      <c r="Y62" s="149" t="s">
        <v>3945</v>
      </c>
      <c r="Z62" s="149" t="s">
        <v>3880</v>
      </c>
      <c r="AA62" s="149" t="s">
        <v>2192</v>
      </c>
      <c r="AB62" s="149" t="s">
        <v>2192</v>
      </c>
      <c r="AC62" s="149" t="s">
        <v>3946</v>
      </c>
      <c r="AD62" s="149" t="s">
        <v>3882</v>
      </c>
      <c r="AE62" s="150">
        <v>8369.6288000000004</v>
      </c>
      <c r="AF62" s="151">
        <v>7.05</v>
      </c>
      <c r="AG62" s="151">
        <v>5.28</v>
      </c>
      <c r="AH62" s="152">
        <v>41169</v>
      </c>
      <c r="AI62" s="147" t="s">
        <v>346</v>
      </c>
      <c r="AJ62" s="149" t="s">
        <v>2192</v>
      </c>
    </row>
    <row r="63" spans="1:36">
      <c r="A63" s="153" t="s">
        <v>367</v>
      </c>
      <c r="B63" s="153" t="s">
        <v>1238</v>
      </c>
      <c r="C63" s="153" t="s">
        <v>1235</v>
      </c>
      <c r="D63" s="153" t="s">
        <v>2192</v>
      </c>
      <c r="E63" s="153" t="s">
        <v>368</v>
      </c>
      <c r="F63" s="153" t="s">
        <v>1904</v>
      </c>
      <c r="G63" s="154" t="s">
        <v>1901</v>
      </c>
      <c r="H63" s="154" t="s">
        <v>1902</v>
      </c>
      <c r="I63" s="154" t="s">
        <v>317</v>
      </c>
      <c r="J63" s="154" t="s">
        <v>1236</v>
      </c>
      <c r="K63" s="155" t="s">
        <v>3947</v>
      </c>
      <c r="L63" s="155" t="s">
        <v>3271</v>
      </c>
      <c r="M63" s="155" t="s">
        <v>3948</v>
      </c>
      <c r="N63" s="155" t="s">
        <v>3815</v>
      </c>
      <c r="O63" s="155" t="s">
        <v>3874</v>
      </c>
      <c r="P63" s="155" t="s">
        <v>3817</v>
      </c>
      <c r="Q63" s="155" t="s">
        <v>3949</v>
      </c>
      <c r="R63" s="155" t="s">
        <v>3819</v>
      </c>
      <c r="S63" s="155" t="s">
        <v>3950</v>
      </c>
      <c r="T63" s="155" t="s">
        <v>3821</v>
      </c>
      <c r="U63" s="155" t="s">
        <v>3951</v>
      </c>
      <c r="V63" s="155" t="s">
        <v>3823</v>
      </c>
      <c r="W63" s="155" t="s">
        <v>3952</v>
      </c>
      <c r="X63" s="155" t="s">
        <v>3825</v>
      </c>
      <c r="Y63" s="155" t="s">
        <v>2192</v>
      </c>
      <c r="Z63" s="155" t="s">
        <v>2192</v>
      </c>
      <c r="AA63" s="155" t="s">
        <v>2192</v>
      </c>
      <c r="AB63" s="155" t="s">
        <v>2192</v>
      </c>
      <c r="AC63" s="155" t="s">
        <v>3953</v>
      </c>
      <c r="AD63" s="155" t="s">
        <v>3954</v>
      </c>
      <c r="AE63" s="156">
        <v>11760.7065</v>
      </c>
      <c r="AF63" s="158">
        <v>9.9</v>
      </c>
      <c r="AG63" s="157">
        <v>7.42</v>
      </c>
      <c r="AH63" s="159">
        <v>41178</v>
      </c>
      <c r="AI63" s="153" t="s">
        <v>1759</v>
      </c>
      <c r="AJ63" s="155" t="s">
        <v>2192</v>
      </c>
    </row>
    <row r="64" spans="1:36">
      <c r="A64" s="147" t="s">
        <v>369</v>
      </c>
      <c r="B64" s="147" t="s">
        <v>1238</v>
      </c>
      <c r="C64" s="147" t="s">
        <v>1235</v>
      </c>
      <c r="D64" s="147" t="s">
        <v>2192</v>
      </c>
      <c r="E64" s="147" t="s">
        <v>370</v>
      </c>
      <c r="F64" s="147" t="s">
        <v>1904</v>
      </c>
      <c r="G64" s="148" t="s">
        <v>1901</v>
      </c>
      <c r="H64" s="148" t="s">
        <v>1902</v>
      </c>
      <c r="I64" s="148" t="s">
        <v>317</v>
      </c>
      <c r="J64" s="148" t="s">
        <v>1236</v>
      </c>
      <c r="K64" s="149" t="s">
        <v>3955</v>
      </c>
      <c r="L64" s="149" t="s">
        <v>3271</v>
      </c>
      <c r="M64" s="149" t="s">
        <v>3956</v>
      </c>
      <c r="N64" s="149" t="s">
        <v>3815</v>
      </c>
      <c r="O64" s="149" t="s">
        <v>3957</v>
      </c>
      <c r="P64" s="149" t="s">
        <v>3817</v>
      </c>
      <c r="Q64" s="149" t="s">
        <v>3958</v>
      </c>
      <c r="R64" s="149" t="s">
        <v>3819</v>
      </c>
      <c r="S64" s="149" t="s">
        <v>3959</v>
      </c>
      <c r="T64" s="149" t="s">
        <v>3821</v>
      </c>
      <c r="U64" s="149" t="s">
        <v>3960</v>
      </c>
      <c r="V64" s="149" t="s">
        <v>3823</v>
      </c>
      <c r="W64" s="149" t="s">
        <v>3937</v>
      </c>
      <c r="X64" s="149" t="s">
        <v>3825</v>
      </c>
      <c r="Y64" s="149" t="s">
        <v>3961</v>
      </c>
      <c r="Z64" s="149" t="s">
        <v>3880</v>
      </c>
      <c r="AA64" s="149" t="s">
        <v>2192</v>
      </c>
      <c r="AB64" s="149" t="s">
        <v>2192</v>
      </c>
      <c r="AC64" s="149" t="s">
        <v>3962</v>
      </c>
      <c r="AD64" s="149" t="s">
        <v>3963</v>
      </c>
      <c r="AE64" s="151">
        <v>642.86</v>
      </c>
      <c r="AF64" s="151">
        <v>0.54</v>
      </c>
      <c r="AG64" s="151">
        <v>0.41</v>
      </c>
      <c r="AH64" s="152">
        <v>41702</v>
      </c>
      <c r="AI64" s="147" t="s">
        <v>346</v>
      </c>
      <c r="AJ64" s="149" t="s">
        <v>2192</v>
      </c>
    </row>
    <row r="65" spans="1:36">
      <c r="A65" s="153" t="s">
        <v>371</v>
      </c>
      <c r="B65" s="153" t="s">
        <v>1238</v>
      </c>
      <c r="C65" s="153" t="s">
        <v>1235</v>
      </c>
      <c r="D65" s="153" t="s">
        <v>2192</v>
      </c>
      <c r="E65" s="153" t="s">
        <v>372</v>
      </c>
      <c r="F65" s="153" t="s">
        <v>1904</v>
      </c>
      <c r="G65" s="154" t="s">
        <v>1901</v>
      </c>
      <c r="H65" s="154" t="s">
        <v>1902</v>
      </c>
      <c r="I65" s="154" t="s">
        <v>317</v>
      </c>
      <c r="J65" s="154" t="s">
        <v>1236</v>
      </c>
      <c r="K65" s="155" t="s">
        <v>3964</v>
      </c>
      <c r="L65" s="155" t="s">
        <v>3271</v>
      </c>
      <c r="M65" s="155" t="s">
        <v>3965</v>
      </c>
      <c r="N65" s="155" t="s">
        <v>3815</v>
      </c>
      <c r="O65" s="155" t="s">
        <v>3966</v>
      </c>
      <c r="P65" s="155" t="s">
        <v>3817</v>
      </c>
      <c r="Q65" s="155" t="s">
        <v>3967</v>
      </c>
      <c r="R65" s="155" t="s">
        <v>3819</v>
      </c>
      <c r="S65" s="155" t="s">
        <v>3968</v>
      </c>
      <c r="T65" s="155" t="s">
        <v>3821</v>
      </c>
      <c r="U65" s="155" t="s">
        <v>3969</v>
      </c>
      <c r="V65" s="155" t="s">
        <v>3823</v>
      </c>
      <c r="W65" s="155" t="s">
        <v>3970</v>
      </c>
      <c r="X65" s="155" t="s">
        <v>3825</v>
      </c>
      <c r="Y65" s="155" t="s">
        <v>2192</v>
      </c>
      <c r="Z65" s="155" t="s">
        <v>2192</v>
      </c>
      <c r="AA65" s="155" t="s">
        <v>2192</v>
      </c>
      <c r="AB65" s="155" t="s">
        <v>2192</v>
      </c>
      <c r="AC65" s="155" t="s">
        <v>3971</v>
      </c>
      <c r="AD65" s="155" t="s">
        <v>3972</v>
      </c>
      <c r="AE65" s="156">
        <v>995.01130000000001</v>
      </c>
      <c r="AF65" s="157">
        <v>0.84</v>
      </c>
      <c r="AG65" s="157">
        <v>0.63</v>
      </c>
      <c r="AH65" s="159">
        <v>42604</v>
      </c>
      <c r="AI65" s="153" t="s">
        <v>346</v>
      </c>
      <c r="AJ65" s="155" t="s">
        <v>2192</v>
      </c>
    </row>
    <row r="66" spans="1:36">
      <c r="A66" s="147" t="s">
        <v>373</v>
      </c>
      <c r="B66" s="147" t="s">
        <v>1238</v>
      </c>
      <c r="C66" s="147" t="s">
        <v>1235</v>
      </c>
      <c r="D66" s="147" t="s">
        <v>2192</v>
      </c>
      <c r="E66" s="147" t="s">
        <v>374</v>
      </c>
      <c r="F66" s="147" t="s">
        <v>1904</v>
      </c>
      <c r="G66" s="148" t="s">
        <v>1901</v>
      </c>
      <c r="H66" s="148" t="s">
        <v>1902</v>
      </c>
      <c r="I66" s="148" t="s">
        <v>317</v>
      </c>
      <c r="J66" s="148" t="s">
        <v>1236</v>
      </c>
      <c r="K66" s="149" t="s">
        <v>3973</v>
      </c>
      <c r="L66" s="149" t="s">
        <v>3271</v>
      </c>
      <c r="M66" s="149" t="s">
        <v>2784</v>
      </c>
      <c r="N66" s="149" t="s">
        <v>3815</v>
      </c>
      <c r="O66" s="149" t="s">
        <v>3974</v>
      </c>
      <c r="P66" s="149" t="s">
        <v>3817</v>
      </c>
      <c r="Q66" s="149" t="s">
        <v>3975</v>
      </c>
      <c r="R66" s="149" t="s">
        <v>3819</v>
      </c>
      <c r="S66" s="149" t="s">
        <v>3976</v>
      </c>
      <c r="T66" s="149" t="s">
        <v>3821</v>
      </c>
      <c r="U66" s="149" t="s">
        <v>3977</v>
      </c>
      <c r="V66" s="149" t="s">
        <v>3823</v>
      </c>
      <c r="W66" s="149" t="s">
        <v>2192</v>
      </c>
      <c r="X66" s="149" t="s">
        <v>2192</v>
      </c>
      <c r="Y66" s="149" t="s">
        <v>2192</v>
      </c>
      <c r="Z66" s="149" t="s">
        <v>2192</v>
      </c>
      <c r="AA66" s="149" t="s">
        <v>2192</v>
      </c>
      <c r="AB66" s="149" t="s">
        <v>2192</v>
      </c>
      <c r="AC66" s="149" t="s">
        <v>3978</v>
      </c>
      <c r="AD66" s="149" t="s">
        <v>3979</v>
      </c>
      <c r="AE66" s="150">
        <v>353.30930000000001</v>
      </c>
      <c r="AF66" s="162">
        <v>0.3</v>
      </c>
      <c r="AG66" s="151">
        <v>0.22</v>
      </c>
      <c r="AH66" s="152">
        <v>43110</v>
      </c>
      <c r="AI66" s="147" t="s">
        <v>346</v>
      </c>
      <c r="AJ66" s="149" t="s">
        <v>2192</v>
      </c>
    </row>
    <row r="67" spans="1:36">
      <c r="A67" s="153" t="s">
        <v>375</v>
      </c>
      <c r="B67" s="153" t="s">
        <v>1238</v>
      </c>
      <c r="C67" s="153" t="s">
        <v>1235</v>
      </c>
      <c r="D67" s="153" t="s">
        <v>2192</v>
      </c>
      <c r="E67" s="153" t="s">
        <v>376</v>
      </c>
      <c r="F67" s="153" t="s">
        <v>1904</v>
      </c>
      <c r="G67" s="154" t="s">
        <v>1901</v>
      </c>
      <c r="H67" s="154" t="s">
        <v>1902</v>
      </c>
      <c r="I67" s="154" t="s">
        <v>317</v>
      </c>
      <c r="J67" s="154" t="s">
        <v>1236</v>
      </c>
      <c r="K67" s="155" t="s">
        <v>3980</v>
      </c>
      <c r="L67" s="155" t="s">
        <v>3271</v>
      </c>
      <c r="M67" s="155" t="s">
        <v>3940</v>
      </c>
      <c r="N67" s="155" t="s">
        <v>3815</v>
      </c>
      <c r="O67" s="155" t="s">
        <v>2787</v>
      </c>
      <c r="P67" s="155" t="s">
        <v>3817</v>
      </c>
      <c r="Q67" s="155" t="s">
        <v>3981</v>
      </c>
      <c r="R67" s="155" t="s">
        <v>3819</v>
      </c>
      <c r="S67" s="155" t="s">
        <v>3982</v>
      </c>
      <c r="T67" s="155" t="s">
        <v>3821</v>
      </c>
      <c r="U67" s="155" t="s">
        <v>3983</v>
      </c>
      <c r="V67" s="155" t="s">
        <v>3823</v>
      </c>
      <c r="W67" s="155" t="s">
        <v>3984</v>
      </c>
      <c r="X67" s="155" t="s">
        <v>3825</v>
      </c>
      <c r="Y67" s="155" t="s">
        <v>2192</v>
      </c>
      <c r="Z67" s="155" t="s">
        <v>2192</v>
      </c>
      <c r="AA67" s="155" t="s">
        <v>2192</v>
      </c>
      <c r="AB67" s="155" t="s">
        <v>2192</v>
      </c>
      <c r="AC67" s="155" t="s">
        <v>3985</v>
      </c>
      <c r="AD67" s="155" t="s">
        <v>3986</v>
      </c>
      <c r="AE67" s="156">
        <v>1538.3472999999999</v>
      </c>
      <c r="AF67" s="158">
        <v>1.3</v>
      </c>
      <c r="AG67" s="157">
        <v>0.97</v>
      </c>
      <c r="AH67" s="159">
        <v>42970</v>
      </c>
      <c r="AI67" s="153" t="s">
        <v>1759</v>
      </c>
      <c r="AJ67" s="155" t="s">
        <v>2192</v>
      </c>
    </row>
    <row r="68" spans="1:36">
      <c r="A68" s="147" t="s">
        <v>1992</v>
      </c>
      <c r="B68" s="147" t="s">
        <v>1238</v>
      </c>
      <c r="C68" s="147" t="s">
        <v>1235</v>
      </c>
      <c r="D68" s="147" t="s">
        <v>2192</v>
      </c>
      <c r="E68" s="147" t="s">
        <v>1993</v>
      </c>
      <c r="F68" s="147" t="s">
        <v>1904</v>
      </c>
      <c r="G68" s="148" t="s">
        <v>1901</v>
      </c>
      <c r="H68" s="148" t="s">
        <v>1902</v>
      </c>
      <c r="I68" s="148" t="s">
        <v>317</v>
      </c>
      <c r="J68" s="148" t="s">
        <v>1236</v>
      </c>
      <c r="K68" s="149" t="s">
        <v>3987</v>
      </c>
      <c r="L68" s="149" t="s">
        <v>3884</v>
      </c>
      <c r="M68" s="149" t="s">
        <v>3988</v>
      </c>
      <c r="N68" s="149" t="s">
        <v>3886</v>
      </c>
      <c r="O68" s="149" t="s">
        <v>3989</v>
      </c>
      <c r="P68" s="149" t="s">
        <v>3888</v>
      </c>
      <c r="Q68" s="149" t="s">
        <v>3990</v>
      </c>
      <c r="R68" s="149" t="s">
        <v>3889</v>
      </c>
      <c r="S68" s="149" t="s">
        <v>2192</v>
      </c>
      <c r="T68" s="149" t="s">
        <v>2192</v>
      </c>
      <c r="U68" s="149" t="s">
        <v>2192</v>
      </c>
      <c r="V68" s="149" t="s">
        <v>2192</v>
      </c>
      <c r="W68" s="149" t="s">
        <v>2192</v>
      </c>
      <c r="X68" s="149" t="s">
        <v>2192</v>
      </c>
      <c r="Y68" s="149" t="s">
        <v>2192</v>
      </c>
      <c r="Z68" s="149" t="s">
        <v>2192</v>
      </c>
      <c r="AA68" s="149" t="s">
        <v>2192</v>
      </c>
      <c r="AB68" s="149" t="s">
        <v>2192</v>
      </c>
      <c r="AC68" s="149" t="s">
        <v>3991</v>
      </c>
      <c r="AD68" s="149" t="s">
        <v>3992</v>
      </c>
      <c r="AE68" s="150">
        <v>10.046200000000001</v>
      </c>
      <c r="AF68" s="151">
        <v>0.01</v>
      </c>
      <c r="AG68" s="151">
        <v>0.01</v>
      </c>
      <c r="AH68" s="152">
        <v>43719</v>
      </c>
      <c r="AI68" s="147" t="s">
        <v>356</v>
      </c>
      <c r="AJ68" s="149" t="s">
        <v>2192</v>
      </c>
    </row>
    <row r="69" spans="1:36">
      <c r="A69" s="153" t="s">
        <v>377</v>
      </c>
      <c r="B69" s="153" t="s">
        <v>1238</v>
      </c>
      <c r="C69" s="153" t="s">
        <v>1235</v>
      </c>
      <c r="D69" s="153" t="s">
        <v>2192</v>
      </c>
      <c r="E69" s="153" t="s">
        <v>378</v>
      </c>
      <c r="F69" s="153" t="s">
        <v>1904</v>
      </c>
      <c r="G69" s="154" t="s">
        <v>1901</v>
      </c>
      <c r="H69" s="154" t="s">
        <v>1902</v>
      </c>
      <c r="I69" s="154" t="s">
        <v>317</v>
      </c>
      <c r="J69" s="154" t="s">
        <v>1236</v>
      </c>
      <c r="K69" s="155" t="s">
        <v>3993</v>
      </c>
      <c r="L69" s="155" t="s">
        <v>3884</v>
      </c>
      <c r="M69" s="155" t="s">
        <v>3994</v>
      </c>
      <c r="N69" s="155" t="s">
        <v>3886</v>
      </c>
      <c r="O69" s="155" t="s">
        <v>3995</v>
      </c>
      <c r="P69" s="155" t="s">
        <v>3888</v>
      </c>
      <c r="Q69" s="155" t="s">
        <v>3990</v>
      </c>
      <c r="R69" s="155" t="s">
        <v>3889</v>
      </c>
      <c r="S69" s="155" t="s">
        <v>3996</v>
      </c>
      <c r="T69" s="155" t="s">
        <v>3891</v>
      </c>
      <c r="U69" s="155" t="s">
        <v>3997</v>
      </c>
      <c r="V69" s="155" t="s">
        <v>3893</v>
      </c>
      <c r="W69" s="155" t="s">
        <v>3998</v>
      </c>
      <c r="X69" s="155" t="s">
        <v>3895</v>
      </c>
      <c r="Y69" s="155" t="s">
        <v>2192</v>
      </c>
      <c r="Z69" s="155" t="s">
        <v>2192</v>
      </c>
      <c r="AA69" s="155" t="s">
        <v>2192</v>
      </c>
      <c r="AB69" s="155" t="s">
        <v>2192</v>
      </c>
      <c r="AC69" s="155" t="s">
        <v>3999</v>
      </c>
      <c r="AD69" s="155" t="s">
        <v>3897</v>
      </c>
      <c r="AE69" s="160">
        <v>99.834999999999994</v>
      </c>
      <c r="AF69" s="157">
        <v>0.08</v>
      </c>
      <c r="AG69" s="157">
        <v>0.06</v>
      </c>
      <c r="AH69" s="159">
        <v>42653</v>
      </c>
      <c r="AI69" s="153" t="s">
        <v>356</v>
      </c>
      <c r="AJ69" s="155" t="s">
        <v>2192</v>
      </c>
    </row>
    <row r="70" spans="1:36">
      <c r="A70" s="147" t="s">
        <v>379</v>
      </c>
      <c r="B70" s="147" t="s">
        <v>1238</v>
      </c>
      <c r="C70" s="147" t="s">
        <v>1235</v>
      </c>
      <c r="D70" s="147" t="s">
        <v>2192</v>
      </c>
      <c r="E70" s="147" t="s">
        <v>380</v>
      </c>
      <c r="F70" s="147" t="s">
        <v>1904</v>
      </c>
      <c r="G70" s="148" t="s">
        <v>1901</v>
      </c>
      <c r="H70" s="148" t="s">
        <v>1902</v>
      </c>
      <c r="I70" s="148" t="s">
        <v>317</v>
      </c>
      <c r="J70" s="148" t="s">
        <v>1236</v>
      </c>
      <c r="K70" s="149" t="s">
        <v>4000</v>
      </c>
      <c r="L70" s="149" t="s">
        <v>3884</v>
      </c>
      <c r="M70" s="149" t="s">
        <v>4001</v>
      </c>
      <c r="N70" s="149" t="s">
        <v>3886</v>
      </c>
      <c r="O70" s="149" t="s">
        <v>4002</v>
      </c>
      <c r="P70" s="149" t="s">
        <v>3888</v>
      </c>
      <c r="Q70" s="149" t="s">
        <v>4003</v>
      </c>
      <c r="R70" s="149" t="s">
        <v>3889</v>
      </c>
      <c r="S70" s="149" t="s">
        <v>4004</v>
      </c>
      <c r="T70" s="149" t="s">
        <v>3891</v>
      </c>
      <c r="U70" s="149" t="s">
        <v>4005</v>
      </c>
      <c r="V70" s="149" t="s">
        <v>3893</v>
      </c>
      <c r="W70" s="149" t="s">
        <v>4006</v>
      </c>
      <c r="X70" s="149" t="s">
        <v>3895</v>
      </c>
      <c r="Y70" s="149" t="s">
        <v>2192</v>
      </c>
      <c r="Z70" s="149" t="s">
        <v>2192</v>
      </c>
      <c r="AA70" s="149" t="s">
        <v>2192</v>
      </c>
      <c r="AB70" s="149" t="s">
        <v>2192</v>
      </c>
      <c r="AC70" s="149" t="s">
        <v>4007</v>
      </c>
      <c r="AD70" s="149" t="s">
        <v>4008</v>
      </c>
      <c r="AE70" s="150">
        <v>309.22969999999998</v>
      </c>
      <c r="AF70" s="151">
        <v>0.26</v>
      </c>
      <c r="AG70" s="162">
        <v>0.2</v>
      </c>
      <c r="AH70" s="152">
        <v>42656</v>
      </c>
      <c r="AI70" s="147" t="s">
        <v>356</v>
      </c>
      <c r="AJ70" s="149" t="s">
        <v>2192</v>
      </c>
    </row>
    <row r="71" spans="1:36">
      <c r="A71" s="153" t="s">
        <v>1924</v>
      </c>
      <c r="B71" s="153" t="s">
        <v>1238</v>
      </c>
      <c r="C71" s="153" t="s">
        <v>1235</v>
      </c>
      <c r="D71" s="153" t="s">
        <v>2192</v>
      </c>
      <c r="E71" s="153" t="s">
        <v>1925</v>
      </c>
      <c r="F71" s="153" t="s">
        <v>1904</v>
      </c>
      <c r="G71" s="154" t="s">
        <v>1901</v>
      </c>
      <c r="H71" s="154" t="s">
        <v>1902</v>
      </c>
      <c r="I71" s="154" t="s">
        <v>317</v>
      </c>
      <c r="J71" s="154" t="s">
        <v>1236</v>
      </c>
      <c r="K71" s="155" t="s">
        <v>4009</v>
      </c>
      <c r="L71" s="155" t="s">
        <v>3884</v>
      </c>
      <c r="M71" s="155" t="s">
        <v>4010</v>
      </c>
      <c r="N71" s="155" t="s">
        <v>3886</v>
      </c>
      <c r="O71" s="155" t="s">
        <v>4011</v>
      </c>
      <c r="P71" s="155" t="s">
        <v>3888</v>
      </c>
      <c r="Q71" s="155" t="s">
        <v>4012</v>
      </c>
      <c r="R71" s="155" t="s">
        <v>3889</v>
      </c>
      <c r="S71" s="155" t="s">
        <v>4013</v>
      </c>
      <c r="T71" s="155" t="s">
        <v>3891</v>
      </c>
      <c r="U71" s="155" t="s">
        <v>1757</v>
      </c>
      <c r="V71" s="155" t="s">
        <v>1757</v>
      </c>
      <c r="W71" s="155" t="s">
        <v>4014</v>
      </c>
      <c r="X71" s="155" t="s">
        <v>1757</v>
      </c>
      <c r="Y71" s="155" t="s">
        <v>2192</v>
      </c>
      <c r="Z71" s="155" t="s">
        <v>2192</v>
      </c>
      <c r="AA71" s="155" t="s">
        <v>2192</v>
      </c>
      <c r="AB71" s="155" t="s">
        <v>2192</v>
      </c>
      <c r="AC71" s="155" t="s">
        <v>4015</v>
      </c>
      <c r="AD71" s="155" t="s">
        <v>4016</v>
      </c>
      <c r="AE71" s="156">
        <v>2.7378999999999998</v>
      </c>
      <c r="AF71" s="161">
        <v>0</v>
      </c>
      <c r="AG71" s="161">
        <v>0</v>
      </c>
      <c r="AH71" s="159">
        <v>42653</v>
      </c>
      <c r="AI71" s="153" t="s">
        <v>356</v>
      </c>
      <c r="AJ71" s="155" t="s">
        <v>2192</v>
      </c>
    </row>
    <row r="72" spans="1:36">
      <c r="A72" s="147" t="s">
        <v>381</v>
      </c>
      <c r="B72" s="147" t="s">
        <v>1238</v>
      </c>
      <c r="C72" s="147" t="s">
        <v>1235</v>
      </c>
      <c r="D72" s="147" t="s">
        <v>2192</v>
      </c>
      <c r="E72" s="147" t="s">
        <v>382</v>
      </c>
      <c r="F72" s="147" t="s">
        <v>1904</v>
      </c>
      <c r="G72" s="148" t="s">
        <v>1901</v>
      </c>
      <c r="H72" s="148" t="s">
        <v>1902</v>
      </c>
      <c r="I72" s="148" t="s">
        <v>317</v>
      </c>
      <c r="J72" s="148" t="s">
        <v>1236</v>
      </c>
      <c r="K72" s="149" t="s">
        <v>3987</v>
      </c>
      <c r="L72" s="149" t="s">
        <v>3884</v>
      </c>
      <c r="M72" s="149" t="s">
        <v>3988</v>
      </c>
      <c r="N72" s="149" t="s">
        <v>3886</v>
      </c>
      <c r="O72" s="149" t="s">
        <v>4017</v>
      </c>
      <c r="P72" s="149" t="s">
        <v>3888</v>
      </c>
      <c r="Q72" s="149" t="s">
        <v>4018</v>
      </c>
      <c r="R72" s="149" t="s">
        <v>3889</v>
      </c>
      <c r="S72" s="149" t="s">
        <v>4019</v>
      </c>
      <c r="T72" s="149" t="s">
        <v>3891</v>
      </c>
      <c r="U72" s="149" t="s">
        <v>4020</v>
      </c>
      <c r="V72" s="149" t="s">
        <v>3893</v>
      </c>
      <c r="W72" s="149" t="s">
        <v>4021</v>
      </c>
      <c r="X72" s="149" t="s">
        <v>3895</v>
      </c>
      <c r="Y72" s="149" t="s">
        <v>2192</v>
      </c>
      <c r="Z72" s="149" t="s">
        <v>2192</v>
      </c>
      <c r="AA72" s="149" t="s">
        <v>2192</v>
      </c>
      <c r="AB72" s="149" t="s">
        <v>2192</v>
      </c>
      <c r="AC72" s="149" t="s">
        <v>2770</v>
      </c>
      <c r="AD72" s="149" t="s">
        <v>4008</v>
      </c>
      <c r="AE72" s="150">
        <v>1536.6831</v>
      </c>
      <c r="AF72" s="151">
        <v>1.29</v>
      </c>
      <c r="AG72" s="151">
        <v>0.97</v>
      </c>
      <c r="AH72" s="152">
        <v>42656</v>
      </c>
      <c r="AI72" s="147" t="s">
        <v>356</v>
      </c>
      <c r="AJ72" s="149" t="s">
        <v>2192</v>
      </c>
    </row>
    <row r="73" spans="1:36">
      <c r="A73" s="153" t="s">
        <v>383</v>
      </c>
      <c r="B73" s="153" t="s">
        <v>1238</v>
      </c>
      <c r="C73" s="153" t="s">
        <v>1235</v>
      </c>
      <c r="D73" s="153" t="s">
        <v>2192</v>
      </c>
      <c r="E73" s="153" t="s">
        <v>384</v>
      </c>
      <c r="F73" s="153" t="s">
        <v>1904</v>
      </c>
      <c r="G73" s="154" t="s">
        <v>1901</v>
      </c>
      <c r="H73" s="154" t="s">
        <v>1902</v>
      </c>
      <c r="I73" s="154" t="s">
        <v>317</v>
      </c>
      <c r="J73" s="154" t="s">
        <v>1236</v>
      </c>
      <c r="K73" s="155" t="s">
        <v>4022</v>
      </c>
      <c r="L73" s="155" t="s">
        <v>3884</v>
      </c>
      <c r="M73" s="155" t="s">
        <v>4023</v>
      </c>
      <c r="N73" s="155" t="s">
        <v>3886</v>
      </c>
      <c r="O73" s="155" t="s">
        <v>4024</v>
      </c>
      <c r="P73" s="155" t="s">
        <v>3888</v>
      </c>
      <c r="Q73" s="155" t="s">
        <v>4025</v>
      </c>
      <c r="R73" s="155" t="s">
        <v>3889</v>
      </c>
      <c r="S73" s="155" t="s">
        <v>4026</v>
      </c>
      <c r="T73" s="155" t="s">
        <v>3891</v>
      </c>
      <c r="U73" s="155" t="s">
        <v>4027</v>
      </c>
      <c r="V73" s="155" t="s">
        <v>3893</v>
      </c>
      <c r="W73" s="155" t="s">
        <v>2192</v>
      </c>
      <c r="X73" s="155" t="s">
        <v>2192</v>
      </c>
      <c r="Y73" s="155" t="s">
        <v>2192</v>
      </c>
      <c r="Z73" s="155" t="s">
        <v>2192</v>
      </c>
      <c r="AA73" s="155" t="s">
        <v>2192</v>
      </c>
      <c r="AB73" s="155" t="s">
        <v>2192</v>
      </c>
      <c r="AC73" s="155" t="s">
        <v>4028</v>
      </c>
      <c r="AD73" s="155" t="s">
        <v>4029</v>
      </c>
      <c r="AE73" s="156">
        <v>0.87919999999999998</v>
      </c>
      <c r="AF73" s="161">
        <v>0</v>
      </c>
      <c r="AG73" s="161">
        <v>0</v>
      </c>
      <c r="AH73" s="159">
        <v>43055</v>
      </c>
      <c r="AI73" s="153" t="s">
        <v>356</v>
      </c>
      <c r="AJ73" s="155" t="s">
        <v>2192</v>
      </c>
    </row>
    <row r="74" spans="1:36">
      <c r="A74" s="147" t="s">
        <v>385</v>
      </c>
      <c r="B74" s="147" t="s">
        <v>1238</v>
      </c>
      <c r="C74" s="147" t="s">
        <v>1235</v>
      </c>
      <c r="D74" s="147" t="s">
        <v>2192</v>
      </c>
      <c r="E74" s="147" t="s">
        <v>386</v>
      </c>
      <c r="F74" s="147" t="s">
        <v>1904</v>
      </c>
      <c r="G74" s="148" t="s">
        <v>1901</v>
      </c>
      <c r="H74" s="148" t="s">
        <v>1902</v>
      </c>
      <c r="I74" s="148" t="s">
        <v>317</v>
      </c>
      <c r="J74" s="148" t="s">
        <v>1236</v>
      </c>
      <c r="K74" s="149" t="s">
        <v>4030</v>
      </c>
      <c r="L74" s="149" t="s">
        <v>3884</v>
      </c>
      <c r="M74" s="149" t="s">
        <v>4031</v>
      </c>
      <c r="N74" s="149" t="s">
        <v>3886</v>
      </c>
      <c r="O74" s="149" t="s">
        <v>4032</v>
      </c>
      <c r="P74" s="149" t="s">
        <v>3888</v>
      </c>
      <c r="Q74" s="149" t="s">
        <v>4033</v>
      </c>
      <c r="R74" s="149" t="s">
        <v>3889</v>
      </c>
      <c r="S74" s="149" t="s">
        <v>4034</v>
      </c>
      <c r="T74" s="149" t="s">
        <v>3891</v>
      </c>
      <c r="U74" s="149" t="s">
        <v>4035</v>
      </c>
      <c r="V74" s="149" t="s">
        <v>3893</v>
      </c>
      <c r="W74" s="149" t="s">
        <v>4036</v>
      </c>
      <c r="X74" s="149" t="s">
        <v>3895</v>
      </c>
      <c r="Y74" s="149" t="s">
        <v>2192</v>
      </c>
      <c r="Z74" s="149" t="s">
        <v>2192</v>
      </c>
      <c r="AA74" s="149" t="s">
        <v>2192</v>
      </c>
      <c r="AB74" s="149" t="s">
        <v>2192</v>
      </c>
      <c r="AC74" s="149" t="s">
        <v>4037</v>
      </c>
      <c r="AD74" s="149" t="s">
        <v>4008</v>
      </c>
      <c r="AE74" s="150">
        <v>97.665199999999999</v>
      </c>
      <c r="AF74" s="151">
        <v>0.08</v>
      </c>
      <c r="AG74" s="151">
        <v>0.06</v>
      </c>
      <c r="AH74" s="152">
        <v>42656</v>
      </c>
      <c r="AI74" s="147" t="s">
        <v>356</v>
      </c>
      <c r="AJ74" s="149" t="s">
        <v>2192</v>
      </c>
    </row>
    <row r="75" spans="1:36">
      <c r="A75" s="153" t="s">
        <v>2165</v>
      </c>
      <c r="B75" s="153" t="s">
        <v>1238</v>
      </c>
      <c r="C75" s="153" t="s">
        <v>1235</v>
      </c>
      <c r="D75" s="153" t="s">
        <v>2192</v>
      </c>
      <c r="E75" s="153" t="s">
        <v>2166</v>
      </c>
      <c r="F75" s="153" t="s">
        <v>1904</v>
      </c>
      <c r="G75" s="154" t="s">
        <v>1901</v>
      </c>
      <c r="H75" s="154" t="s">
        <v>1902</v>
      </c>
      <c r="I75" s="154" t="s">
        <v>317</v>
      </c>
      <c r="J75" s="154" t="s">
        <v>1236</v>
      </c>
      <c r="K75" s="155" t="s">
        <v>4038</v>
      </c>
      <c r="L75" s="155" t="s">
        <v>3884</v>
      </c>
      <c r="M75" s="155" t="s">
        <v>4039</v>
      </c>
      <c r="N75" s="155" t="s">
        <v>3886</v>
      </c>
      <c r="O75" s="155" t="s">
        <v>2192</v>
      </c>
      <c r="P75" s="155" t="s">
        <v>2192</v>
      </c>
      <c r="Q75" s="155" t="s">
        <v>2192</v>
      </c>
      <c r="R75" s="155" t="s">
        <v>2192</v>
      </c>
      <c r="S75" s="155" t="s">
        <v>2192</v>
      </c>
      <c r="T75" s="155" t="s">
        <v>2192</v>
      </c>
      <c r="U75" s="155" t="s">
        <v>2192</v>
      </c>
      <c r="V75" s="155" t="s">
        <v>2192</v>
      </c>
      <c r="W75" s="155" t="s">
        <v>2192</v>
      </c>
      <c r="X75" s="155" t="s">
        <v>2192</v>
      </c>
      <c r="Y75" s="155" t="s">
        <v>2192</v>
      </c>
      <c r="Z75" s="155" t="s">
        <v>2192</v>
      </c>
      <c r="AA75" s="155" t="s">
        <v>2192</v>
      </c>
      <c r="AB75" s="155" t="s">
        <v>2192</v>
      </c>
      <c r="AC75" s="155" t="s">
        <v>4040</v>
      </c>
      <c r="AD75" s="155" t="s">
        <v>4041</v>
      </c>
      <c r="AE75" s="156">
        <v>0.41210000000000002</v>
      </c>
      <c r="AF75" s="161">
        <v>0</v>
      </c>
      <c r="AG75" s="161">
        <v>0</v>
      </c>
      <c r="AH75" s="159">
        <v>43903</v>
      </c>
      <c r="AI75" s="153" t="s">
        <v>356</v>
      </c>
      <c r="AJ75" s="155" t="s">
        <v>2192</v>
      </c>
    </row>
    <row r="76" spans="1:36">
      <c r="A76" s="147" t="s">
        <v>2120</v>
      </c>
      <c r="B76" s="147" t="s">
        <v>1238</v>
      </c>
      <c r="C76" s="147" t="s">
        <v>1235</v>
      </c>
      <c r="D76" s="147" t="s">
        <v>2192</v>
      </c>
      <c r="E76" s="147" t="s">
        <v>2121</v>
      </c>
      <c r="F76" s="147" t="s">
        <v>1904</v>
      </c>
      <c r="G76" s="148" t="s">
        <v>1901</v>
      </c>
      <c r="H76" s="148" t="s">
        <v>1902</v>
      </c>
      <c r="I76" s="148" t="s">
        <v>317</v>
      </c>
      <c r="J76" s="148" t="s">
        <v>1236</v>
      </c>
      <c r="K76" s="149" t="s">
        <v>3987</v>
      </c>
      <c r="L76" s="149" t="s">
        <v>3884</v>
      </c>
      <c r="M76" s="149" t="s">
        <v>3988</v>
      </c>
      <c r="N76" s="149" t="s">
        <v>3886</v>
      </c>
      <c r="O76" s="149" t="s">
        <v>4042</v>
      </c>
      <c r="P76" s="149" t="s">
        <v>3888</v>
      </c>
      <c r="Q76" s="149" t="s">
        <v>2192</v>
      </c>
      <c r="R76" s="149" t="s">
        <v>2192</v>
      </c>
      <c r="S76" s="149" t="s">
        <v>2192</v>
      </c>
      <c r="T76" s="149" t="s">
        <v>2192</v>
      </c>
      <c r="U76" s="149" t="s">
        <v>2192</v>
      </c>
      <c r="V76" s="149" t="s">
        <v>2192</v>
      </c>
      <c r="W76" s="149" t="s">
        <v>2192</v>
      </c>
      <c r="X76" s="149" t="s">
        <v>2192</v>
      </c>
      <c r="Y76" s="149" t="s">
        <v>2192</v>
      </c>
      <c r="Z76" s="149" t="s">
        <v>2192</v>
      </c>
      <c r="AA76" s="149" t="s">
        <v>2192</v>
      </c>
      <c r="AB76" s="149" t="s">
        <v>2192</v>
      </c>
      <c r="AC76" s="149" t="s">
        <v>4043</v>
      </c>
      <c r="AD76" s="149" t="s">
        <v>3015</v>
      </c>
      <c r="AE76" s="150">
        <v>46.928899999999999</v>
      </c>
      <c r="AF76" s="151">
        <v>0.04</v>
      </c>
      <c r="AG76" s="151">
        <v>0.03</v>
      </c>
      <c r="AH76" s="152">
        <v>43861</v>
      </c>
      <c r="AI76" s="147" t="s">
        <v>356</v>
      </c>
      <c r="AJ76" s="149" t="s">
        <v>2192</v>
      </c>
    </row>
    <row r="77" spans="1:36">
      <c r="A77" s="153" t="s">
        <v>387</v>
      </c>
      <c r="B77" s="153" t="s">
        <v>1238</v>
      </c>
      <c r="C77" s="153" t="s">
        <v>1235</v>
      </c>
      <c r="D77" s="153" t="s">
        <v>2192</v>
      </c>
      <c r="E77" s="153" t="s">
        <v>388</v>
      </c>
      <c r="F77" s="153" t="s">
        <v>1904</v>
      </c>
      <c r="G77" s="154" t="s">
        <v>1901</v>
      </c>
      <c r="H77" s="154" t="s">
        <v>1902</v>
      </c>
      <c r="I77" s="154" t="s">
        <v>317</v>
      </c>
      <c r="J77" s="154" t="s">
        <v>1236</v>
      </c>
      <c r="K77" s="155" t="s">
        <v>4044</v>
      </c>
      <c r="L77" s="155" t="s">
        <v>3899</v>
      </c>
      <c r="M77" s="155" t="s">
        <v>4045</v>
      </c>
      <c r="N77" s="155" t="s">
        <v>3901</v>
      </c>
      <c r="O77" s="155" t="s">
        <v>4046</v>
      </c>
      <c r="P77" s="155" t="s">
        <v>3903</v>
      </c>
      <c r="Q77" s="155" t="s">
        <v>4047</v>
      </c>
      <c r="R77" s="155" t="s">
        <v>3905</v>
      </c>
      <c r="S77" s="155" t="s">
        <v>4048</v>
      </c>
      <c r="T77" s="155" t="s">
        <v>3907</v>
      </c>
      <c r="U77" s="155" t="s">
        <v>4049</v>
      </c>
      <c r="V77" s="155" t="s">
        <v>3909</v>
      </c>
      <c r="W77" s="155" t="s">
        <v>4050</v>
      </c>
      <c r="X77" s="155" t="s">
        <v>3910</v>
      </c>
      <c r="Y77" s="155" t="s">
        <v>2192</v>
      </c>
      <c r="Z77" s="155" t="s">
        <v>2192</v>
      </c>
      <c r="AA77" s="155" t="s">
        <v>2192</v>
      </c>
      <c r="AB77" s="155" t="s">
        <v>2192</v>
      </c>
      <c r="AC77" s="155" t="s">
        <v>4051</v>
      </c>
      <c r="AD77" s="155" t="s">
        <v>3912</v>
      </c>
      <c r="AE77" s="160">
        <v>1330.8969999999999</v>
      </c>
      <c r="AF77" s="157">
        <v>1.1200000000000001</v>
      </c>
      <c r="AG77" s="157">
        <v>0.84</v>
      </c>
      <c r="AH77" s="159">
        <v>42655</v>
      </c>
      <c r="AI77" s="153" t="s">
        <v>1907</v>
      </c>
      <c r="AJ77" s="155" t="s">
        <v>2192</v>
      </c>
    </row>
    <row r="78" spans="1:36">
      <c r="A78" s="147" t="s">
        <v>389</v>
      </c>
      <c r="B78" s="147" t="s">
        <v>1238</v>
      </c>
      <c r="C78" s="147" t="s">
        <v>1235</v>
      </c>
      <c r="D78" s="147" t="s">
        <v>2192</v>
      </c>
      <c r="E78" s="147" t="s">
        <v>390</v>
      </c>
      <c r="F78" s="147" t="s">
        <v>1906</v>
      </c>
      <c r="G78" s="148" t="s">
        <v>1901</v>
      </c>
      <c r="H78" s="148" t="s">
        <v>1902</v>
      </c>
      <c r="I78" s="148" t="s">
        <v>317</v>
      </c>
      <c r="J78" s="148" t="s">
        <v>1236</v>
      </c>
      <c r="K78" s="149" t="s">
        <v>4052</v>
      </c>
      <c r="L78" s="149" t="s">
        <v>3271</v>
      </c>
      <c r="M78" s="149" t="s">
        <v>4053</v>
      </c>
      <c r="N78" s="149" t="s">
        <v>3815</v>
      </c>
      <c r="O78" s="149" t="s">
        <v>3340</v>
      </c>
      <c r="P78" s="149" t="s">
        <v>3817</v>
      </c>
      <c r="Q78" s="149" t="s">
        <v>4054</v>
      </c>
      <c r="R78" s="149" t="s">
        <v>3819</v>
      </c>
      <c r="S78" s="149" t="s">
        <v>4055</v>
      </c>
      <c r="T78" s="149" t="s">
        <v>3821</v>
      </c>
      <c r="U78" s="149" t="s">
        <v>4056</v>
      </c>
      <c r="V78" s="149" t="s">
        <v>3823</v>
      </c>
      <c r="W78" s="149" t="s">
        <v>4057</v>
      </c>
      <c r="X78" s="149" t="s">
        <v>3825</v>
      </c>
      <c r="Y78" s="149" t="s">
        <v>4058</v>
      </c>
      <c r="Z78" s="149" t="s">
        <v>3880</v>
      </c>
      <c r="AA78" s="149" t="s">
        <v>2192</v>
      </c>
      <c r="AB78" s="149" t="s">
        <v>2192</v>
      </c>
      <c r="AC78" s="149" t="s">
        <v>4059</v>
      </c>
      <c r="AD78" s="149" t="s">
        <v>3882</v>
      </c>
      <c r="AE78" s="150">
        <v>236.22720000000001</v>
      </c>
      <c r="AF78" s="162">
        <v>0.2</v>
      </c>
      <c r="AG78" s="151">
        <v>0.15</v>
      </c>
      <c r="AH78" s="152">
        <v>41169</v>
      </c>
      <c r="AI78" s="147" t="s">
        <v>346</v>
      </c>
      <c r="AJ78" s="149" t="s">
        <v>2192</v>
      </c>
    </row>
    <row r="79" spans="1:36">
      <c r="A79" s="153" t="s">
        <v>391</v>
      </c>
      <c r="B79" s="153" t="s">
        <v>1238</v>
      </c>
      <c r="C79" s="153" t="s">
        <v>1235</v>
      </c>
      <c r="D79" s="153" t="s">
        <v>2192</v>
      </c>
      <c r="E79" s="153" t="s">
        <v>392</v>
      </c>
      <c r="F79" s="153" t="s">
        <v>1904</v>
      </c>
      <c r="G79" s="154" t="s">
        <v>1901</v>
      </c>
      <c r="H79" s="154" t="s">
        <v>1902</v>
      </c>
      <c r="I79" s="154" t="s">
        <v>317</v>
      </c>
      <c r="J79" s="154" t="s">
        <v>1236</v>
      </c>
      <c r="K79" s="155" t="s">
        <v>4060</v>
      </c>
      <c r="L79" s="155" t="s">
        <v>3271</v>
      </c>
      <c r="M79" s="155" t="s">
        <v>4061</v>
      </c>
      <c r="N79" s="155" t="s">
        <v>3815</v>
      </c>
      <c r="O79" s="155" t="s">
        <v>4062</v>
      </c>
      <c r="P79" s="155" t="s">
        <v>3817</v>
      </c>
      <c r="Q79" s="155" t="s">
        <v>4063</v>
      </c>
      <c r="R79" s="155" t="s">
        <v>3819</v>
      </c>
      <c r="S79" s="155" t="s">
        <v>4064</v>
      </c>
      <c r="T79" s="155" t="s">
        <v>3821</v>
      </c>
      <c r="U79" s="155" t="s">
        <v>4065</v>
      </c>
      <c r="V79" s="155" t="s">
        <v>3823</v>
      </c>
      <c r="W79" s="155" t="s">
        <v>4066</v>
      </c>
      <c r="X79" s="155" t="s">
        <v>3825</v>
      </c>
      <c r="Y79" s="155" t="s">
        <v>4067</v>
      </c>
      <c r="Z79" s="155" t="s">
        <v>3880</v>
      </c>
      <c r="AA79" s="155" t="s">
        <v>2192</v>
      </c>
      <c r="AB79" s="155" t="s">
        <v>2192</v>
      </c>
      <c r="AC79" s="155" t="s">
        <v>4068</v>
      </c>
      <c r="AD79" s="155" t="s">
        <v>3882</v>
      </c>
      <c r="AE79" s="156">
        <v>80.142600000000002</v>
      </c>
      <c r="AF79" s="157">
        <v>7.0000000000000007E-2</v>
      </c>
      <c r="AG79" s="157">
        <v>0.05</v>
      </c>
      <c r="AH79" s="159">
        <v>41169</v>
      </c>
      <c r="AI79" s="153" t="s">
        <v>346</v>
      </c>
      <c r="AJ79" s="155" t="s">
        <v>2192</v>
      </c>
    </row>
    <row r="80" spans="1:36">
      <c r="A80" s="147" t="s">
        <v>393</v>
      </c>
      <c r="B80" s="147" t="s">
        <v>1238</v>
      </c>
      <c r="C80" s="147" t="s">
        <v>1235</v>
      </c>
      <c r="D80" s="147" t="s">
        <v>2192</v>
      </c>
      <c r="E80" s="147" t="s">
        <v>394</v>
      </c>
      <c r="F80" s="147" t="s">
        <v>1904</v>
      </c>
      <c r="G80" s="148" t="s">
        <v>1901</v>
      </c>
      <c r="H80" s="148" t="s">
        <v>1902</v>
      </c>
      <c r="I80" s="148" t="s">
        <v>317</v>
      </c>
      <c r="J80" s="148" t="s">
        <v>1236</v>
      </c>
      <c r="K80" s="149" t="s">
        <v>4069</v>
      </c>
      <c r="L80" s="149" t="s">
        <v>3271</v>
      </c>
      <c r="M80" s="149" t="s">
        <v>4070</v>
      </c>
      <c r="N80" s="149" t="s">
        <v>3815</v>
      </c>
      <c r="O80" s="149" t="s">
        <v>3204</v>
      </c>
      <c r="P80" s="149" t="s">
        <v>3817</v>
      </c>
      <c r="Q80" s="149" t="s">
        <v>4071</v>
      </c>
      <c r="R80" s="149" t="s">
        <v>3819</v>
      </c>
      <c r="S80" s="149" t="s">
        <v>4072</v>
      </c>
      <c r="T80" s="149" t="s">
        <v>3821</v>
      </c>
      <c r="U80" s="149" t="s">
        <v>4073</v>
      </c>
      <c r="V80" s="149" t="s">
        <v>3823</v>
      </c>
      <c r="W80" s="149" t="s">
        <v>2192</v>
      </c>
      <c r="X80" s="149" t="s">
        <v>2192</v>
      </c>
      <c r="Y80" s="149" t="s">
        <v>2192</v>
      </c>
      <c r="Z80" s="149" t="s">
        <v>2192</v>
      </c>
      <c r="AA80" s="149" t="s">
        <v>2192</v>
      </c>
      <c r="AB80" s="149" t="s">
        <v>2192</v>
      </c>
      <c r="AC80" s="149" t="s">
        <v>4074</v>
      </c>
      <c r="AD80" s="149" t="s">
        <v>4075</v>
      </c>
      <c r="AE80" s="150">
        <v>155.7731</v>
      </c>
      <c r="AF80" s="151">
        <v>0.13</v>
      </c>
      <c r="AG80" s="162">
        <v>0.1</v>
      </c>
      <c r="AH80" s="152">
        <v>43179</v>
      </c>
      <c r="AI80" s="147" t="s">
        <v>1759</v>
      </c>
      <c r="AJ80" s="149" t="s">
        <v>2192</v>
      </c>
    </row>
    <row r="81" spans="1:36">
      <c r="A81" s="153" t="s">
        <v>395</v>
      </c>
      <c r="B81" s="153" t="s">
        <v>1238</v>
      </c>
      <c r="C81" s="153" t="s">
        <v>1900</v>
      </c>
      <c r="D81" s="153" t="s">
        <v>2192</v>
      </c>
      <c r="E81" s="153" t="s">
        <v>396</v>
      </c>
      <c r="F81" s="153" t="s">
        <v>1906</v>
      </c>
      <c r="G81" s="154" t="s">
        <v>1901</v>
      </c>
      <c r="H81" s="154" t="s">
        <v>1902</v>
      </c>
      <c r="I81" s="154" t="s">
        <v>267</v>
      </c>
      <c r="J81" s="154" t="s">
        <v>1236</v>
      </c>
      <c r="K81" s="155" t="s">
        <v>4076</v>
      </c>
      <c r="L81" s="155" t="s">
        <v>3499</v>
      </c>
      <c r="M81" s="155" t="s">
        <v>4077</v>
      </c>
      <c r="N81" s="155" t="s">
        <v>3501</v>
      </c>
      <c r="O81" s="155" t="s">
        <v>4078</v>
      </c>
      <c r="P81" s="155" t="s">
        <v>3503</v>
      </c>
      <c r="Q81" s="155" t="s">
        <v>4079</v>
      </c>
      <c r="R81" s="155" t="s">
        <v>3503</v>
      </c>
      <c r="S81" s="155" t="s">
        <v>4080</v>
      </c>
      <c r="T81" s="155" t="s">
        <v>3503</v>
      </c>
      <c r="U81" s="155" t="s">
        <v>4081</v>
      </c>
      <c r="V81" s="155" t="s">
        <v>3507</v>
      </c>
      <c r="W81" s="155" t="s">
        <v>4082</v>
      </c>
      <c r="X81" s="155" t="s">
        <v>3509</v>
      </c>
      <c r="Y81" s="155" t="s">
        <v>4083</v>
      </c>
      <c r="Z81" s="155" t="s">
        <v>3511</v>
      </c>
      <c r="AA81" s="155" t="s">
        <v>2192</v>
      </c>
      <c r="AB81" s="155" t="s">
        <v>2192</v>
      </c>
      <c r="AC81" s="155" t="s">
        <v>4084</v>
      </c>
      <c r="AD81" s="155" t="s">
        <v>4085</v>
      </c>
      <c r="AE81" s="160">
        <v>2403.931</v>
      </c>
      <c r="AF81" s="157">
        <v>2.02</v>
      </c>
      <c r="AG81" s="157">
        <v>1.52</v>
      </c>
      <c r="AH81" s="159">
        <v>40506</v>
      </c>
      <c r="AI81" s="153" t="s">
        <v>2173</v>
      </c>
      <c r="AJ81" s="155" t="s">
        <v>2192</v>
      </c>
    </row>
    <row r="82" spans="1:36">
      <c r="A82" s="147" t="s">
        <v>397</v>
      </c>
      <c r="B82" s="147" t="s">
        <v>1238</v>
      </c>
      <c r="C82" s="147" t="s">
        <v>1900</v>
      </c>
      <c r="D82" s="147" t="s">
        <v>2192</v>
      </c>
      <c r="E82" s="147" t="s">
        <v>398</v>
      </c>
      <c r="F82" s="147" t="s">
        <v>1904</v>
      </c>
      <c r="G82" s="148" t="s">
        <v>1901</v>
      </c>
      <c r="H82" s="148" t="s">
        <v>1902</v>
      </c>
      <c r="I82" s="148" t="s">
        <v>267</v>
      </c>
      <c r="J82" s="148" t="s">
        <v>1236</v>
      </c>
      <c r="K82" s="149" t="s">
        <v>4076</v>
      </c>
      <c r="L82" s="149" t="s">
        <v>3499</v>
      </c>
      <c r="M82" s="149" t="s">
        <v>4086</v>
      </c>
      <c r="N82" s="149" t="s">
        <v>3501</v>
      </c>
      <c r="O82" s="149" t="s">
        <v>4087</v>
      </c>
      <c r="P82" s="149" t="s">
        <v>3503</v>
      </c>
      <c r="Q82" s="149" t="s">
        <v>4088</v>
      </c>
      <c r="R82" s="149" t="s">
        <v>3503</v>
      </c>
      <c r="S82" s="149" t="s">
        <v>4089</v>
      </c>
      <c r="T82" s="149" t="s">
        <v>3503</v>
      </c>
      <c r="U82" s="149" t="s">
        <v>2879</v>
      </c>
      <c r="V82" s="149" t="s">
        <v>3507</v>
      </c>
      <c r="W82" s="149" t="s">
        <v>4090</v>
      </c>
      <c r="X82" s="149" t="s">
        <v>3509</v>
      </c>
      <c r="Y82" s="149" t="s">
        <v>2192</v>
      </c>
      <c r="Z82" s="149" t="s">
        <v>2192</v>
      </c>
      <c r="AA82" s="149" t="s">
        <v>2192</v>
      </c>
      <c r="AB82" s="149" t="s">
        <v>2192</v>
      </c>
      <c r="AC82" s="149" t="s">
        <v>4091</v>
      </c>
      <c r="AD82" s="149" t="s">
        <v>2951</v>
      </c>
      <c r="AE82" s="150">
        <v>1796.3407</v>
      </c>
      <c r="AF82" s="151">
        <v>1.51</v>
      </c>
      <c r="AG82" s="151">
        <v>1.1299999999999999</v>
      </c>
      <c r="AH82" s="152">
        <v>42794</v>
      </c>
      <c r="AI82" s="147" t="s">
        <v>2173</v>
      </c>
      <c r="AJ82" s="149" t="s">
        <v>2192</v>
      </c>
    </row>
    <row r="83" spans="1:36">
      <c r="A83" s="153" t="s">
        <v>399</v>
      </c>
      <c r="B83" s="153" t="s">
        <v>1238</v>
      </c>
      <c r="C83" s="153" t="s">
        <v>1900</v>
      </c>
      <c r="D83" s="153" t="s">
        <v>2192</v>
      </c>
      <c r="E83" s="153" t="s">
        <v>400</v>
      </c>
      <c r="F83" s="153" t="s">
        <v>1904</v>
      </c>
      <c r="G83" s="154" t="s">
        <v>1901</v>
      </c>
      <c r="H83" s="154" t="s">
        <v>1902</v>
      </c>
      <c r="I83" s="154" t="s">
        <v>267</v>
      </c>
      <c r="J83" s="154" t="s">
        <v>1236</v>
      </c>
      <c r="K83" s="155" t="s">
        <v>4092</v>
      </c>
      <c r="L83" s="155" t="s">
        <v>3499</v>
      </c>
      <c r="M83" s="155" t="s">
        <v>4086</v>
      </c>
      <c r="N83" s="155" t="s">
        <v>3501</v>
      </c>
      <c r="O83" s="155" t="s">
        <v>4093</v>
      </c>
      <c r="P83" s="155" t="s">
        <v>3503</v>
      </c>
      <c r="Q83" s="155" t="s">
        <v>4094</v>
      </c>
      <c r="R83" s="155" t="s">
        <v>3503</v>
      </c>
      <c r="S83" s="155" t="s">
        <v>4095</v>
      </c>
      <c r="T83" s="155" t="s">
        <v>3503</v>
      </c>
      <c r="U83" s="155" t="s">
        <v>4096</v>
      </c>
      <c r="V83" s="155" t="s">
        <v>3507</v>
      </c>
      <c r="W83" s="155" t="s">
        <v>4097</v>
      </c>
      <c r="X83" s="155" t="s">
        <v>3509</v>
      </c>
      <c r="Y83" s="155" t="s">
        <v>2192</v>
      </c>
      <c r="Z83" s="155" t="s">
        <v>2192</v>
      </c>
      <c r="AA83" s="155" t="s">
        <v>2192</v>
      </c>
      <c r="AB83" s="155" t="s">
        <v>2192</v>
      </c>
      <c r="AC83" s="155" t="s">
        <v>4098</v>
      </c>
      <c r="AD83" s="155" t="s">
        <v>4099</v>
      </c>
      <c r="AE83" s="156">
        <v>607.35310000000004</v>
      </c>
      <c r="AF83" s="157">
        <v>0.51</v>
      </c>
      <c r="AG83" s="157">
        <v>0.38</v>
      </c>
      <c r="AH83" s="159">
        <v>42969</v>
      </c>
      <c r="AI83" s="153" t="s">
        <v>2173</v>
      </c>
      <c r="AJ83" s="155" t="s">
        <v>2192</v>
      </c>
    </row>
    <row r="84" spans="1:36">
      <c r="A84" s="147" t="s">
        <v>84</v>
      </c>
      <c r="B84" s="147" t="s">
        <v>1238</v>
      </c>
      <c r="C84" s="147" t="s">
        <v>1900</v>
      </c>
      <c r="D84" s="147" t="s">
        <v>2192</v>
      </c>
      <c r="E84" s="147" t="s">
        <v>404</v>
      </c>
      <c r="F84" s="147" t="s">
        <v>1903</v>
      </c>
      <c r="G84" s="148" t="s">
        <v>1901</v>
      </c>
      <c r="H84" s="148" t="s">
        <v>1902</v>
      </c>
      <c r="I84" s="148" t="s">
        <v>267</v>
      </c>
      <c r="J84" s="148" t="s">
        <v>1236</v>
      </c>
      <c r="K84" s="149" t="s">
        <v>4100</v>
      </c>
      <c r="L84" s="149" t="s">
        <v>4101</v>
      </c>
      <c r="M84" s="149" t="s">
        <v>4102</v>
      </c>
      <c r="N84" s="149" t="s">
        <v>2870</v>
      </c>
      <c r="O84" s="149" t="s">
        <v>4103</v>
      </c>
      <c r="P84" s="149" t="s">
        <v>4104</v>
      </c>
      <c r="Q84" s="149" t="s">
        <v>4105</v>
      </c>
      <c r="R84" s="149" t="s">
        <v>4106</v>
      </c>
      <c r="S84" s="149" t="s">
        <v>2827</v>
      </c>
      <c r="T84" s="149" t="s">
        <v>2167</v>
      </c>
      <c r="U84" s="149" t="s">
        <v>2192</v>
      </c>
      <c r="V84" s="149" t="s">
        <v>2192</v>
      </c>
      <c r="W84" s="149" t="s">
        <v>2192</v>
      </c>
      <c r="X84" s="149" t="s">
        <v>2192</v>
      </c>
      <c r="Y84" s="149" t="s">
        <v>2192</v>
      </c>
      <c r="Z84" s="149" t="s">
        <v>2192</v>
      </c>
      <c r="AA84" s="149" t="s">
        <v>2192</v>
      </c>
      <c r="AB84" s="149" t="s">
        <v>2192</v>
      </c>
      <c r="AC84" s="149" t="s">
        <v>2891</v>
      </c>
      <c r="AD84" s="149" t="s">
        <v>1908</v>
      </c>
      <c r="AE84" s="150">
        <v>58774.088199999998</v>
      </c>
      <c r="AF84" s="151">
        <v>49.48</v>
      </c>
      <c r="AG84" s="162">
        <v>37.1</v>
      </c>
      <c r="AH84" s="152">
        <v>43371</v>
      </c>
      <c r="AI84" s="147" t="s">
        <v>1760</v>
      </c>
      <c r="AJ84" s="149" t="s">
        <v>2192</v>
      </c>
    </row>
    <row r="85" spans="1:36">
      <c r="A85" s="153" t="s">
        <v>85</v>
      </c>
      <c r="B85" s="153" t="s">
        <v>1238</v>
      </c>
      <c r="C85" s="153" t="s">
        <v>1900</v>
      </c>
      <c r="D85" s="153" t="s">
        <v>2192</v>
      </c>
      <c r="E85" s="153" t="s">
        <v>405</v>
      </c>
      <c r="F85" s="153" t="s">
        <v>1904</v>
      </c>
      <c r="G85" s="154" t="s">
        <v>1901</v>
      </c>
      <c r="H85" s="154" t="s">
        <v>1902</v>
      </c>
      <c r="I85" s="154" t="s">
        <v>267</v>
      </c>
      <c r="J85" s="154" t="s">
        <v>1236</v>
      </c>
      <c r="K85" s="155" t="s">
        <v>4107</v>
      </c>
      <c r="L85" s="155" t="s">
        <v>4101</v>
      </c>
      <c r="M85" s="155" t="s">
        <v>4108</v>
      </c>
      <c r="N85" s="155" t="s">
        <v>2870</v>
      </c>
      <c r="O85" s="155" t="s">
        <v>4109</v>
      </c>
      <c r="P85" s="155" t="s">
        <v>4104</v>
      </c>
      <c r="Q85" s="155" t="s">
        <v>4110</v>
      </c>
      <c r="R85" s="155" t="s">
        <v>4106</v>
      </c>
      <c r="S85" s="155" t="s">
        <v>4111</v>
      </c>
      <c r="T85" s="155" t="s">
        <v>2167</v>
      </c>
      <c r="U85" s="155" t="s">
        <v>2192</v>
      </c>
      <c r="V85" s="155" t="s">
        <v>2192</v>
      </c>
      <c r="W85" s="155" t="s">
        <v>2192</v>
      </c>
      <c r="X85" s="155" t="s">
        <v>2192</v>
      </c>
      <c r="Y85" s="155" t="s">
        <v>2192</v>
      </c>
      <c r="Z85" s="155" t="s">
        <v>2192</v>
      </c>
      <c r="AA85" s="155" t="s">
        <v>2192</v>
      </c>
      <c r="AB85" s="155" t="s">
        <v>2192</v>
      </c>
      <c r="AC85" s="155" t="s">
        <v>4112</v>
      </c>
      <c r="AD85" s="155" t="s">
        <v>1908</v>
      </c>
      <c r="AE85" s="156">
        <v>57963.423900000002</v>
      </c>
      <c r="AF85" s="158">
        <v>48.8</v>
      </c>
      <c r="AG85" s="157">
        <v>36.58</v>
      </c>
      <c r="AH85" s="159">
        <v>43371</v>
      </c>
      <c r="AI85" s="153" t="s">
        <v>401</v>
      </c>
      <c r="AJ85" s="155" t="s">
        <v>2192</v>
      </c>
    </row>
    <row r="86" spans="1:36">
      <c r="A86" s="147" t="s">
        <v>406</v>
      </c>
      <c r="B86" s="147" t="s">
        <v>1238</v>
      </c>
      <c r="C86" s="147" t="s">
        <v>1900</v>
      </c>
      <c r="D86" s="147" t="s">
        <v>2192</v>
      </c>
      <c r="E86" s="147" t="s">
        <v>407</v>
      </c>
      <c r="F86" s="147" t="s">
        <v>1904</v>
      </c>
      <c r="G86" s="148" t="s">
        <v>1901</v>
      </c>
      <c r="H86" s="148" t="s">
        <v>1902</v>
      </c>
      <c r="I86" s="148" t="s">
        <v>267</v>
      </c>
      <c r="J86" s="148" t="s">
        <v>1236</v>
      </c>
      <c r="K86" s="149" t="s">
        <v>4107</v>
      </c>
      <c r="L86" s="149" t="s">
        <v>4101</v>
      </c>
      <c r="M86" s="149" t="s">
        <v>4108</v>
      </c>
      <c r="N86" s="149" t="s">
        <v>2870</v>
      </c>
      <c r="O86" s="149" t="s">
        <v>4109</v>
      </c>
      <c r="P86" s="149" t="s">
        <v>4104</v>
      </c>
      <c r="Q86" s="149" t="s">
        <v>4110</v>
      </c>
      <c r="R86" s="149" t="s">
        <v>4106</v>
      </c>
      <c r="S86" s="149" t="s">
        <v>4111</v>
      </c>
      <c r="T86" s="149" t="s">
        <v>2167</v>
      </c>
      <c r="U86" s="149" t="s">
        <v>2192</v>
      </c>
      <c r="V86" s="149" t="s">
        <v>2192</v>
      </c>
      <c r="W86" s="149" t="s">
        <v>2192</v>
      </c>
      <c r="X86" s="149" t="s">
        <v>2192</v>
      </c>
      <c r="Y86" s="149" t="s">
        <v>2192</v>
      </c>
      <c r="Z86" s="149" t="s">
        <v>2192</v>
      </c>
      <c r="AA86" s="149" t="s">
        <v>2192</v>
      </c>
      <c r="AB86" s="149" t="s">
        <v>2192</v>
      </c>
      <c r="AC86" s="149" t="s">
        <v>4113</v>
      </c>
      <c r="AD86" s="149" t="s">
        <v>1908</v>
      </c>
      <c r="AE86" s="150">
        <v>774.00009999999997</v>
      </c>
      <c r="AF86" s="151">
        <v>0.65</v>
      </c>
      <c r="AG86" s="151">
        <v>0.49</v>
      </c>
      <c r="AH86" s="152">
        <v>43371</v>
      </c>
      <c r="AI86" s="147" t="s">
        <v>401</v>
      </c>
      <c r="AJ86" s="149" t="s">
        <v>2192</v>
      </c>
    </row>
    <row r="87" spans="1:36">
      <c r="A87" s="153" t="s">
        <v>408</v>
      </c>
      <c r="B87" s="153" t="s">
        <v>1238</v>
      </c>
      <c r="C87" s="153" t="s">
        <v>1900</v>
      </c>
      <c r="D87" s="153" t="s">
        <v>2192</v>
      </c>
      <c r="E87" s="153" t="s">
        <v>409</v>
      </c>
      <c r="F87" s="153" t="s">
        <v>1904</v>
      </c>
      <c r="G87" s="154" t="s">
        <v>1901</v>
      </c>
      <c r="H87" s="154" t="s">
        <v>1902</v>
      </c>
      <c r="I87" s="154" t="s">
        <v>267</v>
      </c>
      <c r="J87" s="154" t="s">
        <v>1236</v>
      </c>
      <c r="K87" s="155" t="s">
        <v>4107</v>
      </c>
      <c r="L87" s="155" t="s">
        <v>4101</v>
      </c>
      <c r="M87" s="155" t="s">
        <v>4108</v>
      </c>
      <c r="N87" s="155" t="s">
        <v>2870</v>
      </c>
      <c r="O87" s="155" t="s">
        <v>3328</v>
      </c>
      <c r="P87" s="155" t="s">
        <v>4104</v>
      </c>
      <c r="Q87" s="155" t="s">
        <v>4114</v>
      </c>
      <c r="R87" s="155" t="s">
        <v>4106</v>
      </c>
      <c r="S87" s="155" t="s">
        <v>4115</v>
      </c>
      <c r="T87" s="155" t="s">
        <v>2167</v>
      </c>
      <c r="U87" s="155" t="s">
        <v>2192</v>
      </c>
      <c r="V87" s="155" t="s">
        <v>2192</v>
      </c>
      <c r="W87" s="155" t="s">
        <v>2192</v>
      </c>
      <c r="X87" s="155" t="s">
        <v>2192</v>
      </c>
      <c r="Y87" s="155" t="s">
        <v>2192</v>
      </c>
      <c r="Z87" s="155" t="s">
        <v>2192</v>
      </c>
      <c r="AA87" s="155" t="s">
        <v>2192</v>
      </c>
      <c r="AB87" s="155" t="s">
        <v>2192</v>
      </c>
      <c r="AC87" s="155" t="s">
        <v>4116</v>
      </c>
      <c r="AD87" s="155" t="s">
        <v>1908</v>
      </c>
      <c r="AE87" s="156">
        <v>21.010899999999999</v>
      </c>
      <c r="AF87" s="157">
        <v>0.02</v>
      </c>
      <c r="AG87" s="157">
        <v>0.01</v>
      </c>
      <c r="AH87" s="159">
        <v>43371</v>
      </c>
      <c r="AI87" s="153" t="s">
        <v>401</v>
      </c>
      <c r="AJ87" s="155" t="s">
        <v>2192</v>
      </c>
    </row>
    <row r="88" spans="1:36">
      <c r="A88" s="147" t="s">
        <v>86</v>
      </c>
      <c r="B88" s="147" t="s">
        <v>1238</v>
      </c>
      <c r="C88" s="147" t="s">
        <v>1232</v>
      </c>
      <c r="D88" s="147" t="s">
        <v>2192</v>
      </c>
      <c r="E88" s="147" t="s">
        <v>410</v>
      </c>
      <c r="F88" s="147" t="s">
        <v>1903</v>
      </c>
      <c r="G88" s="148" t="s">
        <v>1901</v>
      </c>
      <c r="H88" s="148" t="s">
        <v>1902</v>
      </c>
      <c r="I88" s="148" t="s">
        <v>411</v>
      </c>
      <c r="J88" s="148" t="s">
        <v>1236</v>
      </c>
      <c r="K88" s="149" t="s">
        <v>4117</v>
      </c>
      <c r="L88" s="149" t="s">
        <v>4118</v>
      </c>
      <c r="M88" s="149" t="s">
        <v>4119</v>
      </c>
      <c r="N88" s="149" t="s">
        <v>4120</v>
      </c>
      <c r="O88" s="149" t="s">
        <v>4121</v>
      </c>
      <c r="P88" s="149" t="s">
        <v>3115</v>
      </c>
      <c r="Q88" s="149" t="s">
        <v>4122</v>
      </c>
      <c r="R88" s="149" t="s">
        <v>4123</v>
      </c>
      <c r="S88" s="149" t="s">
        <v>3275</v>
      </c>
      <c r="T88" s="149" t="s">
        <v>4124</v>
      </c>
      <c r="U88" s="149" t="s">
        <v>2940</v>
      </c>
      <c r="V88" s="149" t="s">
        <v>4125</v>
      </c>
      <c r="W88" s="149" t="s">
        <v>4126</v>
      </c>
      <c r="X88" s="149" t="s">
        <v>4127</v>
      </c>
      <c r="Y88" s="149" t="s">
        <v>3165</v>
      </c>
      <c r="Z88" s="149" t="s">
        <v>4128</v>
      </c>
      <c r="AA88" s="149" t="s">
        <v>2192</v>
      </c>
      <c r="AB88" s="149" t="s">
        <v>2192</v>
      </c>
      <c r="AC88" s="149" t="s">
        <v>4129</v>
      </c>
      <c r="AD88" s="149" t="s">
        <v>4130</v>
      </c>
      <c r="AE88" s="164">
        <v>10859.769</v>
      </c>
      <c r="AF88" s="151">
        <v>9.14</v>
      </c>
      <c r="AG88" s="151">
        <v>6.85</v>
      </c>
      <c r="AH88" s="152">
        <v>41906</v>
      </c>
      <c r="AI88" s="147" t="s">
        <v>412</v>
      </c>
      <c r="AJ88" s="149" t="s">
        <v>2192</v>
      </c>
    </row>
    <row r="89" spans="1:36">
      <c r="A89" s="153" t="s">
        <v>87</v>
      </c>
      <c r="B89" s="153" t="s">
        <v>1238</v>
      </c>
      <c r="C89" s="153" t="s">
        <v>1232</v>
      </c>
      <c r="D89" s="153" t="s">
        <v>2192</v>
      </c>
      <c r="E89" s="153" t="s">
        <v>413</v>
      </c>
      <c r="F89" s="153" t="s">
        <v>1904</v>
      </c>
      <c r="G89" s="154" t="s">
        <v>1901</v>
      </c>
      <c r="H89" s="154" t="s">
        <v>1902</v>
      </c>
      <c r="I89" s="154" t="s">
        <v>411</v>
      </c>
      <c r="J89" s="154" t="s">
        <v>1236</v>
      </c>
      <c r="K89" s="155" t="s">
        <v>4131</v>
      </c>
      <c r="L89" s="155" t="s">
        <v>4118</v>
      </c>
      <c r="M89" s="155" t="s">
        <v>4132</v>
      </c>
      <c r="N89" s="155" t="s">
        <v>4120</v>
      </c>
      <c r="O89" s="155" t="s">
        <v>4133</v>
      </c>
      <c r="P89" s="155" t="s">
        <v>3115</v>
      </c>
      <c r="Q89" s="155" t="s">
        <v>3874</v>
      </c>
      <c r="R89" s="155" t="s">
        <v>4123</v>
      </c>
      <c r="S89" s="155" t="s">
        <v>2882</v>
      </c>
      <c r="T89" s="155" t="s">
        <v>4124</v>
      </c>
      <c r="U89" s="155" t="s">
        <v>4134</v>
      </c>
      <c r="V89" s="155" t="s">
        <v>4125</v>
      </c>
      <c r="W89" s="155" t="s">
        <v>4135</v>
      </c>
      <c r="X89" s="155" t="s">
        <v>4127</v>
      </c>
      <c r="Y89" s="155" t="s">
        <v>4136</v>
      </c>
      <c r="Z89" s="155" t="s">
        <v>4128</v>
      </c>
      <c r="AA89" s="155" t="s">
        <v>2192</v>
      </c>
      <c r="AB89" s="155" t="s">
        <v>2192</v>
      </c>
      <c r="AC89" s="155" t="s">
        <v>4137</v>
      </c>
      <c r="AD89" s="155" t="s">
        <v>4130</v>
      </c>
      <c r="AE89" s="156">
        <v>6367.0460999999996</v>
      </c>
      <c r="AF89" s="157">
        <v>5.36</v>
      </c>
      <c r="AG89" s="157">
        <v>4.0199999999999996</v>
      </c>
      <c r="AH89" s="159">
        <v>41906</v>
      </c>
      <c r="AI89" s="153" t="s">
        <v>412</v>
      </c>
      <c r="AJ89" s="155" t="s">
        <v>2192</v>
      </c>
    </row>
    <row r="90" spans="1:36">
      <c r="A90" s="147" t="s">
        <v>414</v>
      </c>
      <c r="B90" s="147" t="s">
        <v>1238</v>
      </c>
      <c r="C90" s="147" t="s">
        <v>1232</v>
      </c>
      <c r="D90" s="147" t="s">
        <v>2192</v>
      </c>
      <c r="E90" s="147" t="s">
        <v>415</v>
      </c>
      <c r="F90" s="147" t="s">
        <v>1904</v>
      </c>
      <c r="G90" s="148" t="s">
        <v>1901</v>
      </c>
      <c r="H90" s="148" t="s">
        <v>1902</v>
      </c>
      <c r="I90" s="148" t="s">
        <v>411</v>
      </c>
      <c r="J90" s="148" t="s">
        <v>1236</v>
      </c>
      <c r="K90" s="149" t="s">
        <v>4138</v>
      </c>
      <c r="L90" s="149" t="s">
        <v>4118</v>
      </c>
      <c r="M90" s="149" t="s">
        <v>4139</v>
      </c>
      <c r="N90" s="149" t="s">
        <v>4120</v>
      </c>
      <c r="O90" s="149" t="s">
        <v>2852</v>
      </c>
      <c r="P90" s="149" t="s">
        <v>3115</v>
      </c>
      <c r="Q90" s="149" t="s">
        <v>4140</v>
      </c>
      <c r="R90" s="149" t="s">
        <v>4123</v>
      </c>
      <c r="S90" s="149" t="s">
        <v>4141</v>
      </c>
      <c r="T90" s="149" t="s">
        <v>4124</v>
      </c>
      <c r="U90" s="149" t="s">
        <v>4142</v>
      </c>
      <c r="V90" s="149" t="s">
        <v>4125</v>
      </c>
      <c r="W90" s="149" t="s">
        <v>3274</v>
      </c>
      <c r="X90" s="149" t="s">
        <v>4127</v>
      </c>
      <c r="Y90" s="149" t="s">
        <v>4143</v>
      </c>
      <c r="Z90" s="149" t="s">
        <v>4128</v>
      </c>
      <c r="AA90" s="149" t="s">
        <v>2192</v>
      </c>
      <c r="AB90" s="149" t="s">
        <v>2192</v>
      </c>
      <c r="AC90" s="149" t="s">
        <v>4144</v>
      </c>
      <c r="AD90" s="149" t="s">
        <v>4130</v>
      </c>
      <c r="AE90" s="150">
        <v>2111.1154999999999</v>
      </c>
      <c r="AF90" s="151">
        <v>1.78</v>
      </c>
      <c r="AG90" s="151">
        <v>1.33</v>
      </c>
      <c r="AH90" s="152">
        <v>41906</v>
      </c>
      <c r="AI90" s="147" t="s">
        <v>412</v>
      </c>
      <c r="AJ90" s="149" t="s">
        <v>2192</v>
      </c>
    </row>
    <row r="91" spans="1:36">
      <c r="A91" s="153" t="s">
        <v>416</v>
      </c>
      <c r="B91" s="153" t="s">
        <v>1238</v>
      </c>
      <c r="C91" s="153" t="s">
        <v>1232</v>
      </c>
      <c r="D91" s="153" t="s">
        <v>2192</v>
      </c>
      <c r="E91" s="153" t="s">
        <v>417</v>
      </c>
      <c r="F91" s="153" t="s">
        <v>1904</v>
      </c>
      <c r="G91" s="154" t="s">
        <v>1901</v>
      </c>
      <c r="H91" s="154" t="s">
        <v>1902</v>
      </c>
      <c r="I91" s="154" t="s">
        <v>411</v>
      </c>
      <c r="J91" s="154" t="s">
        <v>1236</v>
      </c>
      <c r="K91" s="155" t="s">
        <v>4145</v>
      </c>
      <c r="L91" s="155" t="s">
        <v>4118</v>
      </c>
      <c r="M91" s="155" t="s">
        <v>4146</v>
      </c>
      <c r="N91" s="155" t="s">
        <v>4120</v>
      </c>
      <c r="O91" s="155" t="s">
        <v>4147</v>
      </c>
      <c r="P91" s="155" t="s">
        <v>3115</v>
      </c>
      <c r="Q91" s="155" t="s">
        <v>2201</v>
      </c>
      <c r="R91" s="155" t="s">
        <v>4123</v>
      </c>
      <c r="S91" s="155" t="s">
        <v>3197</v>
      </c>
      <c r="T91" s="155" t="s">
        <v>4124</v>
      </c>
      <c r="U91" s="155" t="s">
        <v>2851</v>
      </c>
      <c r="V91" s="155" t="s">
        <v>4125</v>
      </c>
      <c r="W91" s="155" t="s">
        <v>2892</v>
      </c>
      <c r="X91" s="155" t="s">
        <v>4127</v>
      </c>
      <c r="Y91" s="155" t="s">
        <v>2192</v>
      </c>
      <c r="Z91" s="155" t="s">
        <v>2192</v>
      </c>
      <c r="AA91" s="155" t="s">
        <v>2192</v>
      </c>
      <c r="AB91" s="155" t="s">
        <v>2192</v>
      </c>
      <c r="AC91" s="155" t="s">
        <v>4148</v>
      </c>
      <c r="AD91" s="155" t="s">
        <v>4149</v>
      </c>
      <c r="AE91" s="156">
        <v>2363.5360999999998</v>
      </c>
      <c r="AF91" s="157">
        <v>1.99</v>
      </c>
      <c r="AG91" s="157">
        <v>1.49</v>
      </c>
      <c r="AH91" s="159">
        <v>42620</v>
      </c>
      <c r="AI91" s="153" t="s">
        <v>412</v>
      </c>
      <c r="AJ91" s="155" t="s">
        <v>2192</v>
      </c>
    </row>
    <row r="92" spans="1:36">
      <c r="A92" s="147" t="s">
        <v>88</v>
      </c>
      <c r="B92" s="147" t="s">
        <v>1238</v>
      </c>
      <c r="C92" s="147" t="s">
        <v>1235</v>
      </c>
      <c r="D92" s="147" t="s">
        <v>2192</v>
      </c>
      <c r="E92" s="147" t="s">
        <v>418</v>
      </c>
      <c r="F92" s="147" t="s">
        <v>1903</v>
      </c>
      <c r="G92" s="148" t="s">
        <v>1901</v>
      </c>
      <c r="H92" s="148" t="s">
        <v>1902</v>
      </c>
      <c r="I92" s="148" t="s">
        <v>411</v>
      </c>
      <c r="J92" s="148" t="s">
        <v>1236</v>
      </c>
      <c r="K92" s="149" t="s">
        <v>4150</v>
      </c>
      <c r="L92" s="149" t="s">
        <v>2192</v>
      </c>
      <c r="M92" s="149" t="s">
        <v>4151</v>
      </c>
      <c r="N92" s="149" t="s">
        <v>2192</v>
      </c>
      <c r="O92" s="149" t="s">
        <v>4152</v>
      </c>
      <c r="P92" s="149" t="s">
        <v>2192</v>
      </c>
      <c r="Q92" s="149" t="s">
        <v>4153</v>
      </c>
      <c r="R92" s="149" t="s">
        <v>2192</v>
      </c>
      <c r="S92" s="149" t="s">
        <v>4154</v>
      </c>
      <c r="T92" s="149" t="s">
        <v>2192</v>
      </c>
      <c r="U92" s="149" t="s">
        <v>4155</v>
      </c>
      <c r="V92" s="149" t="s">
        <v>2192</v>
      </c>
      <c r="W92" s="149" t="s">
        <v>4156</v>
      </c>
      <c r="X92" s="149" t="s">
        <v>2192</v>
      </c>
      <c r="Y92" s="149" t="s">
        <v>2192</v>
      </c>
      <c r="Z92" s="149" t="s">
        <v>2192</v>
      </c>
      <c r="AA92" s="149" t="s">
        <v>2192</v>
      </c>
      <c r="AB92" s="149" t="s">
        <v>2192</v>
      </c>
      <c r="AC92" s="149" t="s">
        <v>4157</v>
      </c>
      <c r="AD92" s="149" t="s">
        <v>2192</v>
      </c>
      <c r="AE92" s="150">
        <v>23626.642199999998</v>
      </c>
      <c r="AF92" s="151">
        <v>19.89</v>
      </c>
      <c r="AG92" s="151">
        <v>14.91</v>
      </c>
      <c r="AH92" s="152">
        <v>42618</v>
      </c>
      <c r="AI92" s="147" t="s">
        <v>1860</v>
      </c>
      <c r="AJ92" s="149" t="s">
        <v>2192</v>
      </c>
    </row>
    <row r="93" spans="1:36">
      <c r="A93" s="153" t="s">
        <v>89</v>
      </c>
      <c r="B93" s="153" t="s">
        <v>1238</v>
      </c>
      <c r="C93" s="153" t="s">
        <v>1235</v>
      </c>
      <c r="D93" s="153" t="s">
        <v>2192</v>
      </c>
      <c r="E93" s="153" t="s">
        <v>419</v>
      </c>
      <c r="F93" s="153" t="s">
        <v>1904</v>
      </c>
      <c r="G93" s="154" t="s">
        <v>1901</v>
      </c>
      <c r="H93" s="154" t="s">
        <v>1902</v>
      </c>
      <c r="I93" s="154" t="s">
        <v>411</v>
      </c>
      <c r="J93" s="154" t="s">
        <v>1236</v>
      </c>
      <c r="K93" s="155" t="s">
        <v>4158</v>
      </c>
      <c r="L93" s="155" t="s">
        <v>2192</v>
      </c>
      <c r="M93" s="155" t="s">
        <v>4159</v>
      </c>
      <c r="N93" s="155" t="s">
        <v>2192</v>
      </c>
      <c r="O93" s="155" t="s">
        <v>4160</v>
      </c>
      <c r="P93" s="155" t="s">
        <v>2192</v>
      </c>
      <c r="Q93" s="155" t="s">
        <v>4161</v>
      </c>
      <c r="R93" s="155" t="s">
        <v>2192</v>
      </c>
      <c r="S93" s="155" t="s">
        <v>4162</v>
      </c>
      <c r="T93" s="155" t="s">
        <v>2192</v>
      </c>
      <c r="U93" s="155" t="s">
        <v>4163</v>
      </c>
      <c r="V93" s="155" t="s">
        <v>2192</v>
      </c>
      <c r="W93" s="155" t="s">
        <v>3156</v>
      </c>
      <c r="X93" s="155" t="s">
        <v>2192</v>
      </c>
      <c r="Y93" s="155" t="s">
        <v>2192</v>
      </c>
      <c r="Z93" s="155" t="s">
        <v>2192</v>
      </c>
      <c r="AA93" s="155" t="s">
        <v>2192</v>
      </c>
      <c r="AB93" s="155" t="s">
        <v>2192</v>
      </c>
      <c r="AC93" s="155" t="s">
        <v>4164</v>
      </c>
      <c r="AD93" s="155" t="s">
        <v>2192</v>
      </c>
      <c r="AE93" s="156">
        <v>22220.152300000002</v>
      </c>
      <c r="AF93" s="157">
        <v>18.71</v>
      </c>
      <c r="AG93" s="157">
        <v>14.02</v>
      </c>
      <c r="AH93" s="159">
        <v>42618</v>
      </c>
      <c r="AI93" s="153" t="s">
        <v>1860</v>
      </c>
      <c r="AJ93" s="155" t="s">
        <v>2192</v>
      </c>
    </row>
    <row r="94" spans="1:36">
      <c r="A94" s="147" t="s">
        <v>420</v>
      </c>
      <c r="B94" s="147" t="s">
        <v>1238</v>
      </c>
      <c r="C94" s="147" t="s">
        <v>1235</v>
      </c>
      <c r="D94" s="147" t="s">
        <v>2192</v>
      </c>
      <c r="E94" s="147" t="s">
        <v>421</v>
      </c>
      <c r="F94" s="147" t="s">
        <v>1904</v>
      </c>
      <c r="G94" s="148" t="s">
        <v>1901</v>
      </c>
      <c r="H94" s="148" t="s">
        <v>1902</v>
      </c>
      <c r="I94" s="148" t="s">
        <v>411</v>
      </c>
      <c r="J94" s="148" t="s">
        <v>1236</v>
      </c>
      <c r="K94" s="149" t="s">
        <v>4165</v>
      </c>
      <c r="L94" s="149" t="s">
        <v>2192</v>
      </c>
      <c r="M94" s="149" t="s">
        <v>4166</v>
      </c>
      <c r="N94" s="149" t="s">
        <v>2192</v>
      </c>
      <c r="O94" s="149" t="s">
        <v>4167</v>
      </c>
      <c r="P94" s="149" t="s">
        <v>2192</v>
      </c>
      <c r="Q94" s="149" t="s">
        <v>4168</v>
      </c>
      <c r="R94" s="149" t="s">
        <v>2192</v>
      </c>
      <c r="S94" s="149" t="s">
        <v>4169</v>
      </c>
      <c r="T94" s="149" t="s">
        <v>2192</v>
      </c>
      <c r="U94" s="149" t="s">
        <v>4170</v>
      </c>
      <c r="V94" s="149" t="s">
        <v>2192</v>
      </c>
      <c r="W94" s="149" t="s">
        <v>4171</v>
      </c>
      <c r="X94" s="149" t="s">
        <v>2192</v>
      </c>
      <c r="Y94" s="149" t="s">
        <v>2192</v>
      </c>
      <c r="Z94" s="149" t="s">
        <v>2192</v>
      </c>
      <c r="AA94" s="149" t="s">
        <v>2192</v>
      </c>
      <c r="AB94" s="149" t="s">
        <v>2192</v>
      </c>
      <c r="AC94" s="149" t="s">
        <v>4172</v>
      </c>
      <c r="AD94" s="149" t="s">
        <v>2192</v>
      </c>
      <c r="AE94" s="150">
        <v>1380.5523000000001</v>
      </c>
      <c r="AF94" s="151">
        <v>1.1599999999999999</v>
      </c>
      <c r="AG94" s="151">
        <v>0.87</v>
      </c>
      <c r="AH94" s="152">
        <v>42618</v>
      </c>
      <c r="AI94" s="147" t="s">
        <v>1860</v>
      </c>
      <c r="AJ94" s="149" t="s">
        <v>2192</v>
      </c>
    </row>
    <row r="95" spans="1:36">
      <c r="A95" s="153" t="s">
        <v>2122</v>
      </c>
      <c r="B95" s="153" t="s">
        <v>1238</v>
      </c>
      <c r="C95" s="153" t="s">
        <v>1232</v>
      </c>
      <c r="D95" s="153" t="s">
        <v>2192</v>
      </c>
      <c r="E95" s="153" t="s">
        <v>2123</v>
      </c>
      <c r="F95" s="153" t="s">
        <v>1903</v>
      </c>
      <c r="G95" s="154" t="s">
        <v>1901</v>
      </c>
      <c r="H95" s="154" t="s">
        <v>1902</v>
      </c>
      <c r="I95" s="154" t="s">
        <v>317</v>
      </c>
      <c r="J95" s="154" t="s">
        <v>1236</v>
      </c>
      <c r="K95" s="155" t="s">
        <v>4173</v>
      </c>
      <c r="L95" s="155" t="s">
        <v>4174</v>
      </c>
      <c r="M95" s="155" t="s">
        <v>4175</v>
      </c>
      <c r="N95" s="155" t="s">
        <v>4176</v>
      </c>
      <c r="O95" s="155" t="s">
        <v>4177</v>
      </c>
      <c r="P95" s="155" t="s">
        <v>4178</v>
      </c>
      <c r="Q95" s="155" t="s">
        <v>2192</v>
      </c>
      <c r="R95" s="155" t="s">
        <v>2192</v>
      </c>
      <c r="S95" s="155" t="s">
        <v>2192</v>
      </c>
      <c r="T95" s="155" t="s">
        <v>2192</v>
      </c>
      <c r="U95" s="155" t="s">
        <v>2192</v>
      </c>
      <c r="V95" s="155" t="s">
        <v>2192</v>
      </c>
      <c r="W95" s="155" t="s">
        <v>2192</v>
      </c>
      <c r="X95" s="155" t="s">
        <v>2192</v>
      </c>
      <c r="Y95" s="155" t="s">
        <v>2192</v>
      </c>
      <c r="Z95" s="155" t="s">
        <v>2192</v>
      </c>
      <c r="AA95" s="155" t="s">
        <v>2192</v>
      </c>
      <c r="AB95" s="155" t="s">
        <v>2192</v>
      </c>
      <c r="AC95" s="155" t="s">
        <v>4179</v>
      </c>
      <c r="AD95" s="155" t="s">
        <v>4180</v>
      </c>
      <c r="AE95" s="156">
        <v>3640.0713000000001</v>
      </c>
      <c r="AF95" s="157">
        <v>3.06</v>
      </c>
      <c r="AG95" s="158">
        <v>2.2999999999999998</v>
      </c>
      <c r="AH95" s="159">
        <v>43858</v>
      </c>
      <c r="AI95" s="153" t="s">
        <v>2124</v>
      </c>
      <c r="AJ95" s="155" t="s">
        <v>2192</v>
      </c>
    </row>
    <row r="96" spans="1:36">
      <c r="A96" s="147" t="s">
        <v>2125</v>
      </c>
      <c r="B96" s="147" t="s">
        <v>1238</v>
      </c>
      <c r="C96" s="147" t="s">
        <v>1232</v>
      </c>
      <c r="D96" s="147" t="s">
        <v>2192</v>
      </c>
      <c r="E96" s="147" t="s">
        <v>2126</v>
      </c>
      <c r="F96" s="147" t="s">
        <v>1904</v>
      </c>
      <c r="G96" s="148" t="s">
        <v>1901</v>
      </c>
      <c r="H96" s="148" t="s">
        <v>1902</v>
      </c>
      <c r="I96" s="148" t="s">
        <v>317</v>
      </c>
      <c r="J96" s="148" t="s">
        <v>1236</v>
      </c>
      <c r="K96" s="149" t="s">
        <v>4181</v>
      </c>
      <c r="L96" s="149" t="s">
        <v>4174</v>
      </c>
      <c r="M96" s="149" t="s">
        <v>4175</v>
      </c>
      <c r="N96" s="149" t="s">
        <v>4176</v>
      </c>
      <c r="O96" s="149" t="s">
        <v>4182</v>
      </c>
      <c r="P96" s="149" t="s">
        <v>4178</v>
      </c>
      <c r="Q96" s="149" t="s">
        <v>2192</v>
      </c>
      <c r="R96" s="149" t="s">
        <v>2192</v>
      </c>
      <c r="S96" s="149" t="s">
        <v>2192</v>
      </c>
      <c r="T96" s="149" t="s">
        <v>2192</v>
      </c>
      <c r="U96" s="149" t="s">
        <v>2192</v>
      </c>
      <c r="V96" s="149" t="s">
        <v>2192</v>
      </c>
      <c r="W96" s="149" t="s">
        <v>2192</v>
      </c>
      <c r="X96" s="149" t="s">
        <v>2192</v>
      </c>
      <c r="Y96" s="149" t="s">
        <v>2192</v>
      </c>
      <c r="Z96" s="149" t="s">
        <v>2192</v>
      </c>
      <c r="AA96" s="149" t="s">
        <v>2192</v>
      </c>
      <c r="AB96" s="149" t="s">
        <v>2192</v>
      </c>
      <c r="AC96" s="149" t="s">
        <v>4183</v>
      </c>
      <c r="AD96" s="149" t="s">
        <v>4184</v>
      </c>
      <c r="AE96" s="150">
        <v>1827.4625000000001</v>
      </c>
      <c r="AF96" s="151">
        <v>1.54</v>
      </c>
      <c r="AG96" s="151">
        <v>1.1499999999999999</v>
      </c>
      <c r="AH96" s="152">
        <v>43860</v>
      </c>
      <c r="AI96" s="147" t="s">
        <v>2124</v>
      </c>
      <c r="AJ96" s="149" t="s">
        <v>2192</v>
      </c>
    </row>
    <row r="97" spans="1:36">
      <c r="A97" s="153" t="s">
        <v>2140</v>
      </c>
      <c r="B97" s="153" t="s">
        <v>1238</v>
      </c>
      <c r="C97" s="153" t="s">
        <v>1232</v>
      </c>
      <c r="D97" s="153" t="s">
        <v>2192</v>
      </c>
      <c r="E97" s="153" t="s">
        <v>2141</v>
      </c>
      <c r="F97" s="153" t="s">
        <v>1904</v>
      </c>
      <c r="G97" s="154" t="s">
        <v>1901</v>
      </c>
      <c r="H97" s="154" t="s">
        <v>1902</v>
      </c>
      <c r="I97" s="154" t="s">
        <v>317</v>
      </c>
      <c r="J97" s="154" t="s">
        <v>1236</v>
      </c>
      <c r="K97" s="155" t="s">
        <v>4181</v>
      </c>
      <c r="L97" s="155" t="s">
        <v>4174</v>
      </c>
      <c r="M97" s="155" t="s">
        <v>4185</v>
      </c>
      <c r="N97" s="155" t="s">
        <v>4176</v>
      </c>
      <c r="O97" s="155" t="s">
        <v>4186</v>
      </c>
      <c r="P97" s="155" t="s">
        <v>4178</v>
      </c>
      <c r="Q97" s="155" t="s">
        <v>2192</v>
      </c>
      <c r="R97" s="155" t="s">
        <v>2192</v>
      </c>
      <c r="S97" s="155" t="s">
        <v>2192</v>
      </c>
      <c r="T97" s="155" t="s">
        <v>2192</v>
      </c>
      <c r="U97" s="155" t="s">
        <v>2192</v>
      </c>
      <c r="V97" s="155" t="s">
        <v>2192</v>
      </c>
      <c r="W97" s="155" t="s">
        <v>2192</v>
      </c>
      <c r="X97" s="155" t="s">
        <v>2192</v>
      </c>
      <c r="Y97" s="155" t="s">
        <v>2192</v>
      </c>
      <c r="Z97" s="155" t="s">
        <v>2192</v>
      </c>
      <c r="AA97" s="155" t="s">
        <v>2192</v>
      </c>
      <c r="AB97" s="155" t="s">
        <v>2192</v>
      </c>
      <c r="AC97" s="155" t="s">
        <v>4187</v>
      </c>
      <c r="AD97" s="155" t="s">
        <v>4188</v>
      </c>
      <c r="AE97" s="156">
        <v>3.0505</v>
      </c>
      <c r="AF97" s="161">
        <v>0</v>
      </c>
      <c r="AG97" s="161">
        <v>0</v>
      </c>
      <c r="AH97" s="159">
        <v>43872</v>
      </c>
      <c r="AI97" s="153" t="s">
        <v>2124</v>
      </c>
      <c r="AJ97" s="155" t="s">
        <v>2192</v>
      </c>
    </row>
    <row r="98" spans="1:36">
      <c r="A98" s="147" t="s">
        <v>2127</v>
      </c>
      <c r="B98" s="147" t="s">
        <v>1238</v>
      </c>
      <c r="C98" s="147" t="s">
        <v>1232</v>
      </c>
      <c r="D98" s="147" t="s">
        <v>2192</v>
      </c>
      <c r="E98" s="147" t="s">
        <v>2128</v>
      </c>
      <c r="F98" s="147" t="s">
        <v>1904</v>
      </c>
      <c r="G98" s="148" t="s">
        <v>1901</v>
      </c>
      <c r="H98" s="148" t="s">
        <v>1902</v>
      </c>
      <c r="I98" s="148" t="s">
        <v>317</v>
      </c>
      <c r="J98" s="148" t="s">
        <v>1236</v>
      </c>
      <c r="K98" s="149" t="s">
        <v>4181</v>
      </c>
      <c r="L98" s="149" t="s">
        <v>4174</v>
      </c>
      <c r="M98" s="149" t="s">
        <v>4189</v>
      </c>
      <c r="N98" s="149" t="s">
        <v>4176</v>
      </c>
      <c r="O98" s="149" t="s">
        <v>4190</v>
      </c>
      <c r="P98" s="149" t="s">
        <v>4178</v>
      </c>
      <c r="Q98" s="149" t="s">
        <v>2192</v>
      </c>
      <c r="R98" s="149" t="s">
        <v>2192</v>
      </c>
      <c r="S98" s="149" t="s">
        <v>2192</v>
      </c>
      <c r="T98" s="149" t="s">
        <v>2192</v>
      </c>
      <c r="U98" s="149" t="s">
        <v>2192</v>
      </c>
      <c r="V98" s="149" t="s">
        <v>2192</v>
      </c>
      <c r="W98" s="149" t="s">
        <v>2192</v>
      </c>
      <c r="X98" s="149" t="s">
        <v>2192</v>
      </c>
      <c r="Y98" s="149" t="s">
        <v>2192</v>
      </c>
      <c r="Z98" s="149" t="s">
        <v>2192</v>
      </c>
      <c r="AA98" s="149" t="s">
        <v>2192</v>
      </c>
      <c r="AB98" s="149" t="s">
        <v>2192</v>
      </c>
      <c r="AC98" s="149" t="s">
        <v>2775</v>
      </c>
      <c r="AD98" s="149" t="s">
        <v>4184</v>
      </c>
      <c r="AE98" s="150">
        <v>58.189900000000002</v>
      </c>
      <c r="AF98" s="151">
        <v>0.05</v>
      </c>
      <c r="AG98" s="151">
        <v>0.04</v>
      </c>
      <c r="AH98" s="152">
        <v>43860</v>
      </c>
      <c r="AI98" s="147" t="s">
        <v>2124</v>
      </c>
      <c r="AJ98" s="149" t="s">
        <v>2192</v>
      </c>
    </row>
    <row r="99" spans="1:36">
      <c r="A99" s="153" t="s">
        <v>2168</v>
      </c>
      <c r="B99" s="153" t="s">
        <v>1238</v>
      </c>
      <c r="C99" s="153" t="s">
        <v>1232</v>
      </c>
      <c r="D99" s="153" t="s">
        <v>2192</v>
      </c>
      <c r="E99" s="153" t="s">
        <v>2169</v>
      </c>
      <c r="F99" s="153" t="s">
        <v>1904</v>
      </c>
      <c r="G99" s="154" t="s">
        <v>1901</v>
      </c>
      <c r="H99" s="154" t="s">
        <v>1902</v>
      </c>
      <c r="I99" s="154" t="s">
        <v>317</v>
      </c>
      <c r="J99" s="154" t="s">
        <v>1236</v>
      </c>
      <c r="K99" s="155" t="s">
        <v>4181</v>
      </c>
      <c r="L99" s="155" t="s">
        <v>4174</v>
      </c>
      <c r="M99" s="155" t="s">
        <v>4175</v>
      </c>
      <c r="N99" s="155" t="s">
        <v>4176</v>
      </c>
      <c r="O99" s="155" t="s">
        <v>2192</v>
      </c>
      <c r="P99" s="155" t="s">
        <v>2192</v>
      </c>
      <c r="Q99" s="155" t="s">
        <v>2192</v>
      </c>
      <c r="R99" s="155" t="s">
        <v>2192</v>
      </c>
      <c r="S99" s="155" t="s">
        <v>2192</v>
      </c>
      <c r="T99" s="155" t="s">
        <v>2192</v>
      </c>
      <c r="U99" s="155" t="s">
        <v>2192</v>
      </c>
      <c r="V99" s="155" t="s">
        <v>2192</v>
      </c>
      <c r="W99" s="155" t="s">
        <v>2192</v>
      </c>
      <c r="X99" s="155" t="s">
        <v>2192</v>
      </c>
      <c r="Y99" s="155" t="s">
        <v>2192</v>
      </c>
      <c r="Z99" s="155" t="s">
        <v>2192</v>
      </c>
      <c r="AA99" s="155" t="s">
        <v>2192</v>
      </c>
      <c r="AB99" s="155" t="s">
        <v>2192</v>
      </c>
      <c r="AC99" s="155" t="s">
        <v>4191</v>
      </c>
      <c r="AD99" s="155" t="s">
        <v>4192</v>
      </c>
      <c r="AE99" s="156">
        <v>24.7851</v>
      </c>
      <c r="AF99" s="157">
        <v>0.02</v>
      </c>
      <c r="AG99" s="157">
        <v>0.02</v>
      </c>
      <c r="AH99" s="159">
        <v>43908</v>
      </c>
      <c r="AI99" s="153" t="s">
        <v>2124</v>
      </c>
      <c r="AJ99" s="155" t="s">
        <v>2192</v>
      </c>
    </row>
    <row r="100" spans="1:36">
      <c r="A100" s="147" t="s">
        <v>2129</v>
      </c>
      <c r="B100" s="147" t="s">
        <v>1238</v>
      </c>
      <c r="C100" s="147" t="s">
        <v>1232</v>
      </c>
      <c r="D100" s="147" t="s">
        <v>2192</v>
      </c>
      <c r="E100" s="147" t="s">
        <v>2130</v>
      </c>
      <c r="F100" s="147" t="s">
        <v>1904</v>
      </c>
      <c r="G100" s="148" t="s">
        <v>1901</v>
      </c>
      <c r="H100" s="148" t="s">
        <v>1902</v>
      </c>
      <c r="I100" s="148" t="s">
        <v>317</v>
      </c>
      <c r="J100" s="148" t="s">
        <v>1236</v>
      </c>
      <c r="K100" s="149" t="s">
        <v>4193</v>
      </c>
      <c r="L100" s="149" t="s">
        <v>4174</v>
      </c>
      <c r="M100" s="149" t="s">
        <v>4194</v>
      </c>
      <c r="N100" s="149" t="s">
        <v>4176</v>
      </c>
      <c r="O100" s="149" t="s">
        <v>4195</v>
      </c>
      <c r="P100" s="149" t="s">
        <v>4178</v>
      </c>
      <c r="Q100" s="149" t="s">
        <v>2192</v>
      </c>
      <c r="R100" s="149" t="s">
        <v>2192</v>
      </c>
      <c r="S100" s="149" t="s">
        <v>2192</v>
      </c>
      <c r="T100" s="149" t="s">
        <v>2192</v>
      </c>
      <c r="U100" s="149" t="s">
        <v>2192</v>
      </c>
      <c r="V100" s="149" t="s">
        <v>2192</v>
      </c>
      <c r="W100" s="149" t="s">
        <v>2192</v>
      </c>
      <c r="X100" s="149" t="s">
        <v>2192</v>
      </c>
      <c r="Y100" s="149" t="s">
        <v>2192</v>
      </c>
      <c r="Z100" s="149" t="s">
        <v>2192</v>
      </c>
      <c r="AA100" s="149" t="s">
        <v>2192</v>
      </c>
      <c r="AB100" s="149" t="s">
        <v>2192</v>
      </c>
      <c r="AC100" s="149" t="s">
        <v>4196</v>
      </c>
      <c r="AD100" s="149" t="s">
        <v>4180</v>
      </c>
      <c r="AE100" s="150">
        <v>1725.0761</v>
      </c>
      <c r="AF100" s="151">
        <v>1.45</v>
      </c>
      <c r="AG100" s="151">
        <v>1.0900000000000001</v>
      </c>
      <c r="AH100" s="152">
        <v>43858</v>
      </c>
      <c r="AI100" s="147" t="s">
        <v>2124</v>
      </c>
      <c r="AJ100" s="149" t="s">
        <v>2192</v>
      </c>
    </row>
    <row r="101" spans="1:36">
      <c r="A101" s="153" t="s">
        <v>90</v>
      </c>
      <c r="B101" s="153" t="s">
        <v>1238</v>
      </c>
      <c r="C101" s="153" t="s">
        <v>1231</v>
      </c>
      <c r="D101" s="153" t="s">
        <v>2192</v>
      </c>
      <c r="E101" s="153" t="s">
        <v>422</v>
      </c>
      <c r="F101" s="153" t="s">
        <v>1903</v>
      </c>
      <c r="G101" s="154" t="s">
        <v>1901</v>
      </c>
      <c r="H101" s="154" t="s">
        <v>1902</v>
      </c>
      <c r="I101" s="154" t="s">
        <v>317</v>
      </c>
      <c r="J101" s="154" t="s">
        <v>1236</v>
      </c>
      <c r="K101" s="155" t="s">
        <v>4197</v>
      </c>
      <c r="L101" s="155" t="s">
        <v>4198</v>
      </c>
      <c r="M101" s="155" t="s">
        <v>4199</v>
      </c>
      <c r="N101" s="155" t="s">
        <v>4200</v>
      </c>
      <c r="O101" s="155" t="s">
        <v>4201</v>
      </c>
      <c r="P101" s="155" t="s">
        <v>4202</v>
      </c>
      <c r="Q101" s="155" t="s">
        <v>4203</v>
      </c>
      <c r="R101" s="155" t="s">
        <v>4204</v>
      </c>
      <c r="S101" s="155" t="s">
        <v>4205</v>
      </c>
      <c r="T101" s="155" t="s">
        <v>4206</v>
      </c>
      <c r="U101" s="155" t="s">
        <v>4207</v>
      </c>
      <c r="V101" s="155" t="s">
        <v>4208</v>
      </c>
      <c r="W101" s="155" t="s">
        <v>4209</v>
      </c>
      <c r="X101" s="155" t="s">
        <v>4210</v>
      </c>
      <c r="Y101" s="155" t="s">
        <v>4211</v>
      </c>
      <c r="Z101" s="155" t="s">
        <v>4212</v>
      </c>
      <c r="AA101" s="155" t="s">
        <v>3037</v>
      </c>
      <c r="AB101" s="155" t="s">
        <v>4213</v>
      </c>
      <c r="AC101" s="155" t="s">
        <v>4214</v>
      </c>
      <c r="AD101" s="155" t="s">
        <v>4215</v>
      </c>
      <c r="AE101" s="156">
        <v>51370.6633</v>
      </c>
      <c r="AF101" s="157">
        <v>43.25</v>
      </c>
      <c r="AG101" s="157">
        <v>32.42</v>
      </c>
      <c r="AH101" s="159">
        <v>39643</v>
      </c>
      <c r="AI101" s="153" t="s">
        <v>423</v>
      </c>
      <c r="AJ101" s="155" t="s">
        <v>2192</v>
      </c>
    </row>
    <row r="102" spans="1:36">
      <c r="A102" s="147" t="s">
        <v>91</v>
      </c>
      <c r="B102" s="147" t="s">
        <v>1238</v>
      </c>
      <c r="C102" s="147" t="s">
        <v>1231</v>
      </c>
      <c r="D102" s="147" t="s">
        <v>2192</v>
      </c>
      <c r="E102" s="147" t="s">
        <v>424</v>
      </c>
      <c r="F102" s="147" t="s">
        <v>1904</v>
      </c>
      <c r="G102" s="148" t="s">
        <v>1901</v>
      </c>
      <c r="H102" s="148" t="s">
        <v>1902</v>
      </c>
      <c r="I102" s="148" t="s">
        <v>317</v>
      </c>
      <c r="J102" s="148" t="s">
        <v>1236</v>
      </c>
      <c r="K102" s="149" t="s">
        <v>4216</v>
      </c>
      <c r="L102" s="149" t="s">
        <v>4198</v>
      </c>
      <c r="M102" s="149" t="s">
        <v>3254</v>
      </c>
      <c r="N102" s="149" t="s">
        <v>4200</v>
      </c>
      <c r="O102" s="149" t="s">
        <v>4217</v>
      </c>
      <c r="P102" s="149" t="s">
        <v>4202</v>
      </c>
      <c r="Q102" s="149" t="s">
        <v>4218</v>
      </c>
      <c r="R102" s="149" t="s">
        <v>4204</v>
      </c>
      <c r="S102" s="149" t="s">
        <v>4219</v>
      </c>
      <c r="T102" s="149" t="s">
        <v>4206</v>
      </c>
      <c r="U102" s="149" t="s">
        <v>3253</v>
      </c>
      <c r="V102" s="149" t="s">
        <v>4208</v>
      </c>
      <c r="W102" s="149" t="s">
        <v>4220</v>
      </c>
      <c r="X102" s="149" t="s">
        <v>4210</v>
      </c>
      <c r="Y102" s="149" t="s">
        <v>4221</v>
      </c>
      <c r="Z102" s="149" t="s">
        <v>4212</v>
      </c>
      <c r="AA102" s="149" t="s">
        <v>4222</v>
      </c>
      <c r="AB102" s="149" t="s">
        <v>4213</v>
      </c>
      <c r="AC102" s="149" t="s">
        <v>4223</v>
      </c>
      <c r="AD102" s="149" t="s">
        <v>4215</v>
      </c>
      <c r="AE102" s="150">
        <v>42107.197500000002</v>
      </c>
      <c r="AF102" s="151">
        <v>35.450000000000003</v>
      </c>
      <c r="AG102" s="151">
        <v>26.58</v>
      </c>
      <c r="AH102" s="152">
        <v>39643</v>
      </c>
      <c r="AI102" s="147" t="s">
        <v>423</v>
      </c>
      <c r="AJ102" s="149" t="s">
        <v>2192</v>
      </c>
    </row>
    <row r="103" spans="1:36">
      <c r="A103" s="153" t="s">
        <v>425</v>
      </c>
      <c r="B103" s="153" t="s">
        <v>1238</v>
      </c>
      <c r="C103" s="153" t="s">
        <v>1231</v>
      </c>
      <c r="D103" s="153" t="s">
        <v>2192</v>
      </c>
      <c r="E103" s="153" t="s">
        <v>426</v>
      </c>
      <c r="F103" s="153" t="s">
        <v>1904</v>
      </c>
      <c r="G103" s="154" t="s">
        <v>1901</v>
      </c>
      <c r="H103" s="154" t="s">
        <v>1902</v>
      </c>
      <c r="I103" s="154" t="s">
        <v>317</v>
      </c>
      <c r="J103" s="154" t="s">
        <v>1236</v>
      </c>
      <c r="K103" s="155" t="s">
        <v>4224</v>
      </c>
      <c r="L103" s="155" t="s">
        <v>4198</v>
      </c>
      <c r="M103" s="155" t="s">
        <v>4225</v>
      </c>
      <c r="N103" s="155" t="s">
        <v>4200</v>
      </c>
      <c r="O103" s="155" t="s">
        <v>4226</v>
      </c>
      <c r="P103" s="155" t="s">
        <v>4202</v>
      </c>
      <c r="Q103" s="155" t="s">
        <v>4227</v>
      </c>
      <c r="R103" s="155" t="s">
        <v>4204</v>
      </c>
      <c r="S103" s="155" t="s">
        <v>4228</v>
      </c>
      <c r="T103" s="155" t="s">
        <v>4206</v>
      </c>
      <c r="U103" s="155" t="s">
        <v>4229</v>
      </c>
      <c r="V103" s="155" t="s">
        <v>4208</v>
      </c>
      <c r="W103" s="155" t="s">
        <v>4230</v>
      </c>
      <c r="X103" s="155" t="s">
        <v>4210</v>
      </c>
      <c r="Y103" s="155" t="s">
        <v>4231</v>
      </c>
      <c r="Z103" s="155" t="s">
        <v>4212</v>
      </c>
      <c r="AA103" s="155" t="s">
        <v>4232</v>
      </c>
      <c r="AB103" s="155" t="s">
        <v>4213</v>
      </c>
      <c r="AC103" s="155" t="s">
        <v>4233</v>
      </c>
      <c r="AD103" s="155" t="s">
        <v>4215</v>
      </c>
      <c r="AE103" s="156">
        <v>2784.0497</v>
      </c>
      <c r="AF103" s="157">
        <v>2.34</v>
      </c>
      <c r="AG103" s="157">
        <v>1.76</v>
      </c>
      <c r="AH103" s="159">
        <v>39643</v>
      </c>
      <c r="AI103" s="153" t="s">
        <v>423</v>
      </c>
      <c r="AJ103" s="155" t="s">
        <v>2192</v>
      </c>
    </row>
    <row r="104" spans="1:36">
      <c r="A104" s="147" t="s">
        <v>427</v>
      </c>
      <c r="B104" s="147" t="s">
        <v>1238</v>
      </c>
      <c r="C104" s="147" t="s">
        <v>1231</v>
      </c>
      <c r="D104" s="147" t="s">
        <v>2192</v>
      </c>
      <c r="E104" s="147" t="s">
        <v>428</v>
      </c>
      <c r="F104" s="147" t="s">
        <v>1904</v>
      </c>
      <c r="G104" s="148" t="s">
        <v>1901</v>
      </c>
      <c r="H104" s="148" t="s">
        <v>1902</v>
      </c>
      <c r="I104" s="148" t="s">
        <v>317</v>
      </c>
      <c r="J104" s="148" t="s">
        <v>1236</v>
      </c>
      <c r="K104" s="149" t="s">
        <v>4234</v>
      </c>
      <c r="L104" s="149" t="s">
        <v>4198</v>
      </c>
      <c r="M104" s="149" t="s">
        <v>4235</v>
      </c>
      <c r="N104" s="149" t="s">
        <v>4200</v>
      </c>
      <c r="O104" s="149" t="s">
        <v>4236</v>
      </c>
      <c r="P104" s="149" t="s">
        <v>4202</v>
      </c>
      <c r="Q104" s="149" t="s">
        <v>4237</v>
      </c>
      <c r="R104" s="149" t="s">
        <v>4204</v>
      </c>
      <c r="S104" s="149" t="s">
        <v>4238</v>
      </c>
      <c r="T104" s="149" t="s">
        <v>4206</v>
      </c>
      <c r="U104" s="149" t="s">
        <v>4239</v>
      </c>
      <c r="V104" s="149" t="s">
        <v>4208</v>
      </c>
      <c r="W104" s="149" t="s">
        <v>4240</v>
      </c>
      <c r="X104" s="149" t="s">
        <v>4210</v>
      </c>
      <c r="Y104" s="149" t="s">
        <v>4241</v>
      </c>
      <c r="Z104" s="149" t="s">
        <v>4212</v>
      </c>
      <c r="AA104" s="149" t="s">
        <v>4242</v>
      </c>
      <c r="AB104" s="149" t="s">
        <v>4213</v>
      </c>
      <c r="AC104" s="149" t="s">
        <v>3925</v>
      </c>
      <c r="AD104" s="149" t="s">
        <v>4243</v>
      </c>
      <c r="AE104" s="150">
        <v>4085.9585000000002</v>
      </c>
      <c r="AF104" s="151">
        <v>3.44</v>
      </c>
      <c r="AG104" s="151">
        <v>2.58</v>
      </c>
      <c r="AH104" s="152">
        <v>39904</v>
      </c>
      <c r="AI104" s="147" t="s">
        <v>423</v>
      </c>
      <c r="AJ104" s="149" t="s">
        <v>2192</v>
      </c>
    </row>
    <row r="105" spans="1:36">
      <c r="A105" s="153" t="s">
        <v>429</v>
      </c>
      <c r="B105" s="153" t="s">
        <v>1238</v>
      </c>
      <c r="C105" s="153" t="s">
        <v>1231</v>
      </c>
      <c r="D105" s="153" t="s">
        <v>2192</v>
      </c>
      <c r="E105" s="153" t="s">
        <v>430</v>
      </c>
      <c r="F105" s="153" t="s">
        <v>1904</v>
      </c>
      <c r="G105" s="154" t="s">
        <v>1901</v>
      </c>
      <c r="H105" s="154" t="s">
        <v>1902</v>
      </c>
      <c r="I105" s="154" t="s">
        <v>317</v>
      </c>
      <c r="J105" s="154" t="s">
        <v>1236</v>
      </c>
      <c r="K105" s="155" t="s">
        <v>4244</v>
      </c>
      <c r="L105" s="155" t="s">
        <v>4198</v>
      </c>
      <c r="M105" s="155" t="s">
        <v>4245</v>
      </c>
      <c r="N105" s="155" t="s">
        <v>4200</v>
      </c>
      <c r="O105" s="155" t="s">
        <v>4246</v>
      </c>
      <c r="P105" s="155" t="s">
        <v>4202</v>
      </c>
      <c r="Q105" s="155" t="s">
        <v>2982</v>
      </c>
      <c r="R105" s="155" t="s">
        <v>4204</v>
      </c>
      <c r="S105" s="155" t="s">
        <v>4247</v>
      </c>
      <c r="T105" s="155" t="s">
        <v>4206</v>
      </c>
      <c r="U105" s="155" t="s">
        <v>4248</v>
      </c>
      <c r="V105" s="155" t="s">
        <v>4208</v>
      </c>
      <c r="W105" s="155" t="s">
        <v>4249</v>
      </c>
      <c r="X105" s="155" t="s">
        <v>4210</v>
      </c>
      <c r="Y105" s="155" t="s">
        <v>4250</v>
      </c>
      <c r="Z105" s="155" t="s">
        <v>4212</v>
      </c>
      <c r="AA105" s="155" t="s">
        <v>2192</v>
      </c>
      <c r="AB105" s="155" t="s">
        <v>2192</v>
      </c>
      <c r="AC105" s="155" t="s">
        <v>4251</v>
      </c>
      <c r="AD105" s="155" t="s">
        <v>4252</v>
      </c>
      <c r="AE105" s="160">
        <v>798.86199999999997</v>
      </c>
      <c r="AF105" s="157">
        <v>0.67</v>
      </c>
      <c r="AG105" s="158">
        <v>0.5</v>
      </c>
      <c r="AH105" s="159">
        <v>41802</v>
      </c>
      <c r="AI105" s="153" t="s">
        <v>423</v>
      </c>
      <c r="AJ105" s="155" t="s">
        <v>2192</v>
      </c>
    </row>
    <row r="106" spans="1:36">
      <c r="A106" s="147" t="s">
        <v>1870</v>
      </c>
      <c r="B106" s="147" t="s">
        <v>1238</v>
      </c>
      <c r="C106" s="147" t="s">
        <v>1231</v>
      </c>
      <c r="D106" s="147" t="s">
        <v>2192</v>
      </c>
      <c r="E106" s="147" t="s">
        <v>1871</v>
      </c>
      <c r="F106" s="147" t="s">
        <v>1904</v>
      </c>
      <c r="G106" s="148" t="s">
        <v>1901</v>
      </c>
      <c r="H106" s="148" t="s">
        <v>1902</v>
      </c>
      <c r="I106" s="148" t="s">
        <v>317</v>
      </c>
      <c r="J106" s="148" t="s">
        <v>1236</v>
      </c>
      <c r="K106" s="149" t="s">
        <v>4216</v>
      </c>
      <c r="L106" s="149" t="s">
        <v>4198</v>
      </c>
      <c r="M106" s="149" t="s">
        <v>4253</v>
      </c>
      <c r="N106" s="149" t="s">
        <v>4200</v>
      </c>
      <c r="O106" s="149" t="s">
        <v>4254</v>
      </c>
      <c r="P106" s="149" t="s">
        <v>4202</v>
      </c>
      <c r="Q106" s="149" t="s">
        <v>4255</v>
      </c>
      <c r="R106" s="149" t="s">
        <v>4204</v>
      </c>
      <c r="S106" s="149" t="s">
        <v>4256</v>
      </c>
      <c r="T106" s="149" t="s">
        <v>4206</v>
      </c>
      <c r="U106" s="149" t="s">
        <v>2192</v>
      </c>
      <c r="V106" s="149" t="s">
        <v>2192</v>
      </c>
      <c r="W106" s="149" t="s">
        <v>2192</v>
      </c>
      <c r="X106" s="149" t="s">
        <v>2192</v>
      </c>
      <c r="Y106" s="149" t="s">
        <v>2192</v>
      </c>
      <c r="Z106" s="149" t="s">
        <v>2192</v>
      </c>
      <c r="AA106" s="149" t="s">
        <v>2192</v>
      </c>
      <c r="AB106" s="149" t="s">
        <v>2192</v>
      </c>
      <c r="AC106" s="149" t="s">
        <v>4257</v>
      </c>
      <c r="AD106" s="149" t="s">
        <v>4258</v>
      </c>
      <c r="AE106" s="150">
        <v>352.26339999999999</v>
      </c>
      <c r="AF106" s="162">
        <v>0.3</v>
      </c>
      <c r="AG106" s="151">
        <v>0.22</v>
      </c>
      <c r="AH106" s="152">
        <v>43616</v>
      </c>
      <c r="AI106" s="147" t="s">
        <v>423</v>
      </c>
      <c r="AJ106" s="149" t="s">
        <v>2192</v>
      </c>
    </row>
    <row r="107" spans="1:36">
      <c r="A107" s="153" t="s">
        <v>431</v>
      </c>
      <c r="B107" s="153" t="s">
        <v>1238</v>
      </c>
      <c r="C107" s="153" t="s">
        <v>1231</v>
      </c>
      <c r="D107" s="153" t="s">
        <v>2192</v>
      </c>
      <c r="E107" s="153" t="s">
        <v>432</v>
      </c>
      <c r="F107" s="153" t="s">
        <v>1904</v>
      </c>
      <c r="G107" s="154" t="s">
        <v>1901</v>
      </c>
      <c r="H107" s="154" t="s">
        <v>1902</v>
      </c>
      <c r="I107" s="154" t="s">
        <v>317</v>
      </c>
      <c r="J107" s="154" t="s">
        <v>1236</v>
      </c>
      <c r="K107" s="155" t="s">
        <v>4244</v>
      </c>
      <c r="L107" s="155" t="s">
        <v>4198</v>
      </c>
      <c r="M107" s="155" t="s">
        <v>4259</v>
      </c>
      <c r="N107" s="155" t="s">
        <v>4200</v>
      </c>
      <c r="O107" s="155" t="s">
        <v>4260</v>
      </c>
      <c r="P107" s="155" t="s">
        <v>4202</v>
      </c>
      <c r="Q107" s="155" t="s">
        <v>2981</v>
      </c>
      <c r="R107" s="155" t="s">
        <v>4204</v>
      </c>
      <c r="S107" s="155" t="s">
        <v>4261</v>
      </c>
      <c r="T107" s="155" t="s">
        <v>4206</v>
      </c>
      <c r="U107" s="155" t="s">
        <v>4262</v>
      </c>
      <c r="V107" s="155" t="s">
        <v>4208</v>
      </c>
      <c r="W107" s="155" t="s">
        <v>4263</v>
      </c>
      <c r="X107" s="155" t="s">
        <v>4210</v>
      </c>
      <c r="Y107" s="155" t="s">
        <v>4264</v>
      </c>
      <c r="Z107" s="155" t="s">
        <v>4212</v>
      </c>
      <c r="AA107" s="155" t="s">
        <v>2192</v>
      </c>
      <c r="AB107" s="155" t="s">
        <v>2192</v>
      </c>
      <c r="AC107" s="155" t="s">
        <v>4265</v>
      </c>
      <c r="AD107" s="155" t="s">
        <v>4266</v>
      </c>
      <c r="AE107" s="156">
        <v>309.42910000000001</v>
      </c>
      <c r="AF107" s="157">
        <v>0.26</v>
      </c>
      <c r="AG107" s="158">
        <v>0.2</v>
      </c>
      <c r="AH107" s="159">
        <v>41752</v>
      </c>
      <c r="AI107" s="153" t="s">
        <v>423</v>
      </c>
      <c r="AJ107" s="155" t="s">
        <v>2192</v>
      </c>
    </row>
    <row r="108" spans="1:36">
      <c r="A108" s="147" t="s">
        <v>433</v>
      </c>
      <c r="B108" s="147" t="s">
        <v>1238</v>
      </c>
      <c r="C108" s="147" t="s">
        <v>1231</v>
      </c>
      <c r="D108" s="147" t="s">
        <v>2192</v>
      </c>
      <c r="E108" s="147" t="s">
        <v>434</v>
      </c>
      <c r="F108" s="147" t="s">
        <v>1904</v>
      </c>
      <c r="G108" s="148" t="s">
        <v>1901</v>
      </c>
      <c r="H108" s="148" t="s">
        <v>1902</v>
      </c>
      <c r="I108" s="148" t="s">
        <v>317</v>
      </c>
      <c r="J108" s="148" t="s">
        <v>1236</v>
      </c>
      <c r="K108" s="149" t="s">
        <v>4216</v>
      </c>
      <c r="L108" s="149" t="s">
        <v>4198</v>
      </c>
      <c r="M108" s="149" t="s">
        <v>4267</v>
      </c>
      <c r="N108" s="149" t="s">
        <v>4200</v>
      </c>
      <c r="O108" s="149" t="s">
        <v>4268</v>
      </c>
      <c r="P108" s="149" t="s">
        <v>4202</v>
      </c>
      <c r="Q108" s="149" t="s">
        <v>4269</v>
      </c>
      <c r="R108" s="149" t="s">
        <v>4204</v>
      </c>
      <c r="S108" s="149" t="s">
        <v>4270</v>
      </c>
      <c r="T108" s="149" t="s">
        <v>4206</v>
      </c>
      <c r="U108" s="149" t="s">
        <v>4271</v>
      </c>
      <c r="V108" s="149" t="s">
        <v>4208</v>
      </c>
      <c r="W108" s="149" t="s">
        <v>2192</v>
      </c>
      <c r="X108" s="149" t="s">
        <v>2192</v>
      </c>
      <c r="Y108" s="149" t="s">
        <v>2192</v>
      </c>
      <c r="Z108" s="149" t="s">
        <v>2192</v>
      </c>
      <c r="AA108" s="149" t="s">
        <v>2192</v>
      </c>
      <c r="AB108" s="149" t="s">
        <v>2192</v>
      </c>
      <c r="AC108" s="149" t="s">
        <v>4272</v>
      </c>
      <c r="AD108" s="149" t="s">
        <v>4273</v>
      </c>
      <c r="AE108" s="151">
        <v>680.74</v>
      </c>
      <c r="AF108" s="151">
        <v>0.56999999999999995</v>
      </c>
      <c r="AG108" s="151">
        <v>0.43</v>
      </c>
      <c r="AH108" s="152">
        <v>43074</v>
      </c>
      <c r="AI108" s="147" t="s">
        <v>423</v>
      </c>
      <c r="AJ108" s="149" t="s">
        <v>2192</v>
      </c>
    </row>
    <row r="109" spans="1:36">
      <c r="A109" s="153" t="s">
        <v>1994</v>
      </c>
      <c r="B109" s="153" t="s">
        <v>1238</v>
      </c>
      <c r="C109" s="153" t="s">
        <v>1231</v>
      </c>
      <c r="D109" s="153" t="s">
        <v>2192</v>
      </c>
      <c r="E109" s="153" t="s">
        <v>1995</v>
      </c>
      <c r="F109" s="153" t="s">
        <v>1904</v>
      </c>
      <c r="G109" s="154" t="s">
        <v>1901</v>
      </c>
      <c r="H109" s="154" t="s">
        <v>1902</v>
      </c>
      <c r="I109" s="154" t="s">
        <v>317</v>
      </c>
      <c r="J109" s="154" t="s">
        <v>1236</v>
      </c>
      <c r="K109" s="155" t="s">
        <v>4274</v>
      </c>
      <c r="L109" s="155" t="s">
        <v>4198</v>
      </c>
      <c r="M109" s="155" t="s">
        <v>4275</v>
      </c>
      <c r="N109" s="155" t="s">
        <v>4200</v>
      </c>
      <c r="O109" s="155" t="s">
        <v>4276</v>
      </c>
      <c r="P109" s="155" t="s">
        <v>4202</v>
      </c>
      <c r="Q109" s="155" t="s">
        <v>4277</v>
      </c>
      <c r="R109" s="155" t="s">
        <v>4204</v>
      </c>
      <c r="S109" s="155" t="s">
        <v>2192</v>
      </c>
      <c r="T109" s="155" t="s">
        <v>2192</v>
      </c>
      <c r="U109" s="155" t="s">
        <v>2192</v>
      </c>
      <c r="V109" s="155" t="s">
        <v>2192</v>
      </c>
      <c r="W109" s="155" t="s">
        <v>2192</v>
      </c>
      <c r="X109" s="155" t="s">
        <v>2192</v>
      </c>
      <c r="Y109" s="155" t="s">
        <v>2192</v>
      </c>
      <c r="Z109" s="155" t="s">
        <v>2192</v>
      </c>
      <c r="AA109" s="155" t="s">
        <v>2192</v>
      </c>
      <c r="AB109" s="155" t="s">
        <v>2192</v>
      </c>
      <c r="AC109" s="155" t="s">
        <v>4278</v>
      </c>
      <c r="AD109" s="155" t="s">
        <v>4279</v>
      </c>
      <c r="AE109" s="156">
        <v>104.65219999999999</v>
      </c>
      <c r="AF109" s="157">
        <v>0.09</v>
      </c>
      <c r="AG109" s="157">
        <v>7.0000000000000007E-2</v>
      </c>
      <c r="AH109" s="159">
        <v>43713</v>
      </c>
      <c r="AI109" s="153" t="s">
        <v>423</v>
      </c>
      <c r="AJ109" s="155" t="s">
        <v>2192</v>
      </c>
    </row>
    <row r="110" spans="1:36">
      <c r="A110" s="147" t="s">
        <v>435</v>
      </c>
      <c r="B110" s="147" t="s">
        <v>1238</v>
      </c>
      <c r="C110" s="147" t="s">
        <v>1231</v>
      </c>
      <c r="D110" s="147" t="s">
        <v>2192</v>
      </c>
      <c r="E110" s="147" t="s">
        <v>436</v>
      </c>
      <c r="F110" s="147" t="s">
        <v>1904</v>
      </c>
      <c r="G110" s="148" t="s">
        <v>1901</v>
      </c>
      <c r="H110" s="148" t="s">
        <v>1902</v>
      </c>
      <c r="I110" s="148" t="s">
        <v>317</v>
      </c>
      <c r="J110" s="148" t="s">
        <v>1236</v>
      </c>
      <c r="K110" s="149" t="s">
        <v>4224</v>
      </c>
      <c r="L110" s="149" t="s">
        <v>4198</v>
      </c>
      <c r="M110" s="149" t="s">
        <v>4280</v>
      </c>
      <c r="N110" s="149" t="s">
        <v>4200</v>
      </c>
      <c r="O110" s="149" t="s">
        <v>4254</v>
      </c>
      <c r="P110" s="149" t="s">
        <v>4202</v>
      </c>
      <c r="Q110" s="149" t="s">
        <v>4281</v>
      </c>
      <c r="R110" s="149" t="s">
        <v>4204</v>
      </c>
      <c r="S110" s="149" t="s">
        <v>4282</v>
      </c>
      <c r="T110" s="149" t="s">
        <v>4206</v>
      </c>
      <c r="U110" s="149" t="s">
        <v>4283</v>
      </c>
      <c r="V110" s="149" t="s">
        <v>4208</v>
      </c>
      <c r="W110" s="149" t="s">
        <v>2192</v>
      </c>
      <c r="X110" s="149" t="s">
        <v>2192</v>
      </c>
      <c r="Y110" s="149" t="s">
        <v>2192</v>
      </c>
      <c r="Z110" s="149" t="s">
        <v>2192</v>
      </c>
      <c r="AA110" s="149" t="s">
        <v>2192</v>
      </c>
      <c r="AB110" s="149" t="s">
        <v>2192</v>
      </c>
      <c r="AC110" s="149" t="s">
        <v>4284</v>
      </c>
      <c r="AD110" s="149" t="s">
        <v>4285</v>
      </c>
      <c r="AE110" s="150">
        <v>96.4833</v>
      </c>
      <c r="AF110" s="151">
        <v>0.08</v>
      </c>
      <c r="AG110" s="151">
        <v>0.06</v>
      </c>
      <c r="AH110" s="152">
        <v>43251</v>
      </c>
      <c r="AI110" s="147" t="s">
        <v>423</v>
      </c>
      <c r="AJ110" s="149" t="s">
        <v>2192</v>
      </c>
    </row>
    <row r="111" spans="1:36">
      <c r="A111" s="153" t="s">
        <v>1953</v>
      </c>
      <c r="B111" s="153" t="s">
        <v>1238</v>
      </c>
      <c r="C111" s="153" t="s">
        <v>1229</v>
      </c>
      <c r="D111" s="153" t="s">
        <v>2192</v>
      </c>
      <c r="E111" s="153" t="s">
        <v>1954</v>
      </c>
      <c r="F111" s="153" t="s">
        <v>1904</v>
      </c>
      <c r="G111" s="154" t="s">
        <v>1901</v>
      </c>
      <c r="H111" s="154" t="s">
        <v>1902</v>
      </c>
      <c r="I111" s="154" t="s">
        <v>438</v>
      </c>
      <c r="J111" s="154" t="s">
        <v>1236</v>
      </c>
      <c r="K111" s="155" t="s">
        <v>4286</v>
      </c>
      <c r="L111" s="155" t="s">
        <v>4287</v>
      </c>
      <c r="M111" s="155" t="s">
        <v>4288</v>
      </c>
      <c r="N111" s="155" t="s">
        <v>4289</v>
      </c>
      <c r="O111" s="155" t="s">
        <v>4290</v>
      </c>
      <c r="P111" s="155" t="s">
        <v>4291</v>
      </c>
      <c r="Q111" s="155" t="s">
        <v>4292</v>
      </c>
      <c r="R111" s="155" t="s">
        <v>4293</v>
      </c>
      <c r="S111" s="155" t="s">
        <v>4294</v>
      </c>
      <c r="T111" s="155" t="s">
        <v>4295</v>
      </c>
      <c r="U111" s="155" t="s">
        <v>1757</v>
      </c>
      <c r="V111" s="155" t="s">
        <v>1757</v>
      </c>
      <c r="W111" s="155" t="s">
        <v>1757</v>
      </c>
      <c r="X111" s="155" t="s">
        <v>1757</v>
      </c>
      <c r="Y111" s="155" t="s">
        <v>1757</v>
      </c>
      <c r="Z111" s="155" t="s">
        <v>1757</v>
      </c>
      <c r="AA111" s="155" t="s">
        <v>2192</v>
      </c>
      <c r="AB111" s="155" t="s">
        <v>2192</v>
      </c>
      <c r="AC111" s="155" t="s">
        <v>4296</v>
      </c>
      <c r="AD111" s="155" t="s">
        <v>4297</v>
      </c>
      <c r="AE111" s="156">
        <v>1.8028999999999999</v>
      </c>
      <c r="AF111" s="161">
        <v>0</v>
      </c>
      <c r="AG111" s="161">
        <v>0</v>
      </c>
      <c r="AH111" s="159">
        <v>40476</v>
      </c>
      <c r="AI111" s="153" t="s">
        <v>439</v>
      </c>
      <c r="AJ111" s="155" t="s">
        <v>2192</v>
      </c>
    </row>
    <row r="112" spans="1:36">
      <c r="A112" s="147" t="s">
        <v>441</v>
      </c>
      <c r="B112" s="147" t="s">
        <v>1238</v>
      </c>
      <c r="C112" s="147" t="s">
        <v>1229</v>
      </c>
      <c r="D112" s="147" t="s">
        <v>2192</v>
      </c>
      <c r="E112" s="147" t="s">
        <v>4298</v>
      </c>
      <c r="F112" s="147" t="s">
        <v>1904</v>
      </c>
      <c r="G112" s="148" t="s">
        <v>1901</v>
      </c>
      <c r="H112" s="148" t="s">
        <v>1902</v>
      </c>
      <c r="I112" s="148" t="s">
        <v>438</v>
      </c>
      <c r="J112" s="148" t="s">
        <v>1236</v>
      </c>
      <c r="K112" s="149" t="s">
        <v>1757</v>
      </c>
      <c r="L112" s="149" t="s">
        <v>1757</v>
      </c>
      <c r="M112" s="149" t="s">
        <v>1757</v>
      </c>
      <c r="N112" s="149" t="s">
        <v>1757</v>
      </c>
      <c r="O112" s="149" t="s">
        <v>1757</v>
      </c>
      <c r="P112" s="149" t="s">
        <v>1757</v>
      </c>
      <c r="Q112" s="149" t="s">
        <v>1757</v>
      </c>
      <c r="R112" s="149" t="s">
        <v>1757</v>
      </c>
      <c r="S112" s="149" t="s">
        <v>4299</v>
      </c>
      <c r="T112" s="149" t="s">
        <v>4300</v>
      </c>
      <c r="U112" s="149" t="s">
        <v>4301</v>
      </c>
      <c r="V112" s="149" t="s">
        <v>4302</v>
      </c>
      <c r="W112" s="149" t="s">
        <v>4303</v>
      </c>
      <c r="X112" s="149" t="s">
        <v>4304</v>
      </c>
      <c r="Y112" s="149" t="s">
        <v>2192</v>
      </c>
      <c r="Z112" s="149" t="s">
        <v>2192</v>
      </c>
      <c r="AA112" s="149" t="s">
        <v>2192</v>
      </c>
      <c r="AB112" s="149" t="s">
        <v>2192</v>
      </c>
      <c r="AC112" s="149" t="s">
        <v>1757</v>
      </c>
      <c r="AD112" s="149" t="s">
        <v>4305</v>
      </c>
      <c r="AE112" s="163">
        <v>0</v>
      </c>
      <c r="AF112" s="163">
        <v>0</v>
      </c>
      <c r="AG112" s="163">
        <v>0</v>
      </c>
      <c r="AH112" s="152">
        <v>40476</v>
      </c>
      <c r="AI112" s="147" t="s">
        <v>439</v>
      </c>
      <c r="AJ112" s="149" t="s">
        <v>2192</v>
      </c>
    </row>
    <row r="113" spans="1:36">
      <c r="A113" s="153" t="s">
        <v>442</v>
      </c>
      <c r="B113" s="153" t="s">
        <v>1238</v>
      </c>
      <c r="C113" s="153" t="s">
        <v>1229</v>
      </c>
      <c r="D113" s="153" t="s">
        <v>2192</v>
      </c>
      <c r="E113" s="153" t="s">
        <v>443</v>
      </c>
      <c r="F113" s="153" t="s">
        <v>1904</v>
      </c>
      <c r="G113" s="154" t="s">
        <v>1901</v>
      </c>
      <c r="H113" s="154" t="s">
        <v>1902</v>
      </c>
      <c r="I113" s="154" t="s">
        <v>438</v>
      </c>
      <c r="J113" s="154" t="s">
        <v>1236</v>
      </c>
      <c r="K113" s="155" t="s">
        <v>4306</v>
      </c>
      <c r="L113" s="155" t="s">
        <v>4287</v>
      </c>
      <c r="M113" s="155" t="s">
        <v>4307</v>
      </c>
      <c r="N113" s="155" t="s">
        <v>4289</v>
      </c>
      <c r="O113" s="155" t="s">
        <v>4308</v>
      </c>
      <c r="P113" s="155" t="s">
        <v>4291</v>
      </c>
      <c r="Q113" s="155" t="s">
        <v>4309</v>
      </c>
      <c r="R113" s="155" t="s">
        <v>4293</v>
      </c>
      <c r="S113" s="155" t="s">
        <v>4310</v>
      </c>
      <c r="T113" s="155" t="s">
        <v>4295</v>
      </c>
      <c r="U113" s="155" t="s">
        <v>4311</v>
      </c>
      <c r="V113" s="155" t="s">
        <v>4312</v>
      </c>
      <c r="W113" s="155" t="s">
        <v>4313</v>
      </c>
      <c r="X113" s="155" t="s">
        <v>4314</v>
      </c>
      <c r="Y113" s="155" t="s">
        <v>4315</v>
      </c>
      <c r="Z113" s="155" t="s">
        <v>4316</v>
      </c>
      <c r="AA113" s="155" t="s">
        <v>2192</v>
      </c>
      <c r="AB113" s="155" t="s">
        <v>2192</v>
      </c>
      <c r="AC113" s="155" t="s">
        <v>4317</v>
      </c>
      <c r="AD113" s="155" t="s">
        <v>4318</v>
      </c>
      <c r="AE113" s="160">
        <v>2560.308</v>
      </c>
      <c r="AF113" s="157">
        <v>2.16</v>
      </c>
      <c r="AG113" s="157">
        <v>1.62</v>
      </c>
      <c r="AH113" s="159">
        <v>40476</v>
      </c>
      <c r="AI113" s="153" t="s">
        <v>439</v>
      </c>
      <c r="AJ113" s="155" t="s">
        <v>2192</v>
      </c>
    </row>
    <row r="114" spans="1:36">
      <c r="A114" s="147" t="s">
        <v>445</v>
      </c>
      <c r="B114" s="147" t="s">
        <v>1238</v>
      </c>
      <c r="C114" s="147" t="s">
        <v>1229</v>
      </c>
      <c r="D114" s="147" t="s">
        <v>2192</v>
      </c>
      <c r="E114" s="147" t="s">
        <v>446</v>
      </c>
      <c r="F114" s="147" t="s">
        <v>1904</v>
      </c>
      <c r="G114" s="148" t="s">
        <v>1901</v>
      </c>
      <c r="H114" s="148" t="s">
        <v>1902</v>
      </c>
      <c r="I114" s="148" t="s">
        <v>438</v>
      </c>
      <c r="J114" s="148" t="s">
        <v>1236</v>
      </c>
      <c r="K114" s="149" t="s">
        <v>4319</v>
      </c>
      <c r="L114" s="149" t="s">
        <v>4287</v>
      </c>
      <c r="M114" s="149" t="s">
        <v>4320</v>
      </c>
      <c r="N114" s="149" t="s">
        <v>4289</v>
      </c>
      <c r="O114" s="149" t="s">
        <v>4321</v>
      </c>
      <c r="P114" s="149" t="s">
        <v>4291</v>
      </c>
      <c r="Q114" s="149" t="s">
        <v>4322</v>
      </c>
      <c r="R114" s="149" t="s">
        <v>4293</v>
      </c>
      <c r="S114" s="149" t="s">
        <v>4323</v>
      </c>
      <c r="T114" s="149" t="s">
        <v>4295</v>
      </c>
      <c r="U114" s="149" t="s">
        <v>4324</v>
      </c>
      <c r="V114" s="149" t="s">
        <v>4312</v>
      </c>
      <c r="W114" s="149" t="s">
        <v>2862</v>
      </c>
      <c r="X114" s="149" t="s">
        <v>4314</v>
      </c>
      <c r="Y114" s="149" t="s">
        <v>2192</v>
      </c>
      <c r="Z114" s="149" t="s">
        <v>2192</v>
      </c>
      <c r="AA114" s="149" t="s">
        <v>2192</v>
      </c>
      <c r="AB114" s="149" t="s">
        <v>2192</v>
      </c>
      <c r="AC114" s="149" t="s">
        <v>4325</v>
      </c>
      <c r="AD114" s="149" t="s">
        <v>3453</v>
      </c>
      <c r="AE114" s="150">
        <v>4.8971999999999998</v>
      </c>
      <c r="AF114" s="163">
        <v>0</v>
      </c>
      <c r="AG114" s="163">
        <v>0</v>
      </c>
      <c r="AH114" s="152">
        <v>42620</v>
      </c>
      <c r="AI114" s="147" t="s">
        <v>439</v>
      </c>
      <c r="AJ114" s="149" t="s">
        <v>2192</v>
      </c>
    </row>
    <row r="115" spans="1:36">
      <c r="A115" s="153" t="s">
        <v>92</v>
      </c>
      <c r="B115" s="153" t="s">
        <v>1238</v>
      </c>
      <c r="C115" s="153" t="s">
        <v>1229</v>
      </c>
      <c r="D115" s="153" t="s">
        <v>2192</v>
      </c>
      <c r="E115" s="153" t="s">
        <v>447</v>
      </c>
      <c r="F115" s="153" t="s">
        <v>1904</v>
      </c>
      <c r="G115" s="154" t="s">
        <v>1901</v>
      </c>
      <c r="H115" s="154" t="s">
        <v>1902</v>
      </c>
      <c r="I115" s="154" t="s">
        <v>438</v>
      </c>
      <c r="J115" s="154" t="s">
        <v>1236</v>
      </c>
      <c r="K115" s="155" t="s">
        <v>4326</v>
      </c>
      <c r="L115" s="155" t="s">
        <v>4287</v>
      </c>
      <c r="M115" s="155" t="s">
        <v>4327</v>
      </c>
      <c r="N115" s="155" t="s">
        <v>4289</v>
      </c>
      <c r="O115" s="155" t="s">
        <v>4328</v>
      </c>
      <c r="P115" s="155" t="s">
        <v>4291</v>
      </c>
      <c r="Q115" s="155" t="s">
        <v>4329</v>
      </c>
      <c r="R115" s="155" t="s">
        <v>4293</v>
      </c>
      <c r="S115" s="155" t="s">
        <v>4330</v>
      </c>
      <c r="T115" s="155" t="s">
        <v>4295</v>
      </c>
      <c r="U115" s="155" t="s">
        <v>4331</v>
      </c>
      <c r="V115" s="155" t="s">
        <v>4312</v>
      </c>
      <c r="W115" s="155" t="s">
        <v>4332</v>
      </c>
      <c r="X115" s="155" t="s">
        <v>4314</v>
      </c>
      <c r="Y115" s="155" t="s">
        <v>4333</v>
      </c>
      <c r="Z115" s="155" t="s">
        <v>4316</v>
      </c>
      <c r="AA115" s="155" t="s">
        <v>4334</v>
      </c>
      <c r="AB115" s="155" t="s">
        <v>3732</v>
      </c>
      <c r="AC115" s="155" t="s">
        <v>4335</v>
      </c>
      <c r="AD115" s="155" t="s">
        <v>4336</v>
      </c>
      <c r="AE115" s="156">
        <v>8328.1075000000001</v>
      </c>
      <c r="AF115" s="157">
        <v>7.01</v>
      </c>
      <c r="AG115" s="157">
        <v>5.26</v>
      </c>
      <c r="AH115" s="159">
        <v>38510</v>
      </c>
      <c r="AI115" s="153" t="s">
        <v>439</v>
      </c>
      <c r="AJ115" s="155" t="s">
        <v>2192</v>
      </c>
    </row>
    <row r="116" spans="1:36">
      <c r="A116" s="147" t="s">
        <v>93</v>
      </c>
      <c r="B116" s="147" t="s">
        <v>1238</v>
      </c>
      <c r="C116" s="147" t="s">
        <v>1234</v>
      </c>
      <c r="D116" s="147" t="s">
        <v>2192</v>
      </c>
      <c r="E116" s="147" t="s">
        <v>449</v>
      </c>
      <c r="F116" s="147" t="s">
        <v>1903</v>
      </c>
      <c r="G116" s="148" t="s">
        <v>1901</v>
      </c>
      <c r="H116" s="148" t="s">
        <v>1902</v>
      </c>
      <c r="I116" s="148" t="s">
        <v>1926</v>
      </c>
      <c r="J116" s="148" t="s">
        <v>1236</v>
      </c>
      <c r="K116" s="149" t="s">
        <v>4337</v>
      </c>
      <c r="L116" s="149" t="s">
        <v>4338</v>
      </c>
      <c r="M116" s="149" t="s">
        <v>4339</v>
      </c>
      <c r="N116" s="149" t="s">
        <v>4340</v>
      </c>
      <c r="O116" s="149" t="s">
        <v>4341</v>
      </c>
      <c r="P116" s="149" t="s">
        <v>4342</v>
      </c>
      <c r="Q116" s="149" t="s">
        <v>3027</v>
      </c>
      <c r="R116" s="149" t="s">
        <v>2971</v>
      </c>
      <c r="S116" s="149" t="s">
        <v>4343</v>
      </c>
      <c r="T116" s="149" t="s">
        <v>4344</v>
      </c>
      <c r="U116" s="149" t="s">
        <v>4345</v>
      </c>
      <c r="V116" s="149" t="s">
        <v>4346</v>
      </c>
      <c r="W116" s="149" t="s">
        <v>2192</v>
      </c>
      <c r="X116" s="149" t="s">
        <v>2192</v>
      </c>
      <c r="Y116" s="149" t="s">
        <v>2192</v>
      </c>
      <c r="Z116" s="149" t="s">
        <v>2192</v>
      </c>
      <c r="AA116" s="149" t="s">
        <v>2192</v>
      </c>
      <c r="AB116" s="149" t="s">
        <v>2192</v>
      </c>
      <c r="AC116" s="149" t="s">
        <v>4347</v>
      </c>
      <c r="AD116" s="149" t="s">
        <v>4348</v>
      </c>
      <c r="AE116" s="150">
        <v>17503.612799999999</v>
      </c>
      <c r="AF116" s="151">
        <v>14.74</v>
      </c>
      <c r="AG116" s="151">
        <v>11.05</v>
      </c>
      <c r="AH116" s="152">
        <v>43186</v>
      </c>
      <c r="AI116" s="147" t="s">
        <v>1761</v>
      </c>
      <c r="AJ116" s="149" t="s">
        <v>2192</v>
      </c>
    </row>
    <row r="117" spans="1:36">
      <c r="A117" s="153" t="s">
        <v>94</v>
      </c>
      <c r="B117" s="153" t="s">
        <v>1238</v>
      </c>
      <c r="C117" s="153" t="s">
        <v>1234</v>
      </c>
      <c r="D117" s="153" t="s">
        <v>2192</v>
      </c>
      <c r="E117" s="153" t="s">
        <v>452</v>
      </c>
      <c r="F117" s="153" t="s">
        <v>1904</v>
      </c>
      <c r="G117" s="154" t="s">
        <v>1901</v>
      </c>
      <c r="H117" s="154" t="s">
        <v>1902</v>
      </c>
      <c r="I117" s="154" t="s">
        <v>1926</v>
      </c>
      <c r="J117" s="154" t="s">
        <v>1236</v>
      </c>
      <c r="K117" s="155" t="s">
        <v>4349</v>
      </c>
      <c r="L117" s="155" t="s">
        <v>4338</v>
      </c>
      <c r="M117" s="155" t="s">
        <v>4350</v>
      </c>
      <c r="N117" s="155" t="s">
        <v>4340</v>
      </c>
      <c r="O117" s="155" t="s">
        <v>4351</v>
      </c>
      <c r="P117" s="155" t="s">
        <v>4342</v>
      </c>
      <c r="Q117" s="155" t="s">
        <v>4352</v>
      </c>
      <c r="R117" s="155" t="s">
        <v>2971</v>
      </c>
      <c r="S117" s="155" t="s">
        <v>4353</v>
      </c>
      <c r="T117" s="155" t="s">
        <v>4344</v>
      </c>
      <c r="U117" s="155" t="s">
        <v>4354</v>
      </c>
      <c r="V117" s="155" t="s">
        <v>4346</v>
      </c>
      <c r="W117" s="155" t="s">
        <v>2192</v>
      </c>
      <c r="X117" s="155" t="s">
        <v>2192</v>
      </c>
      <c r="Y117" s="155" t="s">
        <v>2192</v>
      </c>
      <c r="Z117" s="155" t="s">
        <v>2192</v>
      </c>
      <c r="AA117" s="155" t="s">
        <v>2192</v>
      </c>
      <c r="AB117" s="155" t="s">
        <v>2192</v>
      </c>
      <c r="AC117" s="155" t="s">
        <v>4355</v>
      </c>
      <c r="AD117" s="155" t="s">
        <v>4348</v>
      </c>
      <c r="AE117" s="156">
        <v>14530.6214</v>
      </c>
      <c r="AF117" s="157">
        <v>12.23</v>
      </c>
      <c r="AG117" s="157">
        <v>9.17</v>
      </c>
      <c r="AH117" s="159">
        <v>43186</v>
      </c>
      <c r="AI117" s="153" t="s">
        <v>451</v>
      </c>
      <c r="AJ117" s="155" t="s">
        <v>2192</v>
      </c>
    </row>
    <row r="118" spans="1:36">
      <c r="A118" s="147" t="s">
        <v>453</v>
      </c>
      <c r="B118" s="147" t="s">
        <v>1238</v>
      </c>
      <c r="C118" s="147" t="s">
        <v>1234</v>
      </c>
      <c r="D118" s="147" t="s">
        <v>2192</v>
      </c>
      <c r="E118" s="147" t="s">
        <v>454</v>
      </c>
      <c r="F118" s="147" t="s">
        <v>1904</v>
      </c>
      <c r="G118" s="148" t="s">
        <v>1901</v>
      </c>
      <c r="H118" s="148" t="s">
        <v>1902</v>
      </c>
      <c r="I118" s="148" t="s">
        <v>1926</v>
      </c>
      <c r="J118" s="148" t="s">
        <v>1236</v>
      </c>
      <c r="K118" s="149" t="s">
        <v>4356</v>
      </c>
      <c r="L118" s="149" t="s">
        <v>4338</v>
      </c>
      <c r="M118" s="149" t="s">
        <v>3100</v>
      </c>
      <c r="N118" s="149" t="s">
        <v>4340</v>
      </c>
      <c r="O118" s="149" t="s">
        <v>4357</v>
      </c>
      <c r="P118" s="149" t="s">
        <v>4342</v>
      </c>
      <c r="Q118" s="149" t="s">
        <v>4358</v>
      </c>
      <c r="R118" s="149" t="s">
        <v>2971</v>
      </c>
      <c r="S118" s="149" t="s">
        <v>4359</v>
      </c>
      <c r="T118" s="149" t="s">
        <v>4344</v>
      </c>
      <c r="U118" s="149" t="s">
        <v>4360</v>
      </c>
      <c r="V118" s="149" t="s">
        <v>4346</v>
      </c>
      <c r="W118" s="149" t="s">
        <v>2192</v>
      </c>
      <c r="X118" s="149" t="s">
        <v>2192</v>
      </c>
      <c r="Y118" s="149" t="s">
        <v>2192</v>
      </c>
      <c r="Z118" s="149" t="s">
        <v>2192</v>
      </c>
      <c r="AA118" s="149" t="s">
        <v>2192</v>
      </c>
      <c r="AB118" s="149" t="s">
        <v>2192</v>
      </c>
      <c r="AC118" s="149" t="s">
        <v>4361</v>
      </c>
      <c r="AD118" s="149" t="s">
        <v>4348</v>
      </c>
      <c r="AE118" s="150">
        <v>552.04690000000005</v>
      </c>
      <c r="AF118" s="151">
        <v>0.46</v>
      </c>
      <c r="AG118" s="151">
        <v>0.35</v>
      </c>
      <c r="AH118" s="152">
        <v>43186</v>
      </c>
      <c r="AI118" s="147" t="s">
        <v>451</v>
      </c>
      <c r="AJ118" s="149" t="s">
        <v>2192</v>
      </c>
    </row>
    <row r="119" spans="1:36">
      <c r="A119" s="153" t="s">
        <v>455</v>
      </c>
      <c r="B119" s="153" t="s">
        <v>1238</v>
      </c>
      <c r="C119" s="153" t="s">
        <v>1234</v>
      </c>
      <c r="D119" s="153" t="s">
        <v>2192</v>
      </c>
      <c r="E119" s="153" t="s">
        <v>456</v>
      </c>
      <c r="F119" s="153" t="s">
        <v>1904</v>
      </c>
      <c r="G119" s="154" t="s">
        <v>1901</v>
      </c>
      <c r="H119" s="154" t="s">
        <v>1902</v>
      </c>
      <c r="I119" s="154" t="s">
        <v>1926</v>
      </c>
      <c r="J119" s="154" t="s">
        <v>1236</v>
      </c>
      <c r="K119" s="155" t="s">
        <v>4362</v>
      </c>
      <c r="L119" s="155" t="s">
        <v>4338</v>
      </c>
      <c r="M119" s="155" t="s">
        <v>4363</v>
      </c>
      <c r="N119" s="155" t="s">
        <v>4340</v>
      </c>
      <c r="O119" s="155" t="s">
        <v>4364</v>
      </c>
      <c r="P119" s="155" t="s">
        <v>4342</v>
      </c>
      <c r="Q119" s="155" t="s">
        <v>4365</v>
      </c>
      <c r="R119" s="155" t="s">
        <v>2971</v>
      </c>
      <c r="S119" s="155" t="s">
        <v>4366</v>
      </c>
      <c r="T119" s="155" t="s">
        <v>4344</v>
      </c>
      <c r="U119" s="155" t="s">
        <v>4367</v>
      </c>
      <c r="V119" s="155" t="s">
        <v>4346</v>
      </c>
      <c r="W119" s="155" t="s">
        <v>2192</v>
      </c>
      <c r="X119" s="155" t="s">
        <v>2192</v>
      </c>
      <c r="Y119" s="155" t="s">
        <v>2192</v>
      </c>
      <c r="Z119" s="155" t="s">
        <v>2192</v>
      </c>
      <c r="AA119" s="155" t="s">
        <v>2192</v>
      </c>
      <c r="AB119" s="155" t="s">
        <v>2192</v>
      </c>
      <c r="AC119" s="155" t="s">
        <v>4368</v>
      </c>
      <c r="AD119" s="155" t="s">
        <v>4369</v>
      </c>
      <c r="AE119" s="156">
        <v>1663.6984</v>
      </c>
      <c r="AF119" s="158">
        <v>1.4</v>
      </c>
      <c r="AG119" s="157">
        <v>1.05</v>
      </c>
      <c r="AH119" s="159">
        <v>43188</v>
      </c>
      <c r="AI119" s="153" t="s">
        <v>451</v>
      </c>
      <c r="AJ119" s="155" t="s">
        <v>2192</v>
      </c>
    </row>
    <row r="120" spans="1:36">
      <c r="A120" s="147" t="s">
        <v>457</v>
      </c>
      <c r="B120" s="147" t="s">
        <v>1238</v>
      </c>
      <c r="C120" s="147" t="s">
        <v>1234</v>
      </c>
      <c r="D120" s="147" t="s">
        <v>2192</v>
      </c>
      <c r="E120" s="147" t="s">
        <v>458</v>
      </c>
      <c r="F120" s="147" t="s">
        <v>1904</v>
      </c>
      <c r="G120" s="148" t="s">
        <v>1901</v>
      </c>
      <c r="H120" s="148" t="s">
        <v>1902</v>
      </c>
      <c r="I120" s="148" t="s">
        <v>1926</v>
      </c>
      <c r="J120" s="148" t="s">
        <v>1236</v>
      </c>
      <c r="K120" s="149" t="s">
        <v>4370</v>
      </c>
      <c r="L120" s="149" t="s">
        <v>4338</v>
      </c>
      <c r="M120" s="149" t="s">
        <v>4371</v>
      </c>
      <c r="N120" s="149" t="s">
        <v>4340</v>
      </c>
      <c r="O120" s="149" t="s">
        <v>4372</v>
      </c>
      <c r="P120" s="149" t="s">
        <v>4342</v>
      </c>
      <c r="Q120" s="149" t="s">
        <v>4373</v>
      </c>
      <c r="R120" s="149" t="s">
        <v>2971</v>
      </c>
      <c r="S120" s="149" t="s">
        <v>4374</v>
      </c>
      <c r="T120" s="149" t="s">
        <v>4344</v>
      </c>
      <c r="U120" s="149" t="s">
        <v>4375</v>
      </c>
      <c r="V120" s="149" t="s">
        <v>4346</v>
      </c>
      <c r="W120" s="149" t="s">
        <v>2192</v>
      </c>
      <c r="X120" s="149" t="s">
        <v>2192</v>
      </c>
      <c r="Y120" s="149" t="s">
        <v>2192</v>
      </c>
      <c r="Z120" s="149" t="s">
        <v>2192</v>
      </c>
      <c r="AA120" s="149" t="s">
        <v>2192</v>
      </c>
      <c r="AB120" s="149" t="s">
        <v>2192</v>
      </c>
      <c r="AC120" s="149" t="s">
        <v>4376</v>
      </c>
      <c r="AD120" s="149" t="s">
        <v>4348</v>
      </c>
      <c r="AE120" s="150">
        <v>154.51990000000001</v>
      </c>
      <c r="AF120" s="151">
        <v>0.13</v>
      </c>
      <c r="AG120" s="162">
        <v>0.1</v>
      </c>
      <c r="AH120" s="152">
        <v>43186</v>
      </c>
      <c r="AI120" s="147" t="s">
        <v>451</v>
      </c>
      <c r="AJ120" s="149" t="s">
        <v>2192</v>
      </c>
    </row>
    <row r="121" spans="1:36">
      <c r="A121" s="153" t="s">
        <v>459</v>
      </c>
      <c r="B121" s="153" t="s">
        <v>1238</v>
      </c>
      <c r="C121" s="153" t="s">
        <v>1234</v>
      </c>
      <c r="D121" s="153" t="s">
        <v>2192</v>
      </c>
      <c r="E121" s="153" t="s">
        <v>460</v>
      </c>
      <c r="F121" s="153" t="s">
        <v>1904</v>
      </c>
      <c r="G121" s="154" t="s">
        <v>1901</v>
      </c>
      <c r="H121" s="154" t="s">
        <v>1902</v>
      </c>
      <c r="I121" s="154" t="s">
        <v>1926</v>
      </c>
      <c r="J121" s="154" t="s">
        <v>1236</v>
      </c>
      <c r="K121" s="155" t="s">
        <v>4377</v>
      </c>
      <c r="L121" s="155" t="s">
        <v>4338</v>
      </c>
      <c r="M121" s="155" t="s">
        <v>4378</v>
      </c>
      <c r="N121" s="155" t="s">
        <v>4340</v>
      </c>
      <c r="O121" s="155" t="s">
        <v>4379</v>
      </c>
      <c r="P121" s="155" t="s">
        <v>4342</v>
      </c>
      <c r="Q121" s="155" t="s">
        <v>4380</v>
      </c>
      <c r="R121" s="155" t="s">
        <v>2971</v>
      </c>
      <c r="S121" s="155" t="s">
        <v>4381</v>
      </c>
      <c r="T121" s="155" t="s">
        <v>4344</v>
      </c>
      <c r="U121" s="155" t="s">
        <v>4382</v>
      </c>
      <c r="V121" s="155" t="s">
        <v>4346</v>
      </c>
      <c r="W121" s="155" t="s">
        <v>2192</v>
      </c>
      <c r="X121" s="155" t="s">
        <v>2192</v>
      </c>
      <c r="Y121" s="155" t="s">
        <v>2192</v>
      </c>
      <c r="Z121" s="155" t="s">
        <v>2192</v>
      </c>
      <c r="AA121" s="155" t="s">
        <v>2192</v>
      </c>
      <c r="AB121" s="155" t="s">
        <v>2192</v>
      </c>
      <c r="AC121" s="155" t="s">
        <v>4383</v>
      </c>
      <c r="AD121" s="155" t="s">
        <v>4348</v>
      </c>
      <c r="AE121" s="156">
        <v>196.5966</v>
      </c>
      <c r="AF121" s="157">
        <v>0.17</v>
      </c>
      <c r="AG121" s="157">
        <v>0.12</v>
      </c>
      <c r="AH121" s="159">
        <v>43186</v>
      </c>
      <c r="AI121" s="153" t="s">
        <v>451</v>
      </c>
      <c r="AJ121" s="155" t="s">
        <v>2192</v>
      </c>
    </row>
    <row r="122" spans="1:36">
      <c r="A122" s="147" t="s">
        <v>462</v>
      </c>
      <c r="B122" s="147" t="s">
        <v>1238</v>
      </c>
      <c r="C122" s="147" t="s">
        <v>1234</v>
      </c>
      <c r="D122" s="147" t="s">
        <v>2192</v>
      </c>
      <c r="E122" s="147" t="s">
        <v>463</v>
      </c>
      <c r="F122" s="147" t="s">
        <v>1904</v>
      </c>
      <c r="G122" s="148" t="s">
        <v>1901</v>
      </c>
      <c r="H122" s="148" t="s">
        <v>1902</v>
      </c>
      <c r="I122" s="148" t="s">
        <v>1926</v>
      </c>
      <c r="J122" s="148" t="s">
        <v>1236</v>
      </c>
      <c r="K122" s="149" t="s">
        <v>4384</v>
      </c>
      <c r="L122" s="149" t="s">
        <v>4338</v>
      </c>
      <c r="M122" s="149" t="s">
        <v>4385</v>
      </c>
      <c r="N122" s="149" t="s">
        <v>4340</v>
      </c>
      <c r="O122" s="149" t="s">
        <v>4386</v>
      </c>
      <c r="P122" s="149" t="s">
        <v>4342</v>
      </c>
      <c r="Q122" s="149" t="s">
        <v>4387</v>
      </c>
      <c r="R122" s="149" t="s">
        <v>2971</v>
      </c>
      <c r="S122" s="149" t="s">
        <v>4388</v>
      </c>
      <c r="T122" s="149" t="s">
        <v>4344</v>
      </c>
      <c r="U122" s="149" t="s">
        <v>3001</v>
      </c>
      <c r="V122" s="149" t="s">
        <v>4346</v>
      </c>
      <c r="W122" s="149" t="s">
        <v>2192</v>
      </c>
      <c r="X122" s="149" t="s">
        <v>2192</v>
      </c>
      <c r="Y122" s="149" t="s">
        <v>2192</v>
      </c>
      <c r="Z122" s="149" t="s">
        <v>2192</v>
      </c>
      <c r="AA122" s="149" t="s">
        <v>2192</v>
      </c>
      <c r="AB122" s="149" t="s">
        <v>2192</v>
      </c>
      <c r="AC122" s="149" t="s">
        <v>4389</v>
      </c>
      <c r="AD122" s="149" t="s">
        <v>4390</v>
      </c>
      <c r="AE122" s="150">
        <v>262.32479999999998</v>
      </c>
      <c r="AF122" s="151">
        <v>0.22</v>
      </c>
      <c r="AG122" s="151">
        <v>0.17</v>
      </c>
      <c r="AH122" s="152">
        <v>43243</v>
      </c>
      <c r="AI122" s="147" t="s">
        <v>451</v>
      </c>
      <c r="AJ122" s="149" t="s">
        <v>2192</v>
      </c>
    </row>
    <row r="123" spans="1:36">
      <c r="A123" s="153" t="s">
        <v>464</v>
      </c>
      <c r="B123" s="153" t="s">
        <v>1238</v>
      </c>
      <c r="C123" s="153" t="s">
        <v>1234</v>
      </c>
      <c r="D123" s="153" t="s">
        <v>2192</v>
      </c>
      <c r="E123" s="153" t="s">
        <v>465</v>
      </c>
      <c r="F123" s="153" t="s">
        <v>1904</v>
      </c>
      <c r="G123" s="154" t="s">
        <v>1901</v>
      </c>
      <c r="H123" s="154" t="s">
        <v>1902</v>
      </c>
      <c r="I123" s="154" t="s">
        <v>1926</v>
      </c>
      <c r="J123" s="154" t="s">
        <v>1236</v>
      </c>
      <c r="K123" s="155" t="s">
        <v>4384</v>
      </c>
      <c r="L123" s="155" t="s">
        <v>4338</v>
      </c>
      <c r="M123" s="155" t="s">
        <v>4391</v>
      </c>
      <c r="N123" s="155" t="s">
        <v>4340</v>
      </c>
      <c r="O123" s="155" t="s">
        <v>4392</v>
      </c>
      <c r="P123" s="155" t="s">
        <v>4342</v>
      </c>
      <c r="Q123" s="155" t="s">
        <v>4393</v>
      </c>
      <c r="R123" s="155" t="s">
        <v>2971</v>
      </c>
      <c r="S123" s="155" t="s">
        <v>4394</v>
      </c>
      <c r="T123" s="155" t="s">
        <v>4344</v>
      </c>
      <c r="U123" s="155" t="s">
        <v>4395</v>
      </c>
      <c r="V123" s="155" t="s">
        <v>4346</v>
      </c>
      <c r="W123" s="155" t="s">
        <v>2192</v>
      </c>
      <c r="X123" s="155" t="s">
        <v>2192</v>
      </c>
      <c r="Y123" s="155" t="s">
        <v>2192</v>
      </c>
      <c r="Z123" s="155" t="s">
        <v>2192</v>
      </c>
      <c r="AA123" s="155" t="s">
        <v>2192</v>
      </c>
      <c r="AB123" s="155" t="s">
        <v>2192</v>
      </c>
      <c r="AC123" s="155" t="s">
        <v>4396</v>
      </c>
      <c r="AD123" s="155" t="s">
        <v>4397</v>
      </c>
      <c r="AE123" s="156">
        <v>74.244399999999999</v>
      </c>
      <c r="AF123" s="157">
        <v>0.06</v>
      </c>
      <c r="AG123" s="157">
        <v>0.05</v>
      </c>
      <c r="AH123" s="159">
        <v>43248</v>
      </c>
      <c r="AI123" s="153" t="s">
        <v>451</v>
      </c>
      <c r="AJ123" s="155" t="s">
        <v>2192</v>
      </c>
    </row>
    <row r="124" spans="1:36">
      <c r="A124" s="147" t="s">
        <v>466</v>
      </c>
      <c r="B124" s="147" t="s">
        <v>1238</v>
      </c>
      <c r="C124" s="147" t="s">
        <v>1234</v>
      </c>
      <c r="D124" s="147" t="s">
        <v>2192</v>
      </c>
      <c r="E124" s="147" t="s">
        <v>467</v>
      </c>
      <c r="F124" s="147" t="s">
        <v>1904</v>
      </c>
      <c r="G124" s="148" t="s">
        <v>1901</v>
      </c>
      <c r="H124" s="148" t="s">
        <v>1902</v>
      </c>
      <c r="I124" s="148" t="s">
        <v>1926</v>
      </c>
      <c r="J124" s="148" t="s">
        <v>1236</v>
      </c>
      <c r="K124" s="149" t="s">
        <v>4377</v>
      </c>
      <c r="L124" s="149" t="s">
        <v>4338</v>
      </c>
      <c r="M124" s="149" t="s">
        <v>4398</v>
      </c>
      <c r="N124" s="149" t="s">
        <v>4340</v>
      </c>
      <c r="O124" s="149" t="s">
        <v>4399</v>
      </c>
      <c r="P124" s="149" t="s">
        <v>4342</v>
      </c>
      <c r="Q124" s="149" t="s">
        <v>4400</v>
      </c>
      <c r="R124" s="149" t="s">
        <v>2971</v>
      </c>
      <c r="S124" s="149" t="s">
        <v>4401</v>
      </c>
      <c r="T124" s="149" t="s">
        <v>4344</v>
      </c>
      <c r="U124" s="149" t="s">
        <v>3039</v>
      </c>
      <c r="V124" s="149" t="s">
        <v>4346</v>
      </c>
      <c r="W124" s="149" t="s">
        <v>2192</v>
      </c>
      <c r="X124" s="149" t="s">
        <v>2192</v>
      </c>
      <c r="Y124" s="149" t="s">
        <v>2192</v>
      </c>
      <c r="Z124" s="149" t="s">
        <v>2192</v>
      </c>
      <c r="AA124" s="149" t="s">
        <v>2192</v>
      </c>
      <c r="AB124" s="149" t="s">
        <v>2192</v>
      </c>
      <c r="AC124" s="149" t="s">
        <v>4402</v>
      </c>
      <c r="AD124" s="149" t="s">
        <v>4390</v>
      </c>
      <c r="AE124" s="150">
        <v>22.068899999999999</v>
      </c>
      <c r="AF124" s="151">
        <v>0.02</v>
      </c>
      <c r="AG124" s="151">
        <v>0.01</v>
      </c>
      <c r="AH124" s="152">
        <v>43243</v>
      </c>
      <c r="AI124" s="147" t="s">
        <v>451</v>
      </c>
      <c r="AJ124" s="149" t="s">
        <v>2192</v>
      </c>
    </row>
    <row r="125" spans="1:36">
      <c r="A125" s="153" t="s">
        <v>468</v>
      </c>
      <c r="B125" s="153" t="s">
        <v>1238</v>
      </c>
      <c r="C125" s="153" t="s">
        <v>1234</v>
      </c>
      <c r="D125" s="153" t="s">
        <v>2192</v>
      </c>
      <c r="E125" s="153" t="s">
        <v>469</v>
      </c>
      <c r="F125" s="153" t="s">
        <v>1904</v>
      </c>
      <c r="G125" s="154" t="s">
        <v>1901</v>
      </c>
      <c r="H125" s="154" t="s">
        <v>1902</v>
      </c>
      <c r="I125" s="154" t="s">
        <v>1926</v>
      </c>
      <c r="J125" s="154" t="s">
        <v>1236</v>
      </c>
      <c r="K125" s="155" t="s">
        <v>4403</v>
      </c>
      <c r="L125" s="155" t="s">
        <v>4338</v>
      </c>
      <c r="M125" s="155" t="s">
        <v>4404</v>
      </c>
      <c r="N125" s="155" t="s">
        <v>4340</v>
      </c>
      <c r="O125" s="155" t="s">
        <v>4405</v>
      </c>
      <c r="P125" s="155" t="s">
        <v>4342</v>
      </c>
      <c r="Q125" s="155" t="s">
        <v>4406</v>
      </c>
      <c r="R125" s="155" t="s">
        <v>2971</v>
      </c>
      <c r="S125" s="155" t="s">
        <v>4407</v>
      </c>
      <c r="T125" s="155" t="s">
        <v>4344</v>
      </c>
      <c r="U125" s="155" t="s">
        <v>2192</v>
      </c>
      <c r="V125" s="155" t="s">
        <v>2192</v>
      </c>
      <c r="W125" s="155" t="s">
        <v>2192</v>
      </c>
      <c r="X125" s="155" t="s">
        <v>2192</v>
      </c>
      <c r="Y125" s="155" t="s">
        <v>2192</v>
      </c>
      <c r="Z125" s="155" t="s">
        <v>2192</v>
      </c>
      <c r="AA125" s="155" t="s">
        <v>2192</v>
      </c>
      <c r="AB125" s="155" t="s">
        <v>2192</v>
      </c>
      <c r="AC125" s="155" t="s">
        <v>4408</v>
      </c>
      <c r="AD125" s="155" t="s">
        <v>4409</v>
      </c>
      <c r="AE125" s="156">
        <v>1.3515999999999999</v>
      </c>
      <c r="AF125" s="161">
        <v>0</v>
      </c>
      <c r="AG125" s="161">
        <v>0</v>
      </c>
      <c r="AH125" s="159">
        <v>43473</v>
      </c>
      <c r="AI125" s="153" t="s">
        <v>451</v>
      </c>
      <c r="AJ125" s="155" t="s">
        <v>2192</v>
      </c>
    </row>
    <row r="126" spans="1:36">
      <c r="A126" s="147" t="s">
        <v>97</v>
      </c>
      <c r="B126" s="147" t="s">
        <v>1237</v>
      </c>
      <c r="C126" s="147" t="s">
        <v>1900</v>
      </c>
      <c r="D126" s="147" t="s">
        <v>2192</v>
      </c>
      <c r="E126" s="147" t="s">
        <v>472</v>
      </c>
      <c r="F126" s="147" t="s">
        <v>2192</v>
      </c>
      <c r="G126" s="148" t="s">
        <v>1901</v>
      </c>
      <c r="H126" s="148" t="s">
        <v>1902</v>
      </c>
      <c r="I126" s="148" t="s">
        <v>260</v>
      </c>
      <c r="J126" s="148" t="s">
        <v>1236</v>
      </c>
      <c r="K126" s="149" t="s">
        <v>4410</v>
      </c>
      <c r="L126" s="149" t="s">
        <v>4411</v>
      </c>
      <c r="M126" s="149" t="s">
        <v>4412</v>
      </c>
      <c r="N126" s="149" t="s">
        <v>4413</v>
      </c>
      <c r="O126" s="149" t="s">
        <v>3077</v>
      </c>
      <c r="P126" s="149" t="s">
        <v>4414</v>
      </c>
      <c r="Q126" s="149" t="s">
        <v>4415</v>
      </c>
      <c r="R126" s="149" t="s">
        <v>4416</v>
      </c>
      <c r="S126" s="149" t="s">
        <v>4417</v>
      </c>
      <c r="T126" s="149" t="s">
        <v>4418</v>
      </c>
      <c r="U126" s="149" t="s">
        <v>4419</v>
      </c>
      <c r="V126" s="149" t="s">
        <v>2896</v>
      </c>
      <c r="W126" s="149" t="s">
        <v>2192</v>
      </c>
      <c r="X126" s="149" t="s">
        <v>2192</v>
      </c>
      <c r="Y126" s="149" t="s">
        <v>2192</v>
      </c>
      <c r="Z126" s="149" t="s">
        <v>2192</v>
      </c>
      <c r="AA126" s="149" t="s">
        <v>2192</v>
      </c>
      <c r="AB126" s="149" t="s">
        <v>2192</v>
      </c>
      <c r="AC126" s="149" t="s">
        <v>4420</v>
      </c>
      <c r="AD126" s="149" t="s">
        <v>4421</v>
      </c>
      <c r="AE126" s="150">
        <v>377585.92170000001</v>
      </c>
      <c r="AF126" s="151">
        <v>317.89</v>
      </c>
      <c r="AG126" s="151">
        <v>238.31</v>
      </c>
      <c r="AH126" s="152">
        <v>43061</v>
      </c>
      <c r="AI126" s="147" t="s">
        <v>473</v>
      </c>
      <c r="AJ126" s="149" t="s">
        <v>2192</v>
      </c>
    </row>
    <row r="127" spans="1:36">
      <c r="A127" s="153" t="s">
        <v>98</v>
      </c>
      <c r="B127" s="153" t="s">
        <v>1237</v>
      </c>
      <c r="C127" s="153" t="s">
        <v>1229</v>
      </c>
      <c r="D127" s="153" t="s">
        <v>2192</v>
      </c>
      <c r="E127" s="153" t="s">
        <v>2088</v>
      </c>
      <c r="F127" s="153" t="s">
        <v>2192</v>
      </c>
      <c r="G127" s="154" t="s">
        <v>1901</v>
      </c>
      <c r="H127" s="154" t="s">
        <v>1902</v>
      </c>
      <c r="I127" s="154" t="s">
        <v>411</v>
      </c>
      <c r="J127" s="154" t="s">
        <v>1236</v>
      </c>
      <c r="K127" s="155" t="s">
        <v>2887</v>
      </c>
      <c r="L127" s="155" t="s">
        <v>2192</v>
      </c>
      <c r="M127" s="155" t="s">
        <v>4422</v>
      </c>
      <c r="N127" s="155" t="s">
        <v>2192</v>
      </c>
      <c r="O127" s="155" t="s">
        <v>4423</v>
      </c>
      <c r="P127" s="155" t="s">
        <v>2192</v>
      </c>
      <c r="Q127" s="155" t="s">
        <v>4424</v>
      </c>
      <c r="R127" s="155" t="s">
        <v>2192</v>
      </c>
      <c r="S127" s="155" t="s">
        <v>4425</v>
      </c>
      <c r="T127" s="155" t="s">
        <v>2192</v>
      </c>
      <c r="U127" s="155" t="s">
        <v>4426</v>
      </c>
      <c r="V127" s="155" t="s">
        <v>2192</v>
      </c>
      <c r="W127" s="155" t="s">
        <v>4427</v>
      </c>
      <c r="X127" s="155" t="s">
        <v>2192</v>
      </c>
      <c r="Y127" s="155" t="s">
        <v>4428</v>
      </c>
      <c r="Z127" s="155" t="s">
        <v>2192</v>
      </c>
      <c r="AA127" s="155" t="s">
        <v>2192</v>
      </c>
      <c r="AB127" s="155" t="s">
        <v>2192</v>
      </c>
      <c r="AC127" s="155" t="s">
        <v>4429</v>
      </c>
      <c r="AD127" s="155" t="s">
        <v>2192</v>
      </c>
      <c r="AE127" s="156">
        <v>8762.1203999999998</v>
      </c>
      <c r="AF127" s="157">
        <v>7.38</v>
      </c>
      <c r="AG127" s="157">
        <v>5.53</v>
      </c>
      <c r="AH127" s="159">
        <v>41936</v>
      </c>
      <c r="AI127" s="153" t="s">
        <v>1860</v>
      </c>
      <c r="AJ127" s="155" t="s">
        <v>2192</v>
      </c>
    </row>
    <row r="128" spans="1:36">
      <c r="A128" s="147" t="s">
        <v>101</v>
      </c>
      <c r="B128" s="147" t="s">
        <v>1237</v>
      </c>
      <c r="C128" s="147" t="s">
        <v>1229</v>
      </c>
      <c r="D128" s="147" t="s">
        <v>2192</v>
      </c>
      <c r="E128" s="147" t="s">
        <v>475</v>
      </c>
      <c r="F128" s="147" t="s">
        <v>2192</v>
      </c>
      <c r="G128" s="148" t="s">
        <v>1901</v>
      </c>
      <c r="H128" s="148" t="s">
        <v>1902</v>
      </c>
      <c r="I128" s="148" t="s">
        <v>471</v>
      </c>
      <c r="J128" s="148" t="s">
        <v>1236</v>
      </c>
      <c r="K128" s="149" t="s">
        <v>4430</v>
      </c>
      <c r="L128" s="149" t="s">
        <v>4431</v>
      </c>
      <c r="M128" s="149" t="s">
        <v>4432</v>
      </c>
      <c r="N128" s="149" t="s">
        <v>4433</v>
      </c>
      <c r="O128" s="149" t="s">
        <v>4434</v>
      </c>
      <c r="P128" s="149" t="s">
        <v>4435</v>
      </c>
      <c r="Q128" s="149" t="s">
        <v>4436</v>
      </c>
      <c r="R128" s="149" t="s">
        <v>4437</v>
      </c>
      <c r="S128" s="149" t="s">
        <v>4438</v>
      </c>
      <c r="T128" s="149" t="s">
        <v>4439</v>
      </c>
      <c r="U128" s="149" t="s">
        <v>4440</v>
      </c>
      <c r="V128" s="149" t="s">
        <v>4441</v>
      </c>
      <c r="W128" s="149" t="s">
        <v>4442</v>
      </c>
      <c r="X128" s="149" t="s">
        <v>4443</v>
      </c>
      <c r="Y128" s="149" t="s">
        <v>2192</v>
      </c>
      <c r="Z128" s="149" t="s">
        <v>2192</v>
      </c>
      <c r="AA128" s="149" t="s">
        <v>2192</v>
      </c>
      <c r="AB128" s="149" t="s">
        <v>2192</v>
      </c>
      <c r="AC128" s="149" t="s">
        <v>4444</v>
      </c>
      <c r="AD128" s="149" t="s">
        <v>4445</v>
      </c>
      <c r="AE128" s="150">
        <v>296933.72350000002</v>
      </c>
      <c r="AF128" s="151">
        <v>249.99</v>
      </c>
      <c r="AG128" s="151">
        <v>187.41</v>
      </c>
      <c r="AH128" s="152">
        <v>42751</v>
      </c>
      <c r="AI128" s="147" t="s">
        <v>1927</v>
      </c>
      <c r="AJ128" s="149" t="s">
        <v>2192</v>
      </c>
    </row>
    <row r="129" spans="1:36">
      <c r="A129" s="153" t="s">
        <v>102</v>
      </c>
      <c r="B129" s="153" t="s">
        <v>1237</v>
      </c>
      <c r="C129" s="153" t="s">
        <v>1233</v>
      </c>
      <c r="D129" s="153" t="s">
        <v>2192</v>
      </c>
      <c r="E129" s="153" t="s">
        <v>476</v>
      </c>
      <c r="F129" s="153" t="s">
        <v>2192</v>
      </c>
      <c r="G129" s="154" t="s">
        <v>1901</v>
      </c>
      <c r="H129" s="154" t="s">
        <v>1902</v>
      </c>
      <c r="I129" s="154" t="s">
        <v>474</v>
      </c>
      <c r="J129" s="154" t="s">
        <v>1236</v>
      </c>
      <c r="K129" s="155" t="s">
        <v>4446</v>
      </c>
      <c r="L129" s="155" t="s">
        <v>4447</v>
      </c>
      <c r="M129" s="155" t="s">
        <v>4448</v>
      </c>
      <c r="N129" s="155" t="s">
        <v>4449</v>
      </c>
      <c r="O129" s="155" t="s">
        <v>4450</v>
      </c>
      <c r="P129" s="155" t="s">
        <v>4451</v>
      </c>
      <c r="Q129" s="155" t="s">
        <v>4452</v>
      </c>
      <c r="R129" s="155" t="s">
        <v>4453</v>
      </c>
      <c r="S129" s="155" t="s">
        <v>4454</v>
      </c>
      <c r="T129" s="155" t="s">
        <v>4455</v>
      </c>
      <c r="U129" s="155" t="s">
        <v>4456</v>
      </c>
      <c r="V129" s="155" t="s">
        <v>4457</v>
      </c>
      <c r="W129" s="155" t="s">
        <v>2192</v>
      </c>
      <c r="X129" s="155" t="s">
        <v>2192</v>
      </c>
      <c r="Y129" s="155" t="s">
        <v>2192</v>
      </c>
      <c r="Z129" s="155" t="s">
        <v>2192</v>
      </c>
      <c r="AA129" s="155" t="s">
        <v>2192</v>
      </c>
      <c r="AB129" s="155" t="s">
        <v>2192</v>
      </c>
      <c r="AC129" s="155" t="s">
        <v>4458</v>
      </c>
      <c r="AD129" s="155" t="s">
        <v>4459</v>
      </c>
      <c r="AE129" s="156">
        <v>62813.048199999997</v>
      </c>
      <c r="AF129" s="157">
        <v>52.88</v>
      </c>
      <c r="AG129" s="157">
        <v>39.64</v>
      </c>
      <c r="AH129" s="159">
        <v>43341</v>
      </c>
      <c r="AI129" s="153" t="s">
        <v>1762</v>
      </c>
      <c r="AJ129" s="155" t="s">
        <v>2192</v>
      </c>
    </row>
    <row r="130" spans="1:36">
      <c r="A130" s="147" t="s">
        <v>478</v>
      </c>
      <c r="B130" s="147" t="s">
        <v>1238</v>
      </c>
      <c r="C130" s="147" t="s">
        <v>1232</v>
      </c>
      <c r="D130" s="147" t="s">
        <v>2192</v>
      </c>
      <c r="E130" s="147" t="s">
        <v>479</v>
      </c>
      <c r="F130" s="147" t="s">
        <v>1906</v>
      </c>
      <c r="G130" s="148" t="s">
        <v>1901</v>
      </c>
      <c r="H130" s="148" t="s">
        <v>1902</v>
      </c>
      <c r="I130" s="148" t="s">
        <v>317</v>
      </c>
      <c r="J130" s="148" t="s">
        <v>1236</v>
      </c>
      <c r="K130" s="149" t="s">
        <v>4460</v>
      </c>
      <c r="L130" s="149" t="s">
        <v>4461</v>
      </c>
      <c r="M130" s="149" t="s">
        <v>4462</v>
      </c>
      <c r="N130" s="149" t="s">
        <v>4463</v>
      </c>
      <c r="O130" s="149" t="s">
        <v>4464</v>
      </c>
      <c r="P130" s="149" t="s">
        <v>4465</v>
      </c>
      <c r="Q130" s="149" t="s">
        <v>4466</v>
      </c>
      <c r="R130" s="149" t="s">
        <v>4467</v>
      </c>
      <c r="S130" s="149" t="s">
        <v>4468</v>
      </c>
      <c r="T130" s="149" t="s">
        <v>4469</v>
      </c>
      <c r="U130" s="149" t="s">
        <v>4470</v>
      </c>
      <c r="V130" s="149" t="s">
        <v>4471</v>
      </c>
      <c r="W130" s="149" t="s">
        <v>4472</v>
      </c>
      <c r="X130" s="149" t="s">
        <v>4473</v>
      </c>
      <c r="Y130" s="149" t="s">
        <v>2192</v>
      </c>
      <c r="Z130" s="149" t="s">
        <v>2192</v>
      </c>
      <c r="AA130" s="149" t="s">
        <v>2192</v>
      </c>
      <c r="AB130" s="149" t="s">
        <v>2192</v>
      </c>
      <c r="AC130" s="149" t="s">
        <v>4474</v>
      </c>
      <c r="AD130" s="149" t="s">
        <v>4475</v>
      </c>
      <c r="AE130" s="150">
        <v>24.2898</v>
      </c>
      <c r="AF130" s="151">
        <v>0.02</v>
      </c>
      <c r="AG130" s="151">
        <v>0.02</v>
      </c>
      <c r="AH130" s="152">
        <v>42499</v>
      </c>
      <c r="AI130" s="147" t="s">
        <v>1763</v>
      </c>
      <c r="AJ130" s="149" t="s">
        <v>2192</v>
      </c>
    </row>
    <row r="131" spans="1:36">
      <c r="A131" s="153" t="s">
        <v>480</v>
      </c>
      <c r="B131" s="153" t="s">
        <v>1238</v>
      </c>
      <c r="C131" s="153" t="s">
        <v>1232</v>
      </c>
      <c r="D131" s="153" t="s">
        <v>2192</v>
      </c>
      <c r="E131" s="153" t="s">
        <v>481</v>
      </c>
      <c r="F131" s="153" t="s">
        <v>1904</v>
      </c>
      <c r="G131" s="154" t="s">
        <v>1901</v>
      </c>
      <c r="H131" s="154" t="s">
        <v>1902</v>
      </c>
      <c r="I131" s="154" t="s">
        <v>317</v>
      </c>
      <c r="J131" s="154" t="s">
        <v>1236</v>
      </c>
      <c r="K131" s="155" t="s">
        <v>4476</v>
      </c>
      <c r="L131" s="155" t="s">
        <v>4461</v>
      </c>
      <c r="M131" s="155" t="s">
        <v>4477</v>
      </c>
      <c r="N131" s="155" t="s">
        <v>4463</v>
      </c>
      <c r="O131" s="155" t="s">
        <v>4478</v>
      </c>
      <c r="P131" s="155" t="s">
        <v>4465</v>
      </c>
      <c r="Q131" s="155" t="s">
        <v>4479</v>
      </c>
      <c r="R131" s="155" t="s">
        <v>4467</v>
      </c>
      <c r="S131" s="155" t="s">
        <v>4480</v>
      </c>
      <c r="T131" s="155" t="s">
        <v>4469</v>
      </c>
      <c r="U131" s="155" t="s">
        <v>4481</v>
      </c>
      <c r="V131" s="155" t="s">
        <v>4471</v>
      </c>
      <c r="W131" s="155" t="s">
        <v>4482</v>
      </c>
      <c r="X131" s="155" t="s">
        <v>4473</v>
      </c>
      <c r="Y131" s="155" t="s">
        <v>2192</v>
      </c>
      <c r="Z131" s="155" t="s">
        <v>2192</v>
      </c>
      <c r="AA131" s="155" t="s">
        <v>2192</v>
      </c>
      <c r="AB131" s="155" t="s">
        <v>2192</v>
      </c>
      <c r="AC131" s="155" t="s">
        <v>4483</v>
      </c>
      <c r="AD131" s="155" t="s">
        <v>4475</v>
      </c>
      <c r="AE131" s="156">
        <v>1.3798999999999999</v>
      </c>
      <c r="AF131" s="161">
        <v>0</v>
      </c>
      <c r="AG131" s="161">
        <v>0</v>
      </c>
      <c r="AH131" s="159">
        <v>42499</v>
      </c>
      <c r="AI131" s="153" t="s">
        <v>1763</v>
      </c>
      <c r="AJ131" s="155" t="s">
        <v>2192</v>
      </c>
    </row>
    <row r="132" spans="1:36">
      <c r="A132" s="147" t="s">
        <v>482</v>
      </c>
      <c r="B132" s="147" t="s">
        <v>1238</v>
      </c>
      <c r="C132" s="147" t="s">
        <v>1232</v>
      </c>
      <c r="D132" s="147" t="s">
        <v>2192</v>
      </c>
      <c r="E132" s="147" t="s">
        <v>483</v>
      </c>
      <c r="F132" s="147" t="s">
        <v>1904</v>
      </c>
      <c r="G132" s="148" t="s">
        <v>1901</v>
      </c>
      <c r="H132" s="148" t="s">
        <v>1902</v>
      </c>
      <c r="I132" s="148" t="s">
        <v>317</v>
      </c>
      <c r="J132" s="148" t="s">
        <v>1236</v>
      </c>
      <c r="K132" s="149" t="s">
        <v>4484</v>
      </c>
      <c r="L132" s="149" t="s">
        <v>4461</v>
      </c>
      <c r="M132" s="149" t="s">
        <v>4485</v>
      </c>
      <c r="N132" s="149" t="s">
        <v>4463</v>
      </c>
      <c r="O132" s="149" t="s">
        <v>4486</v>
      </c>
      <c r="P132" s="149" t="s">
        <v>4465</v>
      </c>
      <c r="Q132" s="149" t="s">
        <v>4487</v>
      </c>
      <c r="R132" s="149" t="s">
        <v>4467</v>
      </c>
      <c r="S132" s="149" t="s">
        <v>4488</v>
      </c>
      <c r="T132" s="149" t="s">
        <v>4469</v>
      </c>
      <c r="U132" s="149" t="s">
        <v>4489</v>
      </c>
      <c r="V132" s="149" t="s">
        <v>4471</v>
      </c>
      <c r="W132" s="149" t="s">
        <v>4490</v>
      </c>
      <c r="X132" s="149" t="s">
        <v>4473</v>
      </c>
      <c r="Y132" s="149" t="s">
        <v>2192</v>
      </c>
      <c r="Z132" s="149" t="s">
        <v>2192</v>
      </c>
      <c r="AA132" s="149" t="s">
        <v>2192</v>
      </c>
      <c r="AB132" s="149" t="s">
        <v>2192</v>
      </c>
      <c r="AC132" s="149" t="s">
        <v>4491</v>
      </c>
      <c r="AD132" s="149" t="s">
        <v>4475</v>
      </c>
      <c r="AE132" s="150">
        <v>0.56969999999999998</v>
      </c>
      <c r="AF132" s="163">
        <v>0</v>
      </c>
      <c r="AG132" s="163">
        <v>0</v>
      </c>
      <c r="AH132" s="152">
        <v>42499</v>
      </c>
      <c r="AI132" s="147" t="s">
        <v>1763</v>
      </c>
      <c r="AJ132" s="149" t="s">
        <v>2192</v>
      </c>
    </row>
    <row r="133" spans="1:36">
      <c r="A133" s="153" t="s">
        <v>484</v>
      </c>
      <c r="B133" s="153" t="s">
        <v>1238</v>
      </c>
      <c r="C133" s="153" t="s">
        <v>1232</v>
      </c>
      <c r="D133" s="153" t="s">
        <v>2192</v>
      </c>
      <c r="E133" s="153" t="s">
        <v>2765</v>
      </c>
      <c r="F133" s="153" t="s">
        <v>1904</v>
      </c>
      <c r="G133" s="154" t="s">
        <v>1901</v>
      </c>
      <c r="H133" s="154" t="s">
        <v>1902</v>
      </c>
      <c r="I133" s="154" t="s">
        <v>317</v>
      </c>
      <c r="J133" s="154" t="s">
        <v>1236</v>
      </c>
      <c r="K133" s="155" t="s">
        <v>4484</v>
      </c>
      <c r="L133" s="155" t="s">
        <v>4461</v>
      </c>
      <c r="M133" s="155" t="s">
        <v>4492</v>
      </c>
      <c r="N133" s="155" t="s">
        <v>4463</v>
      </c>
      <c r="O133" s="155" t="s">
        <v>4493</v>
      </c>
      <c r="P133" s="155" t="s">
        <v>4465</v>
      </c>
      <c r="Q133" s="155" t="s">
        <v>4494</v>
      </c>
      <c r="R133" s="155" t="s">
        <v>4467</v>
      </c>
      <c r="S133" s="155" t="s">
        <v>4495</v>
      </c>
      <c r="T133" s="155" t="s">
        <v>4469</v>
      </c>
      <c r="U133" s="155" t="s">
        <v>4496</v>
      </c>
      <c r="V133" s="155" t="s">
        <v>4471</v>
      </c>
      <c r="W133" s="155" t="s">
        <v>4497</v>
      </c>
      <c r="X133" s="155" t="s">
        <v>4473</v>
      </c>
      <c r="Y133" s="155" t="s">
        <v>2192</v>
      </c>
      <c r="Z133" s="155" t="s">
        <v>2192</v>
      </c>
      <c r="AA133" s="155" t="s">
        <v>2192</v>
      </c>
      <c r="AB133" s="155" t="s">
        <v>2192</v>
      </c>
      <c r="AC133" s="155" t="s">
        <v>4498</v>
      </c>
      <c r="AD133" s="155" t="s">
        <v>4475</v>
      </c>
      <c r="AE133" s="156">
        <v>22.319900000000001</v>
      </c>
      <c r="AF133" s="157">
        <v>0.02</v>
      </c>
      <c r="AG133" s="157">
        <v>0.01</v>
      </c>
      <c r="AH133" s="159">
        <v>42499</v>
      </c>
      <c r="AI133" s="153" t="s">
        <v>1763</v>
      </c>
      <c r="AJ133" s="155" t="s">
        <v>2192</v>
      </c>
    </row>
    <row r="134" spans="1:36">
      <c r="A134" s="147" t="s">
        <v>104</v>
      </c>
      <c r="B134" s="147" t="s">
        <v>1238</v>
      </c>
      <c r="C134" s="147" t="s">
        <v>1229</v>
      </c>
      <c r="D134" s="147" t="s">
        <v>2192</v>
      </c>
      <c r="E134" s="147" t="s">
        <v>485</v>
      </c>
      <c r="F134" s="147" t="s">
        <v>2192</v>
      </c>
      <c r="G134" s="148" t="s">
        <v>1901</v>
      </c>
      <c r="H134" s="148" t="s">
        <v>1902</v>
      </c>
      <c r="I134" s="148" t="s">
        <v>411</v>
      </c>
      <c r="J134" s="148" t="s">
        <v>1236</v>
      </c>
      <c r="K134" s="149" t="s">
        <v>3288</v>
      </c>
      <c r="L134" s="149" t="s">
        <v>4287</v>
      </c>
      <c r="M134" s="149" t="s">
        <v>4499</v>
      </c>
      <c r="N134" s="149" t="s">
        <v>4289</v>
      </c>
      <c r="O134" s="149" t="s">
        <v>4500</v>
      </c>
      <c r="P134" s="149" t="s">
        <v>4291</v>
      </c>
      <c r="Q134" s="149" t="s">
        <v>4501</v>
      </c>
      <c r="R134" s="149" t="s">
        <v>4293</v>
      </c>
      <c r="S134" s="149" t="s">
        <v>4502</v>
      </c>
      <c r="T134" s="149" t="s">
        <v>4295</v>
      </c>
      <c r="U134" s="149" t="s">
        <v>4503</v>
      </c>
      <c r="V134" s="149" t="s">
        <v>4312</v>
      </c>
      <c r="W134" s="149" t="s">
        <v>4504</v>
      </c>
      <c r="X134" s="149" t="s">
        <v>4314</v>
      </c>
      <c r="Y134" s="149" t="s">
        <v>4505</v>
      </c>
      <c r="Z134" s="149" t="s">
        <v>4316</v>
      </c>
      <c r="AA134" s="149" t="s">
        <v>4506</v>
      </c>
      <c r="AB134" s="149" t="s">
        <v>3732</v>
      </c>
      <c r="AC134" s="149" t="s">
        <v>4507</v>
      </c>
      <c r="AD134" s="149" t="s">
        <v>4508</v>
      </c>
      <c r="AE134" s="150">
        <v>64571.055099999998</v>
      </c>
      <c r="AF134" s="151">
        <v>54.36</v>
      </c>
      <c r="AG134" s="151">
        <v>40.75</v>
      </c>
      <c r="AH134" s="152">
        <v>38733</v>
      </c>
      <c r="AI134" s="147" t="s">
        <v>439</v>
      </c>
      <c r="AJ134" s="149" t="s">
        <v>2192</v>
      </c>
    </row>
    <row r="135" spans="1:36">
      <c r="A135" s="153" t="s">
        <v>105</v>
      </c>
      <c r="B135" s="153" t="s">
        <v>1238</v>
      </c>
      <c r="C135" s="153" t="s">
        <v>1229</v>
      </c>
      <c r="D135" s="153" t="s">
        <v>2192</v>
      </c>
      <c r="E135" s="153" t="s">
        <v>486</v>
      </c>
      <c r="F135" s="153" t="s">
        <v>1906</v>
      </c>
      <c r="G135" s="154" t="s">
        <v>1901</v>
      </c>
      <c r="H135" s="154" t="s">
        <v>1902</v>
      </c>
      <c r="I135" s="154" t="s">
        <v>411</v>
      </c>
      <c r="J135" s="154" t="s">
        <v>1236</v>
      </c>
      <c r="K135" s="155" t="s">
        <v>4509</v>
      </c>
      <c r="L135" s="155" t="s">
        <v>4287</v>
      </c>
      <c r="M135" s="155" t="s">
        <v>4510</v>
      </c>
      <c r="N135" s="155" t="s">
        <v>4289</v>
      </c>
      <c r="O135" s="155" t="s">
        <v>4511</v>
      </c>
      <c r="P135" s="155" t="s">
        <v>4291</v>
      </c>
      <c r="Q135" s="155" t="s">
        <v>4512</v>
      </c>
      <c r="R135" s="155" t="s">
        <v>4293</v>
      </c>
      <c r="S135" s="155" t="s">
        <v>4513</v>
      </c>
      <c r="T135" s="155" t="s">
        <v>4295</v>
      </c>
      <c r="U135" s="155" t="s">
        <v>4514</v>
      </c>
      <c r="V135" s="155" t="s">
        <v>4312</v>
      </c>
      <c r="W135" s="155" t="s">
        <v>4515</v>
      </c>
      <c r="X135" s="155" t="s">
        <v>4314</v>
      </c>
      <c r="Y135" s="155" t="s">
        <v>4516</v>
      </c>
      <c r="Z135" s="155" t="s">
        <v>4316</v>
      </c>
      <c r="AA135" s="155" t="s">
        <v>4517</v>
      </c>
      <c r="AB135" s="155" t="s">
        <v>3732</v>
      </c>
      <c r="AC135" s="155" t="s">
        <v>4518</v>
      </c>
      <c r="AD135" s="155" t="s">
        <v>4519</v>
      </c>
      <c r="AE135" s="160">
        <v>19186.683000000001</v>
      </c>
      <c r="AF135" s="157">
        <v>16.149999999999999</v>
      </c>
      <c r="AG135" s="157">
        <v>12.11</v>
      </c>
      <c r="AH135" s="159">
        <v>38786</v>
      </c>
      <c r="AI135" s="153" t="s">
        <v>439</v>
      </c>
      <c r="AJ135" s="155" t="s">
        <v>2192</v>
      </c>
    </row>
    <row r="136" spans="1:36">
      <c r="A136" s="147" t="s">
        <v>106</v>
      </c>
      <c r="B136" s="147" t="s">
        <v>1238</v>
      </c>
      <c r="C136" s="147" t="s">
        <v>1229</v>
      </c>
      <c r="D136" s="147" t="s">
        <v>2192</v>
      </c>
      <c r="E136" s="147" t="s">
        <v>487</v>
      </c>
      <c r="F136" s="147" t="s">
        <v>1904</v>
      </c>
      <c r="G136" s="148" t="s">
        <v>1901</v>
      </c>
      <c r="H136" s="148" t="s">
        <v>1902</v>
      </c>
      <c r="I136" s="148" t="s">
        <v>411</v>
      </c>
      <c r="J136" s="148" t="s">
        <v>1236</v>
      </c>
      <c r="K136" s="149" t="s">
        <v>4520</v>
      </c>
      <c r="L136" s="149" t="s">
        <v>4287</v>
      </c>
      <c r="M136" s="149" t="s">
        <v>4521</v>
      </c>
      <c r="N136" s="149" t="s">
        <v>4289</v>
      </c>
      <c r="O136" s="149" t="s">
        <v>4522</v>
      </c>
      <c r="P136" s="149" t="s">
        <v>4291</v>
      </c>
      <c r="Q136" s="149" t="s">
        <v>4523</v>
      </c>
      <c r="R136" s="149" t="s">
        <v>4293</v>
      </c>
      <c r="S136" s="149" t="s">
        <v>4524</v>
      </c>
      <c r="T136" s="149" t="s">
        <v>4295</v>
      </c>
      <c r="U136" s="149" t="s">
        <v>3341</v>
      </c>
      <c r="V136" s="149" t="s">
        <v>4312</v>
      </c>
      <c r="W136" s="149" t="s">
        <v>4525</v>
      </c>
      <c r="X136" s="149" t="s">
        <v>4314</v>
      </c>
      <c r="Y136" s="149" t="s">
        <v>4526</v>
      </c>
      <c r="Z136" s="149" t="s">
        <v>4316</v>
      </c>
      <c r="AA136" s="149" t="s">
        <v>2192</v>
      </c>
      <c r="AB136" s="149" t="s">
        <v>2192</v>
      </c>
      <c r="AC136" s="149" t="s">
        <v>4527</v>
      </c>
      <c r="AD136" s="149" t="s">
        <v>4528</v>
      </c>
      <c r="AE136" s="150">
        <v>17706.027600000001</v>
      </c>
      <c r="AF136" s="151">
        <v>14.91</v>
      </c>
      <c r="AG136" s="151">
        <v>11.18</v>
      </c>
      <c r="AH136" s="152">
        <v>40984</v>
      </c>
      <c r="AI136" s="147" t="s">
        <v>439</v>
      </c>
      <c r="AJ136" s="149" t="s">
        <v>2192</v>
      </c>
    </row>
    <row r="137" spans="1:36">
      <c r="A137" s="153" t="s">
        <v>107</v>
      </c>
      <c r="B137" s="153" t="s">
        <v>1238</v>
      </c>
      <c r="C137" s="153" t="s">
        <v>1232</v>
      </c>
      <c r="D137" s="153" t="s">
        <v>2192</v>
      </c>
      <c r="E137" s="153" t="s">
        <v>489</v>
      </c>
      <c r="F137" s="153" t="s">
        <v>1906</v>
      </c>
      <c r="G137" s="154" t="s">
        <v>1901</v>
      </c>
      <c r="H137" s="154" t="s">
        <v>1902</v>
      </c>
      <c r="I137" s="154" t="s">
        <v>411</v>
      </c>
      <c r="J137" s="154" t="s">
        <v>1236</v>
      </c>
      <c r="K137" s="155" t="s">
        <v>4529</v>
      </c>
      <c r="L137" s="155" t="s">
        <v>4530</v>
      </c>
      <c r="M137" s="155" t="s">
        <v>4531</v>
      </c>
      <c r="N137" s="155" t="s">
        <v>4532</v>
      </c>
      <c r="O137" s="155" t="s">
        <v>4533</v>
      </c>
      <c r="P137" s="155" t="s">
        <v>4534</v>
      </c>
      <c r="Q137" s="155" t="s">
        <v>4535</v>
      </c>
      <c r="R137" s="155" t="s">
        <v>4536</v>
      </c>
      <c r="S137" s="155" t="s">
        <v>4537</v>
      </c>
      <c r="T137" s="155" t="s">
        <v>4538</v>
      </c>
      <c r="U137" s="155" t="s">
        <v>4539</v>
      </c>
      <c r="V137" s="155" t="s">
        <v>4540</v>
      </c>
      <c r="W137" s="155" t="s">
        <v>4541</v>
      </c>
      <c r="X137" s="155" t="s">
        <v>4542</v>
      </c>
      <c r="Y137" s="155" t="s">
        <v>4543</v>
      </c>
      <c r="Z137" s="155" t="s">
        <v>4544</v>
      </c>
      <c r="AA137" s="155" t="s">
        <v>4545</v>
      </c>
      <c r="AB137" s="155" t="s">
        <v>4546</v>
      </c>
      <c r="AC137" s="155" t="s">
        <v>4547</v>
      </c>
      <c r="AD137" s="155" t="s">
        <v>4548</v>
      </c>
      <c r="AE137" s="156">
        <v>123605.8682</v>
      </c>
      <c r="AF137" s="157">
        <v>104.06</v>
      </c>
      <c r="AG137" s="157">
        <v>78.010000000000005</v>
      </c>
      <c r="AH137" s="159">
        <v>38722</v>
      </c>
      <c r="AI137" s="153" t="s">
        <v>1764</v>
      </c>
      <c r="AJ137" s="155" t="s">
        <v>2192</v>
      </c>
    </row>
    <row r="138" spans="1:36">
      <c r="A138" s="147" t="s">
        <v>108</v>
      </c>
      <c r="B138" s="147" t="s">
        <v>1238</v>
      </c>
      <c r="C138" s="147" t="s">
        <v>1232</v>
      </c>
      <c r="D138" s="147" t="s">
        <v>2192</v>
      </c>
      <c r="E138" s="147" t="s">
        <v>491</v>
      </c>
      <c r="F138" s="147" t="s">
        <v>1904</v>
      </c>
      <c r="G138" s="148" t="s">
        <v>1901</v>
      </c>
      <c r="H138" s="148" t="s">
        <v>1902</v>
      </c>
      <c r="I138" s="148" t="s">
        <v>411</v>
      </c>
      <c r="J138" s="148" t="s">
        <v>1236</v>
      </c>
      <c r="K138" s="149" t="s">
        <v>4549</v>
      </c>
      <c r="L138" s="149" t="s">
        <v>4530</v>
      </c>
      <c r="M138" s="149" t="s">
        <v>4550</v>
      </c>
      <c r="N138" s="149" t="s">
        <v>4532</v>
      </c>
      <c r="O138" s="149" t="s">
        <v>4551</v>
      </c>
      <c r="P138" s="149" t="s">
        <v>4534</v>
      </c>
      <c r="Q138" s="149" t="s">
        <v>4552</v>
      </c>
      <c r="R138" s="149" t="s">
        <v>4536</v>
      </c>
      <c r="S138" s="149" t="s">
        <v>4553</v>
      </c>
      <c r="T138" s="149" t="s">
        <v>4538</v>
      </c>
      <c r="U138" s="149" t="s">
        <v>4554</v>
      </c>
      <c r="V138" s="149" t="s">
        <v>4540</v>
      </c>
      <c r="W138" s="149" t="s">
        <v>4555</v>
      </c>
      <c r="X138" s="149" t="s">
        <v>4542</v>
      </c>
      <c r="Y138" s="149" t="s">
        <v>4556</v>
      </c>
      <c r="Z138" s="149" t="s">
        <v>4544</v>
      </c>
      <c r="AA138" s="149" t="s">
        <v>2192</v>
      </c>
      <c r="AB138" s="149" t="s">
        <v>2192</v>
      </c>
      <c r="AC138" s="149" t="s">
        <v>4557</v>
      </c>
      <c r="AD138" s="149" t="s">
        <v>4558</v>
      </c>
      <c r="AE138" s="150">
        <v>109398.5597</v>
      </c>
      <c r="AF138" s="162">
        <v>92.1</v>
      </c>
      <c r="AG138" s="151">
        <v>69.05</v>
      </c>
      <c r="AH138" s="152">
        <v>40848</v>
      </c>
      <c r="AI138" s="147" t="s">
        <v>1764</v>
      </c>
      <c r="AJ138" s="149" t="s">
        <v>2192</v>
      </c>
    </row>
    <row r="139" spans="1:36">
      <c r="A139" s="153" t="s">
        <v>492</v>
      </c>
      <c r="B139" s="153" t="s">
        <v>1238</v>
      </c>
      <c r="C139" s="153" t="s">
        <v>1232</v>
      </c>
      <c r="D139" s="153" t="s">
        <v>2192</v>
      </c>
      <c r="E139" s="153" t="s">
        <v>493</v>
      </c>
      <c r="F139" s="153" t="s">
        <v>1904</v>
      </c>
      <c r="G139" s="154" t="s">
        <v>1901</v>
      </c>
      <c r="H139" s="154" t="s">
        <v>1902</v>
      </c>
      <c r="I139" s="154" t="s">
        <v>411</v>
      </c>
      <c r="J139" s="154" t="s">
        <v>1236</v>
      </c>
      <c r="K139" s="155" t="s">
        <v>3272</v>
      </c>
      <c r="L139" s="155" t="s">
        <v>4530</v>
      </c>
      <c r="M139" s="155" t="s">
        <v>4559</v>
      </c>
      <c r="N139" s="155" t="s">
        <v>4532</v>
      </c>
      <c r="O139" s="155" t="s">
        <v>4560</v>
      </c>
      <c r="P139" s="155" t="s">
        <v>4534</v>
      </c>
      <c r="Q139" s="155" t="s">
        <v>4561</v>
      </c>
      <c r="R139" s="155" t="s">
        <v>4536</v>
      </c>
      <c r="S139" s="155" t="s">
        <v>4562</v>
      </c>
      <c r="T139" s="155" t="s">
        <v>4538</v>
      </c>
      <c r="U139" s="155" t="s">
        <v>4563</v>
      </c>
      <c r="V139" s="155" t="s">
        <v>4540</v>
      </c>
      <c r="W139" s="155" t="s">
        <v>4564</v>
      </c>
      <c r="X139" s="155" t="s">
        <v>4542</v>
      </c>
      <c r="Y139" s="155" t="s">
        <v>3081</v>
      </c>
      <c r="Z139" s="155" t="s">
        <v>4544</v>
      </c>
      <c r="AA139" s="155" t="s">
        <v>2192</v>
      </c>
      <c r="AB139" s="155" t="s">
        <v>2192</v>
      </c>
      <c r="AC139" s="155" t="s">
        <v>4565</v>
      </c>
      <c r="AD139" s="155" t="s">
        <v>4566</v>
      </c>
      <c r="AE139" s="156">
        <v>11911.8215</v>
      </c>
      <c r="AF139" s="157">
        <v>10.029999999999999</v>
      </c>
      <c r="AG139" s="157">
        <v>7.52</v>
      </c>
      <c r="AH139" s="159">
        <v>40998</v>
      </c>
      <c r="AI139" s="153" t="s">
        <v>1764</v>
      </c>
      <c r="AJ139" s="155" t="s">
        <v>2192</v>
      </c>
    </row>
    <row r="140" spans="1:36">
      <c r="A140" s="147" t="s">
        <v>494</v>
      </c>
      <c r="B140" s="147" t="s">
        <v>1238</v>
      </c>
      <c r="C140" s="147" t="s">
        <v>1232</v>
      </c>
      <c r="D140" s="147" t="s">
        <v>2192</v>
      </c>
      <c r="E140" s="147" t="s">
        <v>495</v>
      </c>
      <c r="F140" s="147" t="s">
        <v>1904</v>
      </c>
      <c r="G140" s="148" t="s">
        <v>1901</v>
      </c>
      <c r="H140" s="148" t="s">
        <v>1902</v>
      </c>
      <c r="I140" s="148" t="s">
        <v>411</v>
      </c>
      <c r="J140" s="148" t="s">
        <v>1236</v>
      </c>
      <c r="K140" s="149" t="s">
        <v>4567</v>
      </c>
      <c r="L140" s="149" t="s">
        <v>4530</v>
      </c>
      <c r="M140" s="149" t="s">
        <v>3234</v>
      </c>
      <c r="N140" s="149" t="s">
        <v>4532</v>
      </c>
      <c r="O140" s="149" t="s">
        <v>4568</v>
      </c>
      <c r="P140" s="149" t="s">
        <v>4534</v>
      </c>
      <c r="Q140" s="149" t="s">
        <v>4569</v>
      </c>
      <c r="R140" s="149" t="s">
        <v>4536</v>
      </c>
      <c r="S140" s="149" t="s">
        <v>4553</v>
      </c>
      <c r="T140" s="149" t="s">
        <v>4538</v>
      </c>
      <c r="U140" s="149" t="s">
        <v>4554</v>
      </c>
      <c r="V140" s="149" t="s">
        <v>4540</v>
      </c>
      <c r="W140" s="149" t="s">
        <v>4555</v>
      </c>
      <c r="X140" s="149" t="s">
        <v>4542</v>
      </c>
      <c r="Y140" s="149" t="s">
        <v>2192</v>
      </c>
      <c r="Z140" s="149" t="s">
        <v>2192</v>
      </c>
      <c r="AA140" s="149" t="s">
        <v>2192</v>
      </c>
      <c r="AB140" s="149" t="s">
        <v>2192</v>
      </c>
      <c r="AC140" s="149" t="s">
        <v>4570</v>
      </c>
      <c r="AD140" s="149" t="s">
        <v>3086</v>
      </c>
      <c r="AE140" s="150">
        <v>2152.7874000000002</v>
      </c>
      <c r="AF140" s="151">
        <v>1.81</v>
      </c>
      <c r="AG140" s="151">
        <v>1.36</v>
      </c>
      <c r="AH140" s="152">
        <v>42965</v>
      </c>
      <c r="AI140" s="147" t="s">
        <v>1764</v>
      </c>
      <c r="AJ140" s="149" t="s">
        <v>2192</v>
      </c>
    </row>
    <row r="141" spans="1:36">
      <c r="A141" s="153" t="s">
        <v>496</v>
      </c>
      <c r="B141" s="153" t="s">
        <v>1238</v>
      </c>
      <c r="C141" s="153" t="s">
        <v>1229</v>
      </c>
      <c r="D141" s="153" t="s">
        <v>2192</v>
      </c>
      <c r="E141" s="153" t="s">
        <v>497</v>
      </c>
      <c r="F141" s="153" t="s">
        <v>1904</v>
      </c>
      <c r="G141" s="154" t="s">
        <v>1901</v>
      </c>
      <c r="H141" s="154" t="s">
        <v>1902</v>
      </c>
      <c r="I141" s="154" t="s">
        <v>411</v>
      </c>
      <c r="J141" s="154" t="s">
        <v>1236</v>
      </c>
      <c r="K141" s="155" t="s">
        <v>4571</v>
      </c>
      <c r="L141" s="155" t="s">
        <v>4287</v>
      </c>
      <c r="M141" s="155" t="s">
        <v>4572</v>
      </c>
      <c r="N141" s="155" t="s">
        <v>4289</v>
      </c>
      <c r="O141" s="155" t="s">
        <v>4573</v>
      </c>
      <c r="P141" s="155" t="s">
        <v>4291</v>
      </c>
      <c r="Q141" s="155" t="s">
        <v>4574</v>
      </c>
      <c r="R141" s="155" t="s">
        <v>4293</v>
      </c>
      <c r="S141" s="155" t="s">
        <v>4575</v>
      </c>
      <c r="T141" s="155" t="s">
        <v>4295</v>
      </c>
      <c r="U141" s="155" t="s">
        <v>4576</v>
      </c>
      <c r="V141" s="155" t="s">
        <v>4312</v>
      </c>
      <c r="W141" s="155" t="s">
        <v>4577</v>
      </c>
      <c r="X141" s="155" t="s">
        <v>4314</v>
      </c>
      <c r="Y141" s="155" t="s">
        <v>2192</v>
      </c>
      <c r="Z141" s="155" t="s">
        <v>2192</v>
      </c>
      <c r="AA141" s="155" t="s">
        <v>2192</v>
      </c>
      <c r="AB141" s="155" t="s">
        <v>2192</v>
      </c>
      <c r="AC141" s="155" t="s">
        <v>4578</v>
      </c>
      <c r="AD141" s="155" t="s">
        <v>4579</v>
      </c>
      <c r="AE141" s="156">
        <v>1433.6655000000001</v>
      </c>
      <c r="AF141" s="157">
        <v>1.21</v>
      </c>
      <c r="AG141" s="158">
        <v>0.9</v>
      </c>
      <c r="AH141" s="159">
        <v>42976</v>
      </c>
      <c r="AI141" s="153" t="s">
        <v>439</v>
      </c>
      <c r="AJ141" s="155" t="s">
        <v>2192</v>
      </c>
    </row>
    <row r="142" spans="1:36">
      <c r="A142" s="147" t="s">
        <v>498</v>
      </c>
      <c r="B142" s="147" t="s">
        <v>1238</v>
      </c>
      <c r="C142" s="147" t="s">
        <v>1232</v>
      </c>
      <c r="D142" s="147" t="s">
        <v>2192</v>
      </c>
      <c r="E142" s="147" t="s">
        <v>499</v>
      </c>
      <c r="F142" s="147" t="s">
        <v>1906</v>
      </c>
      <c r="G142" s="148" t="s">
        <v>1901</v>
      </c>
      <c r="H142" s="148" t="s">
        <v>1902</v>
      </c>
      <c r="I142" s="148" t="s">
        <v>317</v>
      </c>
      <c r="J142" s="148" t="s">
        <v>1236</v>
      </c>
      <c r="K142" s="149" t="s">
        <v>4580</v>
      </c>
      <c r="L142" s="149" t="s">
        <v>3085</v>
      </c>
      <c r="M142" s="149" t="s">
        <v>4581</v>
      </c>
      <c r="N142" s="149" t="s">
        <v>4582</v>
      </c>
      <c r="O142" s="149" t="s">
        <v>4583</v>
      </c>
      <c r="P142" s="149" t="s">
        <v>4584</v>
      </c>
      <c r="Q142" s="149" t="s">
        <v>3298</v>
      </c>
      <c r="R142" s="149" t="s">
        <v>4585</v>
      </c>
      <c r="S142" s="149" t="s">
        <v>4586</v>
      </c>
      <c r="T142" s="149" t="s">
        <v>4587</v>
      </c>
      <c r="U142" s="149" t="s">
        <v>4588</v>
      </c>
      <c r="V142" s="149" t="s">
        <v>4589</v>
      </c>
      <c r="W142" s="149" t="s">
        <v>4590</v>
      </c>
      <c r="X142" s="149" t="s">
        <v>4591</v>
      </c>
      <c r="Y142" s="149" t="s">
        <v>4592</v>
      </c>
      <c r="Z142" s="149" t="s">
        <v>4593</v>
      </c>
      <c r="AA142" s="149" t="s">
        <v>4594</v>
      </c>
      <c r="AB142" s="149" t="s">
        <v>4595</v>
      </c>
      <c r="AC142" s="149" t="s">
        <v>4596</v>
      </c>
      <c r="AD142" s="149" t="s">
        <v>4597</v>
      </c>
      <c r="AE142" s="151">
        <v>12808.57</v>
      </c>
      <c r="AF142" s="151">
        <v>10.78</v>
      </c>
      <c r="AG142" s="151">
        <v>8.08</v>
      </c>
      <c r="AH142" s="152">
        <v>39204</v>
      </c>
      <c r="AI142" s="147" t="s">
        <v>1909</v>
      </c>
      <c r="AJ142" s="149" t="s">
        <v>2192</v>
      </c>
    </row>
    <row r="143" spans="1:36">
      <c r="A143" s="153" t="s">
        <v>501</v>
      </c>
      <c r="B143" s="153" t="s">
        <v>1238</v>
      </c>
      <c r="C143" s="153" t="s">
        <v>1232</v>
      </c>
      <c r="D143" s="153" t="s">
        <v>2192</v>
      </c>
      <c r="E143" s="153" t="s">
        <v>502</v>
      </c>
      <c r="F143" s="153" t="s">
        <v>1904</v>
      </c>
      <c r="G143" s="154" t="s">
        <v>1901</v>
      </c>
      <c r="H143" s="154" t="s">
        <v>1902</v>
      </c>
      <c r="I143" s="154" t="s">
        <v>317</v>
      </c>
      <c r="J143" s="154" t="s">
        <v>1236</v>
      </c>
      <c r="K143" s="155" t="s">
        <v>4598</v>
      </c>
      <c r="L143" s="155" t="s">
        <v>3085</v>
      </c>
      <c r="M143" s="155" t="s">
        <v>4599</v>
      </c>
      <c r="N143" s="155" t="s">
        <v>4582</v>
      </c>
      <c r="O143" s="155" t="s">
        <v>4600</v>
      </c>
      <c r="P143" s="155" t="s">
        <v>4584</v>
      </c>
      <c r="Q143" s="155" t="s">
        <v>4601</v>
      </c>
      <c r="R143" s="155" t="s">
        <v>4585</v>
      </c>
      <c r="S143" s="155" t="s">
        <v>4602</v>
      </c>
      <c r="T143" s="155" t="s">
        <v>4587</v>
      </c>
      <c r="U143" s="155" t="s">
        <v>4603</v>
      </c>
      <c r="V143" s="155" t="s">
        <v>4589</v>
      </c>
      <c r="W143" s="155" t="s">
        <v>4604</v>
      </c>
      <c r="X143" s="155" t="s">
        <v>4605</v>
      </c>
      <c r="Y143" s="155" t="s">
        <v>4606</v>
      </c>
      <c r="Z143" s="155" t="s">
        <v>4607</v>
      </c>
      <c r="AA143" s="155" t="s">
        <v>2192</v>
      </c>
      <c r="AB143" s="155" t="s">
        <v>2192</v>
      </c>
      <c r="AC143" s="155" t="s">
        <v>4608</v>
      </c>
      <c r="AD143" s="155" t="s">
        <v>4609</v>
      </c>
      <c r="AE143" s="156">
        <v>4533.8517000000002</v>
      </c>
      <c r="AF143" s="157">
        <v>3.82</v>
      </c>
      <c r="AG143" s="157">
        <v>2.86</v>
      </c>
      <c r="AH143" s="159">
        <v>42184</v>
      </c>
      <c r="AI143" s="153" t="s">
        <v>1909</v>
      </c>
      <c r="AJ143" s="155" t="s">
        <v>2192</v>
      </c>
    </row>
    <row r="144" spans="1:36">
      <c r="A144" s="147" t="s">
        <v>503</v>
      </c>
      <c r="B144" s="147" t="s">
        <v>1238</v>
      </c>
      <c r="C144" s="147" t="s">
        <v>1232</v>
      </c>
      <c r="D144" s="147" t="s">
        <v>2192</v>
      </c>
      <c r="E144" s="147" t="s">
        <v>504</v>
      </c>
      <c r="F144" s="147" t="s">
        <v>1904</v>
      </c>
      <c r="G144" s="148" t="s">
        <v>1901</v>
      </c>
      <c r="H144" s="148" t="s">
        <v>1902</v>
      </c>
      <c r="I144" s="148" t="s">
        <v>317</v>
      </c>
      <c r="J144" s="148" t="s">
        <v>1236</v>
      </c>
      <c r="K144" s="149" t="s">
        <v>4610</v>
      </c>
      <c r="L144" s="149" t="s">
        <v>3085</v>
      </c>
      <c r="M144" s="149" t="s">
        <v>4611</v>
      </c>
      <c r="N144" s="149" t="s">
        <v>4582</v>
      </c>
      <c r="O144" s="149" t="s">
        <v>4612</v>
      </c>
      <c r="P144" s="149" t="s">
        <v>4584</v>
      </c>
      <c r="Q144" s="149" t="s">
        <v>4613</v>
      </c>
      <c r="R144" s="149" t="s">
        <v>4585</v>
      </c>
      <c r="S144" s="149" t="s">
        <v>4614</v>
      </c>
      <c r="T144" s="149" t="s">
        <v>4587</v>
      </c>
      <c r="U144" s="149" t="s">
        <v>4615</v>
      </c>
      <c r="V144" s="149" t="s">
        <v>4589</v>
      </c>
      <c r="W144" s="149" t="s">
        <v>3153</v>
      </c>
      <c r="X144" s="149" t="s">
        <v>4605</v>
      </c>
      <c r="Y144" s="149" t="s">
        <v>2192</v>
      </c>
      <c r="Z144" s="149" t="s">
        <v>2192</v>
      </c>
      <c r="AA144" s="149" t="s">
        <v>2192</v>
      </c>
      <c r="AB144" s="149" t="s">
        <v>2192</v>
      </c>
      <c r="AC144" s="149" t="s">
        <v>4616</v>
      </c>
      <c r="AD144" s="149" t="s">
        <v>4617</v>
      </c>
      <c r="AE144" s="150">
        <v>8264.8894999999993</v>
      </c>
      <c r="AF144" s="151">
        <v>6.96</v>
      </c>
      <c r="AG144" s="151">
        <v>5.22</v>
      </c>
      <c r="AH144" s="152">
        <v>42970</v>
      </c>
      <c r="AI144" s="147" t="s">
        <v>1909</v>
      </c>
      <c r="AJ144" s="149" t="s">
        <v>2192</v>
      </c>
    </row>
    <row r="145" spans="1:36">
      <c r="A145" s="153" t="s">
        <v>109</v>
      </c>
      <c r="B145" s="153" t="s">
        <v>1238</v>
      </c>
      <c r="C145" s="153" t="s">
        <v>1232</v>
      </c>
      <c r="D145" s="153" t="s">
        <v>2192</v>
      </c>
      <c r="E145" s="153" t="s">
        <v>1928</v>
      </c>
      <c r="F145" s="153" t="s">
        <v>1906</v>
      </c>
      <c r="G145" s="154" t="s">
        <v>1901</v>
      </c>
      <c r="H145" s="154" t="s">
        <v>1902</v>
      </c>
      <c r="I145" s="154" t="s">
        <v>317</v>
      </c>
      <c r="J145" s="154" t="s">
        <v>1236</v>
      </c>
      <c r="K145" s="155" t="s">
        <v>4618</v>
      </c>
      <c r="L145" s="155" t="s">
        <v>4619</v>
      </c>
      <c r="M145" s="155" t="s">
        <v>4620</v>
      </c>
      <c r="N145" s="155" t="s">
        <v>4621</v>
      </c>
      <c r="O145" s="155" t="s">
        <v>4622</v>
      </c>
      <c r="P145" s="155" t="s">
        <v>4623</v>
      </c>
      <c r="Q145" s="155" t="s">
        <v>4624</v>
      </c>
      <c r="R145" s="155" t="s">
        <v>4625</v>
      </c>
      <c r="S145" s="155" t="s">
        <v>4626</v>
      </c>
      <c r="T145" s="155" t="s">
        <v>4627</v>
      </c>
      <c r="U145" s="155" t="s">
        <v>4628</v>
      </c>
      <c r="V145" s="155" t="s">
        <v>3104</v>
      </c>
      <c r="W145" s="155" t="s">
        <v>4629</v>
      </c>
      <c r="X145" s="155" t="s">
        <v>4630</v>
      </c>
      <c r="Y145" s="155" t="s">
        <v>4631</v>
      </c>
      <c r="Z145" s="155" t="s">
        <v>4632</v>
      </c>
      <c r="AA145" s="155" t="s">
        <v>2192</v>
      </c>
      <c r="AB145" s="155" t="s">
        <v>2192</v>
      </c>
      <c r="AC145" s="155" t="s">
        <v>4633</v>
      </c>
      <c r="AD145" s="155" t="s">
        <v>4634</v>
      </c>
      <c r="AE145" s="156">
        <v>38288.605600000003</v>
      </c>
      <c r="AF145" s="157">
        <v>32.229999999999997</v>
      </c>
      <c r="AG145" s="157">
        <v>24.17</v>
      </c>
      <c r="AH145" s="159">
        <v>41625</v>
      </c>
      <c r="AI145" s="153" t="s">
        <v>1765</v>
      </c>
      <c r="AJ145" s="155" t="s">
        <v>2192</v>
      </c>
    </row>
    <row r="146" spans="1:36">
      <c r="A146" s="147" t="s">
        <v>110</v>
      </c>
      <c r="B146" s="147" t="s">
        <v>1238</v>
      </c>
      <c r="C146" s="147" t="s">
        <v>1232</v>
      </c>
      <c r="D146" s="147" t="s">
        <v>2192</v>
      </c>
      <c r="E146" s="147" t="s">
        <v>505</v>
      </c>
      <c r="F146" s="147" t="s">
        <v>1904</v>
      </c>
      <c r="G146" s="148" t="s">
        <v>1901</v>
      </c>
      <c r="H146" s="148" t="s">
        <v>1902</v>
      </c>
      <c r="I146" s="148" t="s">
        <v>317</v>
      </c>
      <c r="J146" s="148" t="s">
        <v>1236</v>
      </c>
      <c r="K146" s="149" t="s">
        <v>4635</v>
      </c>
      <c r="L146" s="149" t="s">
        <v>4619</v>
      </c>
      <c r="M146" s="149" t="s">
        <v>4636</v>
      </c>
      <c r="N146" s="149" t="s">
        <v>4621</v>
      </c>
      <c r="O146" s="149" t="s">
        <v>4637</v>
      </c>
      <c r="P146" s="149" t="s">
        <v>4623</v>
      </c>
      <c r="Q146" s="149" t="s">
        <v>4638</v>
      </c>
      <c r="R146" s="149" t="s">
        <v>4625</v>
      </c>
      <c r="S146" s="149" t="s">
        <v>4639</v>
      </c>
      <c r="T146" s="149" t="s">
        <v>4627</v>
      </c>
      <c r="U146" s="149" t="s">
        <v>4640</v>
      </c>
      <c r="V146" s="149" t="s">
        <v>3104</v>
      </c>
      <c r="W146" s="149" t="s">
        <v>4641</v>
      </c>
      <c r="X146" s="149" t="s">
        <v>4630</v>
      </c>
      <c r="Y146" s="149" t="s">
        <v>4642</v>
      </c>
      <c r="Z146" s="149" t="s">
        <v>4632</v>
      </c>
      <c r="AA146" s="149" t="s">
        <v>2192</v>
      </c>
      <c r="AB146" s="149" t="s">
        <v>2192</v>
      </c>
      <c r="AC146" s="149" t="s">
        <v>4643</v>
      </c>
      <c r="AD146" s="149" t="s">
        <v>4634</v>
      </c>
      <c r="AE146" s="150">
        <v>33734.632599999997</v>
      </c>
      <c r="AF146" s="162">
        <v>28.4</v>
      </c>
      <c r="AG146" s="151">
        <v>21.29</v>
      </c>
      <c r="AH146" s="152">
        <v>41625</v>
      </c>
      <c r="AI146" s="147" t="s">
        <v>1765</v>
      </c>
      <c r="AJ146" s="149" t="s">
        <v>2192</v>
      </c>
    </row>
    <row r="147" spans="1:36">
      <c r="A147" s="153" t="s">
        <v>506</v>
      </c>
      <c r="B147" s="153" t="s">
        <v>1238</v>
      </c>
      <c r="C147" s="153" t="s">
        <v>1232</v>
      </c>
      <c r="D147" s="153" t="s">
        <v>2192</v>
      </c>
      <c r="E147" s="153" t="s">
        <v>507</v>
      </c>
      <c r="F147" s="153" t="s">
        <v>1904</v>
      </c>
      <c r="G147" s="154" t="s">
        <v>1901</v>
      </c>
      <c r="H147" s="154" t="s">
        <v>1902</v>
      </c>
      <c r="I147" s="154" t="s">
        <v>317</v>
      </c>
      <c r="J147" s="154" t="s">
        <v>1236</v>
      </c>
      <c r="K147" s="155" t="s">
        <v>4644</v>
      </c>
      <c r="L147" s="155" t="s">
        <v>4619</v>
      </c>
      <c r="M147" s="155" t="s">
        <v>4645</v>
      </c>
      <c r="N147" s="155" t="s">
        <v>4621</v>
      </c>
      <c r="O147" s="155" t="s">
        <v>4646</v>
      </c>
      <c r="P147" s="155" t="s">
        <v>4623</v>
      </c>
      <c r="Q147" s="155" t="s">
        <v>4647</v>
      </c>
      <c r="R147" s="155" t="s">
        <v>4625</v>
      </c>
      <c r="S147" s="155" t="s">
        <v>4648</v>
      </c>
      <c r="T147" s="155" t="s">
        <v>4627</v>
      </c>
      <c r="U147" s="155" t="s">
        <v>4649</v>
      </c>
      <c r="V147" s="155" t="s">
        <v>3104</v>
      </c>
      <c r="W147" s="155" t="s">
        <v>4650</v>
      </c>
      <c r="X147" s="155" t="s">
        <v>4630</v>
      </c>
      <c r="Y147" s="155" t="s">
        <v>2192</v>
      </c>
      <c r="Z147" s="155" t="s">
        <v>2192</v>
      </c>
      <c r="AA147" s="155" t="s">
        <v>2192</v>
      </c>
      <c r="AB147" s="155" t="s">
        <v>2192</v>
      </c>
      <c r="AC147" s="155" t="s">
        <v>4651</v>
      </c>
      <c r="AD147" s="155" t="s">
        <v>4652</v>
      </c>
      <c r="AE147" s="156">
        <v>9.6485000000000003</v>
      </c>
      <c r="AF147" s="157">
        <v>0.01</v>
      </c>
      <c r="AG147" s="157">
        <v>0.01</v>
      </c>
      <c r="AH147" s="159">
        <v>42500</v>
      </c>
      <c r="AI147" s="153" t="s">
        <v>1765</v>
      </c>
      <c r="AJ147" s="155" t="s">
        <v>2192</v>
      </c>
    </row>
    <row r="148" spans="1:36">
      <c r="A148" s="147" t="s">
        <v>508</v>
      </c>
      <c r="B148" s="147" t="s">
        <v>1238</v>
      </c>
      <c r="C148" s="147" t="s">
        <v>1232</v>
      </c>
      <c r="D148" s="147" t="s">
        <v>2192</v>
      </c>
      <c r="E148" s="147" t="s">
        <v>509</v>
      </c>
      <c r="F148" s="147" t="s">
        <v>1904</v>
      </c>
      <c r="G148" s="148" t="s">
        <v>1901</v>
      </c>
      <c r="H148" s="148" t="s">
        <v>1902</v>
      </c>
      <c r="I148" s="148" t="s">
        <v>317</v>
      </c>
      <c r="J148" s="148" t="s">
        <v>1236</v>
      </c>
      <c r="K148" s="149" t="s">
        <v>4653</v>
      </c>
      <c r="L148" s="149" t="s">
        <v>4619</v>
      </c>
      <c r="M148" s="149" t="s">
        <v>4654</v>
      </c>
      <c r="N148" s="149" t="s">
        <v>4621</v>
      </c>
      <c r="O148" s="149" t="s">
        <v>4655</v>
      </c>
      <c r="P148" s="149" t="s">
        <v>4623</v>
      </c>
      <c r="Q148" s="149" t="s">
        <v>4656</v>
      </c>
      <c r="R148" s="149" t="s">
        <v>4625</v>
      </c>
      <c r="S148" s="149" t="s">
        <v>4657</v>
      </c>
      <c r="T148" s="149" t="s">
        <v>4627</v>
      </c>
      <c r="U148" s="149" t="s">
        <v>4658</v>
      </c>
      <c r="V148" s="149" t="s">
        <v>3104</v>
      </c>
      <c r="W148" s="149" t="s">
        <v>3020</v>
      </c>
      <c r="X148" s="149" t="s">
        <v>4630</v>
      </c>
      <c r="Y148" s="149" t="s">
        <v>2192</v>
      </c>
      <c r="Z148" s="149" t="s">
        <v>2192</v>
      </c>
      <c r="AA148" s="149" t="s">
        <v>2192</v>
      </c>
      <c r="AB148" s="149" t="s">
        <v>2192</v>
      </c>
      <c r="AC148" s="149" t="s">
        <v>4659</v>
      </c>
      <c r="AD148" s="149" t="s">
        <v>4652</v>
      </c>
      <c r="AE148" s="150">
        <v>1.2200000000000001E-2</v>
      </c>
      <c r="AF148" s="163">
        <v>0</v>
      </c>
      <c r="AG148" s="163">
        <v>0</v>
      </c>
      <c r="AH148" s="152">
        <v>42500</v>
      </c>
      <c r="AI148" s="147" t="s">
        <v>1765</v>
      </c>
      <c r="AJ148" s="149" t="s">
        <v>2192</v>
      </c>
    </row>
    <row r="149" spans="1:36">
      <c r="A149" s="153" t="s">
        <v>510</v>
      </c>
      <c r="B149" s="153" t="s">
        <v>1238</v>
      </c>
      <c r="C149" s="153" t="s">
        <v>1232</v>
      </c>
      <c r="D149" s="153" t="s">
        <v>2192</v>
      </c>
      <c r="E149" s="153" t="s">
        <v>511</v>
      </c>
      <c r="F149" s="153" t="s">
        <v>1904</v>
      </c>
      <c r="G149" s="154" t="s">
        <v>1901</v>
      </c>
      <c r="H149" s="154" t="s">
        <v>1902</v>
      </c>
      <c r="I149" s="154" t="s">
        <v>317</v>
      </c>
      <c r="J149" s="154" t="s">
        <v>1236</v>
      </c>
      <c r="K149" s="155" t="s">
        <v>4660</v>
      </c>
      <c r="L149" s="155" t="s">
        <v>4619</v>
      </c>
      <c r="M149" s="155" t="s">
        <v>4661</v>
      </c>
      <c r="N149" s="155" t="s">
        <v>4621</v>
      </c>
      <c r="O149" s="155" t="s">
        <v>2978</v>
      </c>
      <c r="P149" s="155" t="s">
        <v>4623</v>
      </c>
      <c r="Q149" s="155" t="s">
        <v>4662</v>
      </c>
      <c r="R149" s="155" t="s">
        <v>4625</v>
      </c>
      <c r="S149" s="155" t="s">
        <v>4663</v>
      </c>
      <c r="T149" s="155" t="s">
        <v>4627</v>
      </c>
      <c r="U149" s="155" t="s">
        <v>4664</v>
      </c>
      <c r="V149" s="155" t="s">
        <v>3104</v>
      </c>
      <c r="W149" s="155" t="s">
        <v>2192</v>
      </c>
      <c r="X149" s="155" t="s">
        <v>2192</v>
      </c>
      <c r="Y149" s="155" t="s">
        <v>2192</v>
      </c>
      <c r="Z149" s="155" t="s">
        <v>2192</v>
      </c>
      <c r="AA149" s="155" t="s">
        <v>2192</v>
      </c>
      <c r="AB149" s="155" t="s">
        <v>2192</v>
      </c>
      <c r="AC149" s="155" t="s">
        <v>4665</v>
      </c>
      <c r="AD149" s="155" t="s">
        <v>4666</v>
      </c>
      <c r="AE149" s="156">
        <v>3.6852</v>
      </c>
      <c r="AF149" s="161">
        <v>0</v>
      </c>
      <c r="AG149" s="161">
        <v>0</v>
      </c>
      <c r="AH149" s="159">
        <v>42642</v>
      </c>
      <c r="AI149" s="153" t="s">
        <v>1765</v>
      </c>
      <c r="AJ149" s="155" t="s">
        <v>2192</v>
      </c>
    </row>
    <row r="150" spans="1:36">
      <c r="A150" s="147" t="s">
        <v>1255</v>
      </c>
      <c r="B150" s="147" t="s">
        <v>1238</v>
      </c>
      <c r="C150" s="147" t="s">
        <v>1232</v>
      </c>
      <c r="D150" s="147" t="s">
        <v>2192</v>
      </c>
      <c r="E150" s="147" t="s">
        <v>1740</v>
      </c>
      <c r="F150" s="147" t="s">
        <v>1904</v>
      </c>
      <c r="G150" s="148" t="s">
        <v>1901</v>
      </c>
      <c r="H150" s="148" t="s">
        <v>1902</v>
      </c>
      <c r="I150" s="148" t="s">
        <v>317</v>
      </c>
      <c r="J150" s="148" t="s">
        <v>1236</v>
      </c>
      <c r="K150" s="149" t="s">
        <v>4667</v>
      </c>
      <c r="L150" s="149" t="s">
        <v>4619</v>
      </c>
      <c r="M150" s="149" t="s">
        <v>4668</v>
      </c>
      <c r="N150" s="149" t="s">
        <v>4621</v>
      </c>
      <c r="O150" s="149" t="s">
        <v>4669</v>
      </c>
      <c r="P150" s="149" t="s">
        <v>4623</v>
      </c>
      <c r="Q150" s="149" t="s">
        <v>4670</v>
      </c>
      <c r="R150" s="149" t="s">
        <v>4625</v>
      </c>
      <c r="S150" s="149" t="s">
        <v>4671</v>
      </c>
      <c r="T150" s="149" t="s">
        <v>4627</v>
      </c>
      <c r="U150" s="149" t="s">
        <v>2192</v>
      </c>
      <c r="V150" s="149" t="s">
        <v>2192</v>
      </c>
      <c r="W150" s="149" t="s">
        <v>2192</v>
      </c>
      <c r="X150" s="149" t="s">
        <v>2192</v>
      </c>
      <c r="Y150" s="149" t="s">
        <v>2192</v>
      </c>
      <c r="Z150" s="149" t="s">
        <v>2192</v>
      </c>
      <c r="AA150" s="149" t="s">
        <v>2192</v>
      </c>
      <c r="AB150" s="149" t="s">
        <v>2192</v>
      </c>
      <c r="AC150" s="149" t="s">
        <v>4672</v>
      </c>
      <c r="AD150" s="149" t="s">
        <v>4673</v>
      </c>
      <c r="AE150" s="150">
        <v>11.273400000000001</v>
      </c>
      <c r="AF150" s="151">
        <v>0.01</v>
      </c>
      <c r="AG150" s="151">
        <v>0.01</v>
      </c>
      <c r="AH150" s="152">
        <v>43537</v>
      </c>
      <c r="AI150" s="147" t="s">
        <v>1765</v>
      </c>
      <c r="AJ150" s="149" t="s">
        <v>2192</v>
      </c>
    </row>
    <row r="151" spans="1:36">
      <c r="A151" s="153" t="s">
        <v>512</v>
      </c>
      <c r="B151" s="153" t="s">
        <v>1238</v>
      </c>
      <c r="C151" s="153" t="s">
        <v>1232</v>
      </c>
      <c r="D151" s="153" t="s">
        <v>2192</v>
      </c>
      <c r="E151" s="153" t="s">
        <v>513</v>
      </c>
      <c r="F151" s="153" t="s">
        <v>1904</v>
      </c>
      <c r="G151" s="154" t="s">
        <v>1901</v>
      </c>
      <c r="H151" s="154" t="s">
        <v>1902</v>
      </c>
      <c r="I151" s="154" t="s">
        <v>317</v>
      </c>
      <c r="J151" s="154" t="s">
        <v>1236</v>
      </c>
      <c r="K151" s="155" t="s">
        <v>4635</v>
      </c>
      <c r="L151" s="155" t="s">
        <v>4619</v>
      </c>
      <c r="M151" s="155" t="s">
        <v>4674</v>
      </c>
      <c r="N151" s="155" t="s">
        <v>4621</v>
      </c>
      <c r="O151" s="155" t="s">
        <v>4675</v>
      </c>
      <c r="P151" s="155" t="s">
        <v>4623</v>
      </c>
      <c r="Q151" s="155" t="s">
        <v>4676</v>
      </c>
      <c r="R151" s="155" t="s">
        <v>4625</v>
      </c>
      <c r="S151" s="155" t="s">
        <v>4677</v>
      </c>
      <c r="T151" s="155" t="s">
        <v>4627</v>
      </c>
      <c r="U151" s="155" t="s">
        <v>4678</v>
      </c>
      <c r="V151" s="155" t="s">
        <v>3104</v>
      </c>
      <c r="W151" s="155" t="s">
        <v>4679</v>
      </c>
      <c r="X151" s="155" t="s">
        <v>4630</v>
      </c>
      <c r="Y151" s="155" t="s">
        <v>2192</v>
      </c>
      <c r="Z151" s="155" t="s">
        <v>2192</v>
      </c>
      <c r="AA151" s="155" t="s">
        <v>2192</v>
      </c>
      <c r="AB151" s="155" t="s">
        <v>2192</v>
      </c>
      <c r="AC151" s="155" t="s">
        <v>4680</v>
      </c>
      <c r="AD151" s="155" t="s">
        <v>4652</v>
      </c>
      <c r="AE151" s="156">
        <v>168.61789999999999</v>
      </c>
      <c r="AF151" s="157">
        <v>0.14000000000000001</v>
      </c>
      <c r="AG151" s="157">
        <v>0.11</v>
      </c>
      <c r="AH151" s="159">
        <v>42500</v>
      </c>
      <c r="AI151" s="153" t="s">
        <v>1765</v>
      </c>
      <c r="AJ151" s="155" t="s">
        <v>2192</v>
      </c>
    </row>
    <row r="152" spans="1:36">
      <c r="A152" s="147" t="s">
        <v>1929</v>
      </c>
      <c r="B152" s="147" t="s">
        <v>1238</v>
      </c>
      <c r="C152" s="147" t="s">
        <v>1232</v>
      </c>
      <c r="D152" s="147" t="s">
        <v>2192</v>
      </c>
      <c r="E152" s="147" t="s">
        <v>1930</v>
      </c>
      <c r="F152" s="147" t="s">
        <v>1904</v>
      </c>
      <c r="G152" s="148" t="s">
        <v>1901</v>
      </c>
      <c r="H152" s="148" t="s">
        <v>1902</v>
      </c>
      <c r="I152" s="148" t="s">
        <v>317</v>
      </c>
      <c r="J152" s="148" t="s">
        <v>1236</v>
      </c>
      <c r="K152" s="149" t="s">
        <v>4681</v>
      </c>
      <c r="L152" s="149" t="s">
        <v>4619</v>
      </c>
      <c r="M152" s="149" t="s">
        <v>4682</v>
      </c>
      <c r="N152" s="149" t="s">
        <v>4621</v>
      </c>
      <c r="O152" s="149" t="s">
        <v>4683</v>
      </c>
      <c r="P152" s="149" t="s">
        <v>4623</v>
      </c>
      <c r="Q152" s="149" t="s">
        <v>4684</v>
      </c>
      <c r="R152" s="149" t="s">
        <v>4625</v>
      </c>
      <c r="S152" s="149" t="s">
        <v>4685</v>
      </c>
      <c r="T152" s="149" t="s">
        <v>4627</v>
      </c>
      <c r="U152" s="149" t="s">
        <v>2192</v>
      </c>
      <c r="V152" s="149" t="s">
        <v>2192</v>
      </c>
      <c r="W152" s="149" t="s">
        <v>2192</v>
      </c>
      <c r="X152" s="149" t="s">
        <v>2192</v>
      </c>
      <c r="Y152" s="149" t="s">
        <v>2192</v>
      </c>
      <c r="Z152" s="149" t="s">
        <v>2192</v>
      </c>
      <c r="AA152" s="149" t="s">
        <v>2192</v>
      </c>
      <c r="AB152" s="149" t="s">
        <v>2192</v>
      </c>
      <c r="AC152" s="149" t="s">
        <v>4686</v>
      </c>
      <c r="AD152" s="149" t="s">
        <v>4687</v>
      </c>
      <c r="AE152" s="150">
        <v>44.474299999999999</v>
      </c>
      <c r="AF152" s="151">
        <v>0.04</v>
      </c>
      <c r="AG152" s="151">
        <v>0.03</v>
      </c>
      <c r="AH152" s="152">
        <v>43665</v>
      </c>
      <c r="AI152" s="147" t="s">
        <v>1765</v>
      </c>
      <c r="AJ152" s="149" t="s">
        <v>2192</v>
      </c>
    </row>
    <row r="153" spans="1:36">
      <c r="A153" s="153" t="s">
        <v>514</v>
      </c>
      <c r="B153" s="153" t="s">
        <v>1238</v>
      </c>
      <c r="C153" s="153" t="s">
        <v>1232</v>
      </c>
      <c r="D153" s="153" t="s">
        <v>2192</v>
      </c>
      <c r="E153" s="153" t="s">
        <v>515</v>
      </c>
      <c r="F153" s="153" t="s">
        <v>1904</v>
      </c>
      <c r="G153" s="154" t="s">
        <v>1901</v>
      </c>
      <c r="H153" s="154" t="s">
        <v>1902</v>
      </c>
      <c r="I153" s="154" t="s">
        <v>317</v>
      </c>
      <c r="J153" s="154" t="s">
        <v>1236</v>
      </c>
      <c r="K153" s="155" t="s">
        <v>4688</v>
      </c>
      <c r="L153" s="155" t="s">
        <v>4619</v>
      </c>
      <c r="M153" s="155" t="s">
        <v>4689</v>
      </c>
      <c r="N153" s="155" t="s">
        <v>4621</v>
      </c>
      <c r="O153" s="155" t="s">
        <v>4690</v>
      </c>
      <c r="P153" s="155" t="s">
        <v>4623</v>
      </c>
      <c r="Q153" s="155" t="s">
        <v>4691</v>
      </c>
      <c r="R153" s="155" t="s">
        <v>4625</v>
      </c>
      <c r="S153" s="155" t="s">
        <v>4692</v>
      </c>
      <c r="T153" s="155" t="s">
        <v>4627</v>
      </c>
      <c r="U153" s="155" t="s">
        <v>4693</v>
      </c>
      <c r="V153" s="155" t="s">
        <v>3104</v>
      </c>
      <c r="W153" s="155" t="s">
        <v>4694</v>
      </c>
      <c r="X153" s="155" t="s">
        <v>4630</v>
      </c>
      <c r="Y153" s="155" t="s">
        <v>2192</v>
      </c>
      <c r="Z153" s="155" t="s">
        <v>2192</v>
      </c>
      <c r="AA153" s="155" t="s">
        <v>2192</v>
      </c>
      <c r="AB153" s="155" t="s">
        <v>2192</v>
      </c>
      <c r="AC153" s="155" t="s">
        <v>4695</v>
      </c>
      <c r="AD153" s="155" t="s">
        <v>4696</v>
      </c>
      <c r="AE153" s="156">
        <v>4225.3248000000003</v>
      </c>
      <c r="AF153" s="157">
        <v>3.56</v>
      </c>
      <c r="AG153" s="157">
        <v>2.67</v>
      </c>
      <c r="AH153" s="159">
        <v>42964</v>
      </c>
      <c r="AI153" s="153" t="s">
        <v>1765</v>
      </c>
      <c r="AJ153" s="155" t="s">
        <v>2192</v>
      </c>
    </row>
    <row r="154" spans="1:36">
      <c r="A154" s="147" t="s">
        <v>516</v>
      </c>
      <c r="B154" s="147" t="s">
        <v>1238</v>
      </c>
      <c r="C154" s="147" t="s">
        <v>1232</v>
      </c>
      <c r="D154" s="147" t="s">
        <v>2192</v>
      </c>
      <c r="E154" s="147" t="s">
        <v>1931</v>
      </c>
      <c r="F154" s="147" t="s">
        <v>1906</v>
      </c>
      <c r="G154" s="148" t="s">
        <v>1901</v>
      </c>
      <c r="H154" s="148" t="s">
        <v>1902</v>
      </c>
      <c r="I154" s="148" t="s">
        <v>411</v>
      </c>
      <c r="J154" s="148" t="s">
        <v>1236</v>
      </c>
      <c r="K154" s="149" t="s">
        <v>4697</v>
      </c>
      <c r="L154" s="149" t="s">
        <v>4698</v>
      </c>
      <c r="M154" s="149" t="s">
        <v>3771</v>
      </c>
      <c r="N154" s="149" t="s">
        <v>4699</v>
      </c>
      <c r="O154" s="149" t="s">
        <v>4700</v>
      </c>
      <c r="P154" s="149" t="s">
        <v>4701</v>
      </c>
      <c r="Q154" s="149" t="s">
        <v>4702</v>
      </c>
      <c r="R154" s="149" t="s">
        <v>4703</v>
      </c>
      <c r="S154" s="149" t="s">
        <v>4704</v>
      </c>
      <c r="T154" s="149" t="s">
        <v>4705</v>
      </c>
      <c r="U154" s="149" t="s">
        <v>4706</v>
      </c>
      <c r="V154" s="149" t="s">
        <v>4707</v>
      </c>
      <c r="W154" s="149" t="s">
        <v>4708</v>
      </c>
      <c r="X154" s="149" t="s">
        <v>4709</v>
      </c>
      <c r="Y154" s="149" t="s">
        <v>4710</v>
      </c>
      <c r="Z154" s="149" t="s">
        <v>4711</v>
      </c>
      <c r="AA154" s="149" t="s">
        <v>2192</v>
      </c>
      <c r="AB154" s="149" t="s">
        <v>2192</v>
      </c>
      <c r="AC154" s="149" t="s">
        <v>4712</v>
      </c>
      <c r="AD154" s="149" t="s">
        <v>4713</v>
      </c>
      <c r="AE154" s="150">
        <v>1314.9540999999999</v>
      </c>
      <c r="AF154" s="151">
        <v>1.1100000000000001</v>
      </c>
      <c r="AG154" s="151">
        <v>0.83</v>
      </c>
      <c r="AH154" s="152">
        <v>42100</v>
      </c>
      <c r="AI154" s="147" t="s">
        <v>1766</v>
      </c>
      <c r="AJ154" s="149" t="s">
        <v>2192</v>
      </c>
    </row>
    <row r="155" spans="1:36">
      <c r="A155" s="153" t="s">
        <v>517</v>
      </c>
      <c r="B155" s="153" t="s">
        <v>1238</v>
      </c>
      <c r="C155" s="153" t="s">
        <v>1232</v>
      </c>
      <c r="D155" s="153" t="s">
        <v>2192</v>
      </c>
      <c r="E155" s="153" t="s">
        <v>1932</v>
      </c>
      <c r="F155" s="153" t="s">
        <v>1904</v>
      </c>
      <c r="G155" s="154" t="s">
        <v>1901</v>
      </c>
      <c r="H155" s="154" t="s">
        <v>1902</v>
      </c>
      <c r="I155" s="154" t="s">
        <v>411</v>
      </c>
      <c r="J155" s="154" t="s">
        <v>1236</v>
      </c>
      <c r="K155" s="155" t="s">
        <v>4714</v>
      </c>
      <c r="L155" s="155" t="s">
        <v>4698</v>
      </c>
      <c r="M155" s="155" t="s">
        <v>4715</v>
      </c>
      <c r="N155" s="155" t="s">
        <v>4699</v>
      </c>
      <c r="O155" s="155" t="s">
        <v>4716</v>
      </c>
      <c r="P155" s="155" t="s">
        <v>4701</v>
      </c>
      <c r="Q155" s="155" t="s">
        <v>4702</v>
      </c>
      <c r="R155" s="155" t="s">
        <v>4703</v>
      </c>
      <c r="S155" s="155" t="s">
        <v>4717</v>
      </c>
      <c r="T155" s="155" t="s">
        <v>4705</v>
      </c>
      <c r="U155" s="155" t="s">
        <v>4718</v>
      </c>
      <c r="V155" s="155" t="s">
        <v>4707</v>
      </c>
      <c r="W155" s="155" t="s">
        <v>4719</v>
      </c>
      <c r="X155" s="155" t="s">
        <v>4709</v>
      </c>
      <c r="Y155" s="155" t="s">
        <v>4720</v>
      </c>
      <c r="Z155" s="155" t="s">
        <v>4711</v>
      </c>
      <c r="AA155" s="155" t="s">
        <v>2192</v>
      </c>
      <c r="AB155" s="155" t="s">
        <v>2192</v>
      </c>
      <c r="AC155" s="155" t="s">
        <v>4721</v>
      </c>
      <c r="AD155" s="155" t="s">
        <v>4713</v>
      </c>
      <c r="AE155" s="156">
        <v>194.82140000000001</v>
      </c>
      <c r="AF155" s="157">
        <v>0.16</v>
      </c>
      <c r="AG155" s="157">
        <v>0.12</v>
      </c>
      <c r="AH155" s="159">
        <v>42100</v>
      </c>
      <c r="AI155" s="153" t="s">
        <v>1766</v>
      </c>
      <c r="AJ155" s="155" t="s">
        <v>2192</v>
      </c>
    </row>
    <row r="156" spans="1:36">
      <c r="A156" s="147" t="s">
        <v>518</v>
      </c>
      <c r="B156" s="147" t="s">
        <v>1238</v>
      </c>
      <c r="C156" s="147" t="s">
        <v>1232</v>
      </c>
      <c r="D156" s="147" t="s">
        <v>2192</v>
      </c>
      <c r="E156" s="147" t="s">
        <v>1933</v>
      </c>
      <c r="F156" s="147" t="s">
        <v>1904</v>
      </c>
      <c r="G156" s="148" t="s">
        <v>1901</v>
      </c>
      <c r="H156" s="148" t="s">
        <v>1902</v>
      </c>
      <c r="I156" s="148" t="s">
        <v>411</v>
      </c>
      <c r="J156" s="148" t="s">
        <v>1236</v>
      </c>
      <c r="K156" s="149" t="s">
        <v>4714</v>
      </c>
      <c r="L156" s="149" t="s">
        <v>4698</v>
      </c>
      <c r="M156" s="149" t="s">
        <v>4722</v>
      </c>
      <c r="N156" s="149" t="s">
        <v>4699</v>
      </c>
      <c r="O156" s="149" t="s">
        <v>3106</v>
      </c>
      <c r="P156" s="149" t="s">
        <v>4701</v>
      </c>
      <c r="Q156" s="149" t="s">
        <v>4723</v>
      </c>
      <c r="R156" s="149" t="s">
        <v>4703</v>
      </c>
      <c r="S156" s="149" t="s">
        <v>4724</v>
      </c>
      <c r="T156" s="149" t="s">
        <v>4705</v>
      </c>
      <c r="U156" s="149" t="s">
        <v>4725</v>
      </c>
      <c r="V156" s="149" t="s">
        <v>4707</v>
      </c>
      <c r="W156" s="149" t="s">
        <v>4726</v>
      </c>
      <c r="X156" s="149" t="s">
        <v>4709</v>
      </c>
      <c r="Y156" s="149" t="s">
        <v>4727</v>
      </c>
      <c r="Z156" s="149" t="s">
        <v>4711</v>
      </c>
      <c r="AA156" s="149" t="s">
        <v>2192</v>
      </c>
      <c r="AB156" s="149" t="s">
        <v>2192</v>
      </c>
      <c r="AC156" s="149" t="s">
        <v>3122</v>
      </c>
      <c r="AD156" s="149" t="s">
        <v>4728</v>
      </c>
      <c r="AE156" s="150">
        <v>29.169699999999999</v>
      </c>
      <c r="AF156" s="151">
        <v>0.02</v>
      </c>
      <c r="AG156" s="151">
        <v>0.02</v>
      </c>
      <c r="AH156" s="152">
        <v>42121</v>
      </c>
      <c r="AI156" s="147" t="s">
        <v>1766</v>
      </c>
      <c r="AJ156" s="149" t="s">
        <v>2192</v>
      </c>
    </row>
    <row r="157" spans="1:36">
      <c r="A157" s="153" t="s">
        <v>519</v>
      </c>
      <c r="B157" s="153" t="s">
        <v>1238</v>
      </c>
      <c r="C157" s="153" t="s">
        <v>1232</v>
      </c>
      <c r="D157" s="153" t="s">
        <v>2192</v>
      </c>
      <c r="E157" s="153" t="s">
        <v>1934</v>
      </c>
      <c r="F157" s="153" t="s">
        <v>1904</v>
      </c>
      <c r="G157" s="154" t="s">
        <v>1901</v>
      </c>
      <c r="H157" s="154" t="s">
        <v>1902</v>
      </c>
      <c r="I157" s="154" t="s">
        <v>411</v>
      </c>
      <c r="J157" s="154" t="s">
        <v>1236</v>
      </c>
      <c r="K157" s="155" t="s">
        <v>4729</v>
      </c>
      <c r="L157" s="155" t="s">
        <v>4698</v>
      </c>
      <c r="M157" s="155" t="s">
        <v>4730</v>
      </c>
      <c r="N157" s="155" t="s">
        <v>4699</v>
      </c>
      <c r="O157" s="155" t="s">
        <v>4731</v>
      </c>
      <c r="P157" s="155" t="s">
        <v>4701</v>
      </c>
      <c r="Q157" s="155" t="s">
        <v>4732</v>
      </c>
      <c r="R157" s="155" t="s">
        <v>4703</v>
      </c>
      <c r="S157" s="155" t="s">
        <v>4733</v>
      </c>
      <c r="T157" s="155" t="s">
        <v>4705</v>
      </c>
      <c r="U157" s="155" t="s">
        <v>4734</v>
      </c>
      <c r="V157" s="155" t="s">
        <v>4707</v>
      </c>
      <c r="W157" s="155" t="s">
        <v>4735</v>
      </c>
      <c r="X157" s="155" t="s">
        <v>4709</v>
      </c>
      <c r="Y157" s="155" t="s">
        <v>4736</v>
      </c>
      <c r="Z157" s="155" t="s">
        <v>4711</v>
      </c>
      <c r="AA157" s="155" t="s">
        <v>2192</v>
      </c>
      <c r="AB157" s="155" t="s">
        <v>2192</v>
      </c>
      <c r="AC157" s="155" t="s">
        <v>4737</v>
      </c>
      <c r="AD157" s="155" t="s">
        <v>4713</v>
      </c>
      <c r="AE157" s="156">
        <v>228.90610000000001</v>
      </c>
      <c r="AF157" s="157">
        <v>0.19</v>
      </c>
      <c r="AG157" s="157">
        <v>0.14000000000000001</v>
      </c>
      <c r="AH157" s="159">
        <v>42100</v>
      </c>
      <c r="AI157" s="153" t="s">
        <v>1766</v>
      </c>
      <c r="AJ157" s="155" t="s">
        <v>2192</v>
      </c>
    </row>
    <row r="158" spans="1:36">
      <c r="A158" s="147" t="s">
        <v>520</v>
      </c>
      <c r="B158" s="147" t="s">
        <v>1238</v>
      </c>
      <c r="C158" s="147" t="s">
        <v>1232</v>
      </c>
      <c r="D158" s="147" t="s">
        <v>2192</v>
      </c>
      <c r="E158" s="147" t="s">
        <v>1935</v>
      </c>
      <c r="F158" s="147" t="s">
        <v>1904</v>
      </c>
      <c r="G158" s="148" t="s">
        <v>1901</v>
      </c>
      <c r="H158" s="148" t="s">
        <v>1902</v>
      </c>
      <c r="I158" s="148" t="s">
        <v>411</v>
      </c>
      <c r="J158" s="148" t="s">
        <v>1236</v>
      </c>
      <c r="K158" s="149" t="s">
        <v>4714</v>
      </c>
      <c r="L158" s="149" t="s">
        <v>4698</v>
      </c>
      <c r="M158" s="149" t="s">
        <v>4738</v>
      </c>
      <c r="N158" s="149" t="s">
        <v>4699</v>
      </c>
      <c r="O158" s="149" t="s">
        <v>4739</v>
      </c>
      <c r="P158" s="149" t="s">
        <v>4701</v>
      </c>
      <c r="Q158" s="149" t="s">
        <v>4740</v>
      </c>
      <c r="R158" s="149" t="s">
        <v>4741</v>
      </c>
      <c r="S158" s="149" t="s">
        <v>4742</v>
      </c>
      <c r="T158" s="149" t="s">
        <v>4743</v>
      </c>
      <c r="U158" s="149" t="s">
        <v>2958</v>
      </c>
      <c r="V158" s="149" t="s">
        <v>4744</v>
      </c>
      <c r="W158" s="149" t="s">
        <v>4745</v>
      </c>
      <c r="X158" s="149" t="s">
        <v>4746</v>
      </c>
      <c r="Y158" s="149" t="s">
        <v>4747</v>
      </c>
      <c r="Z158" s="149" t="s">
        <v>4748</v>
      </c>
      <c r="AA158" s="149" t="s">
        <v>2192</v>
      </c>
      <c r="AB158" s="149" t="s">
        <v>2192</v>
      </c>
      <c r="AC158" s="149" t="s">
        <v>4749</v>
      </c>
      <c r="AD158" s="149" t="s">
        <v>4750</v>
      </c>
      <c r="AE158" s="164">
        <v>31.036999999999999</v>
      </c>
      <c r="AF158" s="151">
        <v>0.03</v>
      </c>
      <c r="AG158" s="151">
        <v>0.02</v>
      </c>
      <c r="AH158" s="152">
        <v>42121</v>
      </c>
      <c r="AI158" s="147" t="s">
        <v>1766</v>
      </c>
      <c r="AJ158" s="149" t="s">
        <v>2192</v>
      </c>
    </row>
    <row r="159" spans="1:36">
      <c r="A159" s="153" t="s">
        <v>521</v>
      </c>
      <c r="B159" s="153" t="s">
        <v>1238</v>
      </c>
      <c r="C159" s="153" t="s">
        <v>1232</v>
      </c>
      <c r="D159" s="153" t="s">
        <v>2192</v>
      </c>
      <c r="E159" s="153" t="s">
        <v>1936</v>
      </c>
      <c r="F159" s="153" t="s">
        <v>1904</v>
      </c>
      <c r="G159" s="154" t="s">
        <v>1901</v>
      </c>
      <c r="H159" s="154" t="s">
        <v>1902</v>
      </c>
      <c r="I159" s="154" t="s">
        <v>411</v>
      </c>
      <c r="J159" s="154" t="s">
        <v>1236</v>
      </c>
      <c r="K159" s="155" t="s">
        <v>4714</v>
      </c>
      <c r="L159" s="155" t="s">
        <v>4698</v>
      </c>
      <c r="M159" s="155" t="s">
        <v>4751</v>
      </c>
      <c r="N159" s="155" t="s">
        <v>4699</v>
      </c>
      <c r="O159" s="155" t="s">
        <v>4752</v>
      </c>
      <c r="P159" s="155" t="s">
        <v>4701</v>
      </c>
      <c r="Q159" s="155" t="s">
        <v>4753</v>
      </c>
      <c r="R159" s="155" t="s">
        <v>4741</v>
      </c>
      <c r="S159" s="155" t="s">
        <v>4754</v>
      </c>
      <c r="T159" s="155" t="s">
        <v>4743</v>
      </c>
      <c r="U159" s="155" t="s">
        <v>3058</v>
      </c>
      <c r="V159" s="155" t="s">
        <v>4744</v>
      </c>
      <c r="W159" s="155" t="s">
        <v>4755</v>
      </c>
      <c r="X159" s="155" t="s">
        <v>4746</v>
      </c>
      <c r="Y159" s="155" t="s">
        <v>4756</v>
      </c>
      <c r="Z159" s="155" t="s">
        <v>4748</v>
      </c>
      <c r="AA159" s="155" t="s">
        <v>2192</v>
      </c>
      <c r="AB159" s="155" t="s">
        <v>2192</v>
      </c>
      <c r="AC159" s="155" t="s">
        <v>4757</v>
      </c>
      <c r="AD159" s="155" t="s">
        <v>4758</v>
      </c>
      <c r="AE159" s="156">
        <v>3.3203999999999998</v>
      </c>
      <c r="AF159" s="161">
        <v>0</v>
      </c>
      <c r="AG159" s="161">
        <v>0</v>
      </c>
      <c r="AH159" s="159">
        <v>42108</v>
      </c>
      <c r="AI159" s="153" t="s">
        <v>1766</v>
      </c>
      <c r="AJ159" s="155" t="s">
        <v>2192</v>
      </c>
    </row>
    <row r="160" spans="1:36">
      <c r="A160" s="147" t="s">
        <v>522</v>
      </c>
      <c r="B160" s="147" t="s">
        <v>1238</v>
      </c>
      <c r="C160" s="147" t="s">
        <v>1232</v>
      </c>
      <c r="D160" s="147" t="s">
        <v>2192</v>
      </c>
      <c r="E160" s="147" t="s">
        <v>1937</v>
      </c>
      <c r="F160" s="147" t="s">
        <v>1904</v>
      </c>
      <c r="G160" s="148" t="s">
        <v>1901</v>
      </c>
      <c r="H160" s="148" t="s">
        <v>1902</v>
      </c>
      <c r="I160" s="148" t="s">
        <v>411</v>
      </c>
      <c r="J160" s="148" t="s">
        <v>1236</v>
      </c>
      <c r="K160" s="149" t="s">
        <v>4714</v>
      </c>
      <c r="L160" s="149" t="s">
        <v>4698</v>
      </c>
      <c r="M160" s="149" t="s">
        <v>4759</v>
      </c>
      <c r="N160" s="149" t="s">
        <v>4699</v>
      </c>
      <c r="O160" s="149" t="s">
        <v>4752</v>
      </c>
      <c r="P160" s="149" t="s">
        <v>4701</v>
      </c>
      <c r="Q160" s="149" t="s">
        <v>4702</v>
      </c>
      <c r="R160" s="149" t="s">
        <v>4741</v>
      </c>
      <c r="S160" s="149" t="s">
        <v>4760</v>
      </c>
      <c r="T160" s="149" t="s">
        <v>4743</v>
      </c>
      <c r="U160" s="149" t="s">
        <v>2192</v>
      </c>
      <c r="V160" s="149" t="s">
        <v>2192</v>
      </c>
      <c r="W160" s="149" t="s">
        <v>2192</v>
      </c>
      <c r="X160" s="149" t="s">
        <v>2192</v>
      </c>
      <c r="Y160" s="149" t="s">
        <v>2192</v>
      </c>
      <c r="Z160" s="149" t="s">
        <v>2192</v>
      </c>
      <c r="AA160" s="149" t="s">
        <v>2192</v>
      </c>
      <c r="AB160" s="149" t="s">
        <v>2192</v>
      </c>
      <c r="AC160" s="149" t="s">
        <v>4761</v>
      </c>
      <c r="AD160" s="149" t="s">
        <v>4762</v>
      </c>
      <c r="AE160" s="150">
        <v>33.853099999999998</v>
      </c>
      <c r="AF160" s="151">
        <v>0.03</v>
      </c>
      <c r="AG160" s="151">
        <v>0.02</v>
      </c>
      <c r="AH160" s="152">
        <v>43355</v>
      </c>
      <c r="AI160" s="147" t="s">
        <v>1766</v>
      </c>
      <c r="AJ160" s="149" t="s">
        <v>2192</v>
      </c>
    </row>
    <row r="161" spans="1:36">
      <c r="A161" s="153" t="s">
        <v>523</v>
      </c>
      <c r="B161" s="153" t="s">
        <v>1238</v>
      </c>
      <c r="C161" s="153" t="s">
        <v>1232</v>
      </c>
      <c r="D161" s="153" t="s">
        <v>2192</v>
      </c>
      <c r="E161" s="153" t="s">
        <v>1938</v>
      </c>
      <c r="F161" s="153" t="s">
        <v>1904</v>
      </c>
      <c r="G161" s="154" t="s">
        <v>1901</v>
      </c>
      <c r="H161" s="154" t="s">
        <v>1902</v>
      </c>
      <c r="I161" s="154" t="s">
        <v>411</v>
      </c>
      <c r="J161" s="154" t="s">
        <v>1236</v>
      </c>
      <c r="K161" s="155" t="s">
        <v>4714</v>
      </c>
      <c r="L161" s="155" t="s">
        <v>4698</v>
      </c>
      <c r="M161" s="155" t="s">
        <v>4763</v>
      </c>
      <c r="N161" s="155" t="s">
        <v>4699</v>
      </c>
      <c r="O161" s="155" t="s">
        <v>4764</v>
      </c>
      <c r="P161" s="155" t="s">
        <v>4701</v>
      </c>
      <c r="Q161" s="155" t="s">
        <v>4702</v>
      </c>
      <c r="R161" s="155" t="s">
        <v>4741</v>
      </c>
      <c r="S161" s="155" t="s">
        <v>4742</v>
      </c>
      <c r="T161" s="155" t="s">
        <v>4743</v>
      </c>
      <c r="U161" s="155" t="s">
        <v>3091</v>
      </c>
      <c r="V161" s="155" t="s">
        <v>4744</v>
      </c>
      <c r="W161" s="155" t="s">
        <v>4765</v>
      </c>
      <c r="X161" s="155" t="s">
        <v>4746</v>
      </c>
      <c r="Y161" s="155" t="s">
        <v>4747</v>
      </c>
      <c r="Z161" s="155" t="s">
        <v>4748</v>
      </c>
      <c r="AA161" s="155" t="s">
        <v>2192</v>
      </c>
      <c r="AB161" s="155" t="s">
        <v>2192</v>
      </c>
      <c r="AC161" s="155" t="s">
        <v>4766</v>
      </c>
      <c r="AD161" s="155" t="s">
        <v>4750</v>
      </c>
      <c r="AE161" s="156">
        <v>792.14840000000004</v>
      </c>
      <c r="AF161" s="157">
        <v>0.67</v>
      </c>
      <c r="AG161" s="158">
        <v>0.5</v>
      </c>
      <c r="AH161" s="159">
        <v>42121</v>
      </c>
      <c r="AI161" s="153" t="s">
        <v>1766</v>
      </c>
      <c r="AJ161" s="155" t="s">
        <v>2192</v>
      </c>
    </row>
    <row r="162" spans="1:36">
      <c r="A162" s="147" t="s">
        <v>525</v>
      </c>
      <c r="B162" s="147" t="s">
        <v>1238</v>
      </c>
      <c r="C162" s="147" t="s">
        <v>1232</v>
      </c>
      <c r="D162" s="147" t="s">
        <v>2192</v>
      </c>
      <c r="E162" s="147" t="s">
        <v>526</v>
      </c>
      <c r="F162" s="147" t="s">
        <v>1906</v>
      </c>
      <c r="G162" s="148" t="s">
        <v>1901</v>
      </c>
      <c r="H162" s="148" t="s">
        <v>1902</v>
      </c>
      <c r="I162" s="148" t="s">
        <v>267</v>
      </c>
      <c r="J162" s="148" t="s">
        <v>1236</v>
      </c>
      <c r="K162" s="149" t="s">
        <v>4767</v>
      </c>
      <c r="L162" s="149" t="s">
        <v>3012</v>
      </c>
      <c r="M162" s="149" t="s">
        <v>4768</v>
      </c>
      <c r="N162" s="149" t="s">
        <v>4769</v>
      </c>
      <c r="O162" s="149" t="s">
        <v>4643</v>
      </c>
      <c r="P162" s="149" t="s">
        <v>4534</v>
      </c>
      <c r="Q162" s="149" t="s">
        <v>4770</v>
      </c>
      <c r="R162" s="149" t="s">
        <v>4536</v>
      </c>
      <c r="S162" s="149" t="s">
        <v>4771</v>
      </c>
      <c r="T162" s="149" t="s">
        <v>4772</v>
      </c>
      <c r="U162" s="149" t="s">
        <v>4773</v>
      </c>
      <c r="V162" s="149" t="s">
        <v>4774</v>
      </c>
      <c r="W162" s="149" t="s">
        <v>4775</v>
      </c>
      <c r="X162" s="149" t="s">
        <v>4776</v>
      </c>
      <c r="Y162" s="149" t="s">
        <v>4777</v>
      </c>
      <c r="Z162" s="149" t="s">
        <v>4778</v>
      </c>
      <c r="AA162" s="149" t="s">
        <v>2192</v>
      </c>
      <c r="AB162" s="149" t="s">
        <v>2192</v>
      </c>
      <c r="AC162" s="149" t="s">
        <v>4779</v>
      </c>
      <c r="AD162" s="149" t="s">
        <v>4780</v>
      </c>
      <c r="AE162" s="150">
        <v>70.084100000000007</v>
      </c>
      <c r="AF162" s="151">
        <v>0.06</v>
      </c>
      <c r="AG162" s="151">
        <v>0.04</v>
      </c>
      <c r="AH162" s="152">
        <v>42223</v>
      </c>
      <c r="AI162" s="147" t="s">
        <v>527</v>
      </c>
      <c r="AJ162" s="149" t="s">
        <v>2192</v>
      </c>
    </row>
    <row r="163" spans="1:36">
      <c r="A163" s="153" t="s">
        <v>528</v>
      </c>
      <c r="B163" s="153" t="s">
        <v>1238</v>
      </c>
      <c r="C163" s="153" t="s">
        <v>1232</v>
      </c>
      <c r="D163" s="153" t="s">
        <v>2192</v>
      </c>
      <c r="E163" s="153" t="s">
        <v>529</v>
      </c>
      <c r="F163" s="153" t="s">
        <v>1904</v>
      </c>
      <c r="G163" s="154" t="s">
        <v>1901</v>
      </c>
      <c r="H163" s="154" t="s">
        <v>1902</v>
      </c>
      <c r="I163" s="154" t="s">
        <v>267</v>
      </c>
      <c r="J163" s="154" t="s">
        <v>1236</v>
      </c>
      <c r="K163" s="155" t="s">
        <v>4781</v>
      </c>
      <c r="L163" s="155" t="s">
        <v>3012</v>
      </c>
      <c r="M163" s="155" t="s">
        <v>4782</v>
      </c>
      <c r="N163" s="155" t="s">
        <v>4769</v>
      </c>
      <c r="O163" s="155" t="s">
        <v>4783</v>
      </c>
      <c r="P163" s="155" t="s">
        <v>4534</v>
      </c>
      <c r="Q163" s="155" t="s">
        <v>4784</v>
      </c>
      <c r="R163" s="155" t="s">
        <v>4536</v>
      </c>
      <c r="S163" s="155" t="s">
        <v>4785</v>
      </c>
      <c r="T163" s="155" t="s">
        <v>4772</v>
      </c>
      <c r="U163" s="155" t="s">
        <v>4786</v>
      </c>
      <c r="V163" s="155" t="s">
        <v>4774</v>
      </c>
      <c r="W163" s="155" t="s">
        <v>4787</v>
      </c>
      <c r="X163" s="155" t="s">
        <v>4776</v>
      </c>
      <c r="Y163" s="155" t="s">
        <v>4788</v>
      </c>
      <c r="Z163" s="155" t="s">
        <v>4778</v>
      </c>
      <c r="AA163" s="155" t="s">
        <v>2192</v>
      </c>
      <c r="AB163" s="155" t="s">
        <v>2192</v>
      </c>
      <c r="AC163" s="155" t="s">
        <v>4789</v>
      </c>
      <c r="AD163" s="155" t="s">
        <v>4780</v>
      </c>
      <c r="AE163" s="156">
        <v>1.3184</v>
      </c>
      <c r="AF163" s="161">
        <v>0</v>
      </c>
      <c r="AG163" s="161">
        <v>0</v>
      </c>
      <c r="AH163" s="159">
        <v>42223</v>
      </c>
      <c r="AI163" s="153" t="s">
        <v>527</v>
      </c>
      <c r="AJ163" s="155" t="s">
        <v>2192</v>
      </c>
    </row>
    <row r="164" spans="1:36">
      <c r="A164" s="147" t="s">
        <v>530</v>
      </c>
      <c r="B164" s="147" t="s">
        <v>1238</v>
      </c>
      <c r="C164" s="147" t="s">
        <v>1232</v>
      </c>
      <c r="D164" s="147" t="s">
        <v>2192</v>
      </c>
      <c r="E164" s="147" t="s">
        <v>531</v>
      </c>
      <c r="F164" s="147" t="s">
        <v>1904</v>
      </c>
      <c r="G164" s="148" t="s">
        <v>1901</v>
      </c>
      <c r="H164" s="148" t="s">
        <v>1902</v>
      </c>
      <c r="I164" s="148" t="s">
        <v>267</v>
      </c>
      <c r="J164" s="148" t="s">
        <v>1236</v>
      </c>
      <c r="K164" s="149" t="s">
        <v>4790</v>
      </c>
      <c r="L164" s="149" t="s">
        <v>3012</v>
      </c>
      <c r="M164" s="149" t="s">
        <v>4791</v>
      </c>
      <c r="N164" s="149" t="s">
        <v>4769</v>
      </c>
      <c r="O164" s="149" t="s">
        <v>4792</v>
      </c>
      <c r="P164" s="149" t="s">
        <v>4534</v>
      </c>
      <c r="Q164" s="149" t="s">
        <v>2967</v>
      </c>
      <c r="R164" s="149" t="s">
        <v>4536</v>
      </c>
      <c r="S164" s="149" t="s">
        <v>4793</v>
      </c>
      <c r="T164" s="149" t="s">
        <v>4772</v>
      </c>
      <c r="U164" s="149" t="s">
        <v>4794</v>
      </c>
      <c r="V164" s="149" t="s">
        <v>4774</v>
      </c>
      <c r="W164" s="149" t="s">
        <v>4795</v>
      </c>
      <c r="X164" s="149" t="s">
        <v>4776</v>
      </c>
      <c r="Y164" s="149" t="s">
        <v>4796</v>
      </c>
      <c r="Z164" s="149" t="s">
        <v>4778</v>
      </c>
      <c r="AA164" s="149" t="s">
        <v>2192</v>
      </c>
      <c r="AB164" s="149" t="s">
        <v>2192</v>
      </c>
      <c r="AC164" s="149" t="s">
        <v>4797</v>
      </c>
      <c r="AD164" s="149" t="s">
        <v>4780</v>
      </c>
      <c r="AE164" s="150">
        <v>12.216200000000001</v>
      </c>
      <c r="AF164" s="151">
        <v>0.01</v>
      </c>
      <c r="AG164" s="151">
        <v>0.01</v>
      </c>
      <c r="AH164" s="152">
        <v>42223</v>
      </c>
      <c r="AI164" s="147" t="s">
        <v>527</v>
      </c>
      <c r="AJ164" s="149" t="s">
        <v>2192</v>
      </c>
    </row>
    <row r="165" spans="1:36">
      <c r="A165" s="153" t="s">
        <v>532</v>
      </c>
      <c r="B165" s="153" t="s">
        <v>1238</v>
      </c>
      <c r="C165" s="153" t="s">
        <v>1232</v>
      </c>
      <c r="D165" s="153" t="s">
        <v>2192</v>
      </c>
      <c r="E165" s="153" t="s">
        <v>533</v>
      </c>
      <c r="F165" s="153" t="s">
        <v>1904</v>
      </c>
      <c r="G165" s="154" t="s">
        <v>1901</v>
      </c>
      <c r="H165" s="154" t="s">
        <v>1902</v>
      </c>
      <c r="I165" s="154" t="s">
        <v>267</v>
      </c>
      <c r="J165" s="154" t="s">
        <v>1236</v>
      </c>
      <c r="K165" s="155" t="s">
        <v>4798</v>
      </c>
      <c r="L165" s="155" t="s">
        <v>3012</v>
      </c>
      <c r="M165" s="155" t="s">
        <v>4799</v>
      </c>
      <c r="N165" s="155" t="s">
        <v>4769</v>
      </c>
      <c r="O165" s="155" t="s">
        <v>4800</v>
      </c>
      <c r="P165" s="155" t="s">
        <v>4534</v>
      </c>
      <c r="Q165" s="155" t="s">
        <v>4801</v>
      </c>
      <c r="R165" s="155" t="s">
        <v>4536</v>
      </c>
      <c r="S165" s="155" t="s">
        <v>4802</v>
      </c>
      <c r="T165" s="155" t="s">
        <v>4772</v>
      </c>
      <c r="U165" s="155" t="s">
        <v>4803</v>
      </c>
      <c r="V165" s="155" t="s">
        <v>4774</v>
      </c>
      <c r="W165" s="155" t="s">
        <v>3347</v>
      </c>
      <c r="X165" s="155" t="s">
        <v>4776</v>
      </c>
      <c r="Y165" s="155" t="s">
        <v>4804</v>
      </c>
      <c r="Z165" s="155" t="s">
        <v>4778</v>
      </c>
      <c r="AA165" s="155" t="s">
        <v>2192</v>
      </c>
      <c r="AB165" s="155" t="s">
        <v>2192</v>
      </c>
      <c r="AC165" s="155" t="s">
        <v>4805</v>
      </c>
      <c r="AD165" s="155" t="s">
        <v>4806</v>
      </c>
      <c r="AE165" s="156">
        <v>56.501199999999997</v>
      </c>
      <c r="AF165" s="157">
        <v>0.05</v>
      </c>
      <c r="AG165" s="157">
        <v>0.04</v>
      </c>
      <c r="AH165" s="159">
        <v>42227</v>
      </c>
      <c r="AI165" s="153" t="s">
        <v>527</v>
      </c>
      <c r="AJ165" s="155" t="s">
        <v>2192</v>
      </c>
    </row>
    <row r="166" spans="1:36">
      <c r="A166" s="147" t="s">
        <v>111</v>
      </c>
      <c r="B166" s="147" t="s">
        <v>1238</v>
      </c>
      <c r="C166" s="147" t="s">
        <v>1229</v>
      </c>
      <c r="D166" s="147" t="s">
        <v>2192</v>
      </c>
      <c r="E166" s="147" t="s">
        <v>534</v>
      </c>
      <c r="F166" s="147" t="s">
        <v>1903</v>
      </c>
      <c r="G166" s="148" t="s">
        <v>1901</v>
      </c>
      <c r="H166" s="148" t="s">
        <v>1902</v>
      </c>
      <c r="I166" s="148" t="s">
        <v>438</v>
      </c>
      <c r="J166" s="148" t="s">
        <v>1236</v>
      </c>
      <c r="K166" s="149" t="s">
        <v>4807</v>
      </c>
      <c r="L166" s="149" t="s">
        <v>4287</v>
      </c>
      <c r="M166" s="149" t="s">
        <v>4808</v>
      </c>
      <c r="N166" s="149" t="s">
        <v>4289</v>
      </c>
      <c r="O166" s="149" t="s">
        <v>4809</v>
      </c>
      <c r="P166" s="149" t="s">
        <v>4291</v>
      </c>
      <c r="Q166" s="149" t="s">
        <v>4810</v>
      </c>
      <c r="R166" s="149" t="s">
        <v>4293</v>
      </c>
      <c r="S166" s="149" t="s">
        <v>4811</v>
      </c>
      <c r="T166" s="149" t="s">
        <v>4295</v>
      </c>
      <c r="U166" s="149" t="s">
        <v>4812</v>
      </c>
      <c r="V166" s="149" t="s">
        <v>4312</v>
      </c>
      <c r="W166" s="149" t="s">
        <v>4813</v>
      </c>
      <c r="X166" s="149" t="s">
        <v>4314</v>
      </c>
      <c r="Y166" s="149" t="s">
        <v>4814</v>
      </c>
      <c r="Z166" s="149" t="s">
        <v>4316</v>
      </c>
      <c r="AA166" s="149" t="s">
        <v>4815</v>
      </c>
      <c r="AB166" s="149" t="s">
        <v>3732</v>
      </c>
      <c r="AC166" s="149" t="s">
        <v>4816</v>
      </c>
      <c r="AD166" s="149" t="s">
        <v>4817</v>
      </c>
      <c r="AE166" s="150">
        <v>10912.3069</v>
      </c>
      <c r="AF166" s="151">
        <v>9.19</v>
      </c>
      <c r="AG166" s="151">
        <v>6.89</v>
      </c>
      <c r="AH166" s="152">
        <v>36983</v>
      </c>
      <c r="AI166" s="147" t="s">
        <v>439</v>
      </c>
      <c r="AJ166" s="149" t="s">
        <v>2192</v>
      </c>
    </row>
    <row r="167" spans="1:36">
      <c r="A167" s="153" t="s">
        <v>112</v>
      </c>
      <c r="B167" s="153" t="s">
        <v>1238</v>
      </c>
      <c r="C167" s="153" t="s">
        <v>1229</v>
      </c>
      <c r="D167" s="153" t="s">
        <v>2192</v>
      </c>
      <c r="E167" s="153" t="s">
        <v>535</v>
      </c>
      <c r="F167" s="153" t="s">
        <v>1903</v>
      </c>
      <c r="G167" s="154" t="s">
        <v>1901</v>
      </c>
      <c r="H167" s="154" t="s">
        <v>1902</v>
      </c>
      <c r="I167" s="154" t="s">
        <v>1939</v>
      </c>
      <c r="J167" s="154" t="s">
        <v>1236</v>
      </c>
      <c r="K167" s="155" t="s">
        <v>4818</v>
      </c>
      <c r="L167" s="155" t="s">
        <v>4819</v>
      </c>
      <c r="M167" s="155" t="s">
        <v>4820</v>
      </c>
      <c r="N167" s="155" t="s">
        <v>4821</v>
      </c>
      <c r="O167" s="155" t="s">
        <v>4822</v>
      </c>
      <c r="P167" s="155" t="s">
        <v>4823</v>
      </c>
      <c r="Q167" s="155" t="s">
        <v>4824</v>
      </c>
      <c r="R167" s="155" t="s">
        <v>4825</v>
      </c>
      <c r="S167" s="155" t="s">
        <v>4826</v>
      </c>
      <c r="T167" s="155" t="s">
        <v>4827</v>
      </c>
      <c r="U167" s="155" t="s">
        <v>4828</v>
      </c>
      <c r="V167" s="155" t="s">
        <v>4829</v>
      </c>
      <c r="W167" s="155" t="s">
        <v>4830</v>
      </c>
      <c r="X167" s="155" t="s">
        <v>4831</v>
      </c>
      <c r="Y167" s="155" t="s">
        <v>4832</v>
      </c>
      <c r="Z167" s="155" t="s">
        <v>4833</v>
      </c>
      <c r="AA167" s="155" t="s">
        <v>4834</v>
      </c>
      <c r="AB167" s="155" t="s">
        <v>4835</v>
      </c>
      <c r="AC167" s="155" t="s">
        <v>4836</v>
      </c>
      <c r="AD167" s="155" t="s">
        <v>4837</v>
      </c>
      <c r="AE167" s="156">
        <v>19326.877100000002</v>
      </c>
      <c r="AF167" s="157">
        <v>16.27</v>
      </c>
      <c r="AG167" s="158">
        <v>12.2</v>
      </c>
      <c r="AH167" s="159">
        <v>37957</v>
      </c>
      <c r="AI167" s="153" t="s">
        <v>536</v>
      </c>
      <c r="AJ167" s="155" t="s">
        <v>2192</v>
      </c>
    </row>
    <row r="168" spans="1:36">
      <c r="A168" s="147" t="s">
        <v>537</v>
      </c>
      <c r="B168" s="147" t="s">
        <v>1238</v>
      </c>
      <c r="C168" s="147" t="s">
        <v>1229</v>
      </c>
      <c r="D168" s="147" t="s">
        <v>2192</v>
      </c>
      <c r="E168" s="147" t="s">
        <v>538</v>
      </c>
      <c r="F168" s="147" t="s">
        <v>1904</v>
      </c>
      <c r="G168" s="148" t="s">
        <v>1901</v>
      </c>
      <c r="H168" s="148" t="s">
        <v>1902</v>
      </c>
      <c r="I168" s="148" t="s">
        <v>1939</v>
      </c>
      <c r="J168" s="148" t="s">
        <v>1236</v>
      </c>
      <c r="K168" s="149" t="s">
        <v>4838</v>
      </c>
      <c r="L168" s="149" t="s">
        <v>4819</v>
      </c>
      <c r="M168" s="149" t="s">
        <v>4839</v>
      </c>
      <c r="N168" s="149" t="s">
        <v>4821</v>
      </c>
      <c r="O168" s="149" t="s">
        <v>4840</v>
      </c>
      <c r="P168" s="149" t="s">
        <v>4823</v>
      </c>
      <c r="Q168" s="149" t="s">
        <v>4841</v>
      </c>
      <c r="R168" s="149" t="s">
        <v>4825</v>
      </c>
      <c r="S168" s="149" t="s">
        <v>4842</v>
      </c>
      <c r="T168" s="149" t="s">
        <v>4827</v>
      </c>
      <c r="U168" s="149" t="s">
        <v>4843</v>
      </c>
      <c r="V168" s="149" t="s">
        <v>4829</v>
      </c>
      <c r="W168" s="149" t="s">
        <v>4844</v>
      </c>
      <c r="X168" s="149" t="s">
        <v>4831</v>
      </c>
      <c r="Y168" s="149" t="s">
        <v>4845</v>
      </c>
      <c r="Z168" s="149" t="s">
        <v>4833</v>
      </c>
      <c r="AA168" s="149" t="s">
        <v>2192</v>
      </c>
      <c r="AB168" s="149" t="s">
        <v>2192</v>
      </c>
      <c r="AC168" s="149" t="s">
        <v>4846</v>
      </c>
      <c r="AD168" s="149" t="s">
        <v>4847</v>
      </c>
      <c r="AE168" s="150">
        <v>236.8271</v>
      </c>
      <c r="AF168" s="162">
        <v>0.2</v>
      </c>
      <c r="AG168" s="151">
        <v>0.15</v>
      </c>
      <c r="AH168" s="152">
        <v>40627</v>
      </c>
      <c r="AI168" s="147" t="s">
        <v>536</v>
      </c>
      <c r="AJ168" s="149" t="s">
        <v>2192</v>
      </c>
    </row>
    <row r="169" spans="1:36">
      <c r="A169" s="153" t="s">
        <v>113</v>
      </c>
      <c r="B169" s="153" t="s">
        <v>1238</v>
      </c>
      <c r="C169" s="153" t="s">
        <v>1229</v>
      </c>
      <c r="D169" s="153" t="s">
        <v>2192</v>
      </c>
      <c r="E169" s="153" t="s">
        <v>539</v>
      </c>
      <c r="F169" s="153" t="s">
        <v>1904</v>
      </c>
      <c r="G169" s="154" t="s">
        <v>1901</v>
      </c>
      <c r="H169" s="154" t="s">
        <v>1902</v>
      </c>
      <c r="I169" s="154" t="s">
        <v>1939</v>
      </c>
      <c r="J169" s="154" t="s">
        <v>1236</v>
      </c>
      <c r="K169" s="155" t="s">
        <v>4848</v>
      </c>
      <c r="L169" s="155" t="s">
        <v>4819</v>
      </c>
      <c r="M169" s="155" t="s">
        <v>4849</v>
      </c>
      <c r="N169" s="155" t="s">
        <v>4821</v>
      </c>
      <c r="O169" s="155" t="s">
        <v>4850</v>
      </c>
      <c r="P169" s="155" t="s">
        <v>4823</v>
      </c>
      <c r="Q169" s="155" t="s">
        <v>4851</v>
      </c>
      <c r="R169" s="155" t="s">
        <v>4825</v>
      </c>
      <c r="S169" s="155" t="s">
        <v>4852</v>
      </c>
      <c r="T169" s="155" t="s">
        <v>4827</v>
      </c>
      <c r="U169" s="155" t="s">
        <v>4853</v>
      </c>
      <c r="V169" s="155" t="s">
        <v>4829</v>
      </c>
      <c r="W169" s="155" t="s">
        <v>4854</v>
      </c>
      <c r="X169" s="155" t="s">
        <v>4831</v>
      </c>
      <c r="Y169" s="155" t="s">
        <v>4855</v>
      </c>
      <c r="Z169" s="155" t="s">
        <v>4833</v>
      </c>
      <c r="AA169" s="155" t="s">
        <v>4856</v>
      </c>
      <c r="AB169" s="155" t="s">
        <v>4835</v>
      </c>
      <c r="AC169" s="155" t="s">
        <v>4857</v>
      </c>
      <c r="AD169" s="155" t="s">
        <v>4858</v>
      </c>
      <c r="AE169" s="156">
        <v>18821.403600000001</v>
      </c>
      <c r="AF169" s="157">
        <v>15.85</v>
      </c>
      <c r="AG169" s="157">
        <v>11.88</v>
      </c>
      <c r="AH169" s="159">
        <v>39559</v>
      </c>
      <c r="AI169" s="153" t="s">
        <v>536</v>
      </c>
      <c r="AJ169" s="155" t="s">
        <v>2192</v>
      </c>
    </row>
    <row r="170" spans="1:36">
      <c r="A170" s="147" t="s">
        <v>542</v>
      </c>
      <c r="B170" s="147" t="s">
        <v>1238</v>
      </c>
      <c r="C170" s="147" t="s">
        <v>1229</v>
      </c>
      <c r="D170" s="147" t="s">
        <v>2192</v>
      </c>
      <c r="E170" s="147" t="s">
        <v>2912</v>
      </c>
      <c r="F170" s="147" t="s">
        <v>1904</v>
      </c>
      <c r="G170" s="148" t="s">
        <v>1901</v>
      </c>
      <c r="H170" s="148" t="s">
        <v>1902</v>
      </c>
      <c r="I170" s="148" t="s">
        <v>1939</v>
      </c>
      <c r="J170" s="148" t="s">
        <v>1236</v>
      </c>
      <c r="K170" s="149" t="s">
        <v>4859</v>
      </c>
      <c r="L170" s="149" t="s">
        <v>4819</v>
      </c>
      <c r="M170" s="149" t="s">
        <v>1757</v>
      </c>
      <c r="N170" s="149" t="s">
        <v>1757</v>
      </c>
      <c r="O170" s="149" t="s">
        <v>1757</v>
      </c>
      <c r="P170" s="149" t="s">
        <v>1757</v>
      </c>
      <c r="Q170" s="149" t="s">
        <v>1757</v>
      </c>
      <c r="R170" s="149" t="s">
        <v>1757</v>
      </c>
      <c r="S170" s="149" t="s">
        <v>1757</v>
      </c>
      <c r="T170" s="149" t="s">
        <v>1757</v>
      </c>
      <c r="U170" s="149" t="s">
        <v>4860</v>
      </c>
      <c r="V170" s="149" t="s">
        <v>4861</v>
      </c>
      <c r="W170" s="149" t="s">
        <v>2192</v>
      </c>
      <c r="X170" s="149" t="s">
        <v>2192</v>
      </c>
      <c r="Y170" s="149" t="s">
        <v>2192</v>
      </c>
      <c r="Z170" s="149" t="s">
        <v>2192</v>
      </c>
      <c r="AA170" s="149" t="s">
        <v>2192</v>
      </c>
      <c r="AB170" s="149" t="s">
        <v>2192</v>
      </c>
      <c r="AC170" s="149" t="s">
        <v>4862</v>
      </c>
      <c r="AD170" s="149" t="s">
        <v>4863</v>
      </c>
      <c r="AE170" s="150">
        <v>0.18790000000000001</v>
      </c>
      <c r="AF170" s="163">
        <v>0</v>
      </c>
      <c r="AG170" s="163">
        <v>0</v>
      </c>
      <c r="AH170" s="152">
        <v>40805</v>
      </c>
      <c r="AI170" s="147" t="s">
        <v>536</v>
      </c>
      <c r="AJ170" s="149" t="s">
        <v>2192</v>
      </c>
    </row>
    <row r="171" spans="1:36">
      <c r="A171" s="153" t="s">
        <v>543</v>
      </c>
      <c r="B171" s="153" t="s">
        <v>1238</v>
      </c>
      <c r="C171" s="153" t="s">
        <v>1229</v>
      </c>
      <c r="D171" s="153" t="s">
        <v>2192</v>
      </c>
      <c r="E171" s="153" t="s">
        <v>544</v>
      </c>
      <c r="F171" s="153" t="s">
        <v>1904</v>
      </c>
      <c r="G171" s="154" t="s">
        <v>1901</v>
      </c>
      <c r="H171" s="154" t="s">
        <v>1902</v>
      </c>
      <c r="I171" s="154" t="s">
        <v>1939</v>
      </c>
      <c r="J171" s="154" t="s">
        <v>1236</v>
      </c>
      <c r="K171" s="155" t="s">
        <v>4864</v>
      </c>
      <c r="L171" s="155" t="s">
        <v>4819</v>
      </c>
      <c r="M171" s="155" t="s">
        <v>4865</v>
      </c>
      <c r="N171" s="155" t="s">
        <v>4821</v>
      </c>
      <c r="O171" s="155" t="s">
        <v>4866</v>
      </c>
      <c r="P171" s="155" t="s">
        <v>4823</v>
      </c>
      <c r="Q171" s="155" t="s">
        <v>4867</v>
      </c>
      <c r="R171" s="155" t="s">
        <v>4825</v>
      </c>
      <c r="S171" s="155" t="s">
        <v>4842</v>
      </c>
      <c r="T171" s="155" t="s">
        <v>4827</v>
      </c>
      <c r="U171" s="155" t="s">
        <v>3045</v>
      </c>
      <c r="V171" s="155" t="s">
        <v>4829</v>
      </c>
      <c r="W171" s="155" t="s">
        <v>4868</v>
      </c>
      <c r="X171" s="155" t="s">
        <v>4831</v>
      </c>
      <c r="Y171" s="155" t="s">
        <v>4869</v>
      </c>
      <c r="Z171" s="155" t="s">
        <v>4833</v>
      </c>
      <c r="AA171" s="155" t="s">
        <v>2192</v>
      </c>
      <c r="AB171" s="155" t="s">
        <v>2192</v>
      </c>
      <c r="AC171" s="155" t="s">
        <v>4870</v>
      </c>
      <c r="AD171" s="155" t="s">
        <v>4871</v>
      </c>
      <c r="AE171" s="156">
        <v>252.60310000000001</v>
      </c>
      <c r="AF171" s="157">
        <v>0.21</v>
      </c>
      <c r="AG171" s="157">
        <v>0.16</v>
      </c>
      <c r="AH171" s="159">
        <v>41170</v>
      </c>
      <c r="AI171" s="153" t="s">
        <v>536</v>
      </c>
      <c r="AJ171" s="155" t="s">
        <v>2192</v>
      </c>
    </row>
    <row r="172" spans="1:36">
      <c r="A172" s="147" t="s">
        <v>114</v>
      </c>
      <c r="B172" s="147" t="s">
        <v>1238</v>
      </c>
      <c r="C172" s="147" t="s">
        <v>1229</v>
      </c>
      <c r="D172" s="147" t="s">
        <v>2192</v>
      </c>
      <c r="E172" s="147" t="s">
        <v>545</v>
      </c>
      <c r="F172" s="147" t="s">
        <v>2192</v>
      </c>
      <c r="G172" s="148" t="s">
        <v>1901</v>
      </c>
      <c r="H172" s="148" t="s">
        <v>1902</v>
      </c>
      <c r="I172" s="148" t="s">
        <v>411</v>
      </c>
      <c r="J172" s="148" t="s">
        <v>1236</v>
      </c>
      <c r="K172" s="149" t="s">
        <v>2885</v>
      </c>
      <c r="L172" s="149" t="s">
        <v>4287</v>
      </c>
      <c r="M172" s="149" t="s">
        <v>4872</v>
      </c>
      <c r="N172" s="149" t="s">
        <v>4289</v>
      </c>
      <c r="O172" s="149" t="s">
        <v>4873</v>
      </c>
      <c r="P172" s="149" t="s">
        <v>4291</v>
      </c>
      <c r="Q172" s="149" t="s">
        <v>4874</v>
      </c>
      <c r="R172" s="149" t="s">
        <v>4293</v>
      </c>
      <c r="S172" s="149" t="s">
        <v>4875</v>
      </c>
      <c r="T172" s="149" t="s">
        <v>4295</v>
      </c>
      <c r="U172" s="149" t="s">
        <v>4876</v>
      </c>
      <c r="V172" s="149" t="s">
        <v>4312</v>
      </c>
      <c r="W172" s="149" t="s">
        <v>3072</v>
      </c>
      <c r="X172" s="149" t="s">
        <v>4314</v>
      </c>
      <c r="Y172" s="149" t="s">
        <v>2192</v>
      </c>
      <c r="Z172" s="149" t="s">
        <v>2192</v>
      </c>
      <c r="AA172" s="149" t="s">
        <v>2192</v>
      </c>
      <c r="AB172" s="149" t="s">
        <v>2192</v>
      </c>
      <c r="AC172" s="149" t="s">
        <v>3352</v>
      </c>
      <c r="AD172" s="149" t="s">
        <v>4877</v>
      </c>
      <c r="AE172" s="150">
        <v>16939.447199999999</v>
      </c>
      <c r="AF172" s="151">
        <v>14.26</v>
      </c>
      <c r="AG172" s="151">
        <v>10.69</v>
      </c>
      <c r="AH172" s="152">
        <v>42349</v>
      </c>
      <c r="AI172" s="147" t="s">
        <v>439</v>
      </c>
      <c r="AJ172" s="149" t="s">
        <v>2192</v>
      </c>
    </row>
    <row r="173" spans="1:36">
      <c r="A173" s="153" t="s">
        <v>115</v>
      </c>
      <c r="B173" s="153" t="s">
        <v>1238</v>
      </c>
      <c r="C173" s="153" t="s">
        <v>1229</v>
      </c>
      <c r="D173" s="153" t="s">
        <v>2192</v>
      </c>
      <c r="E173" s="153" t="s">
        <v>546</v>
      </c>
      <c r="F173" s="153" t="s">
        <v>1903</v>
      </c>
      <c r="G173" s="154" t="s">
        <v>1901</v>
      </c>
      <c r="H173" s="154" t="s">
        <v>1902</v>
      </c>
      <c r="I173" s="154" t="s">
        <v>411</v>
      </c>
      <c r="J173" s="154" t="s">
        <v>1236</v>
      </c>
      <c r="K173" s="155" t="s">
        <v>4878</v>
      </c>
      <c r="L173" s="155" t="s">
        <v>4287</v>
      </c>
      <c r="M173" s="155" t="s">
        <v>4879</v>
      </c>
      <c r="N173" s="155" t="s">
        <v>4289</v>
      </c>
      <c r="O173" s="155" t="s">
        <v>4880</v>
      </c>
      <c r="P173" s="155" t="s">
        <v>4291</v>
      </c>
      <c r="Q173" s="155" t="s">
        <v>4881</v>
      </c>
      <c r="R173" s="155" t="s">
        <v>4293</v>
      </c>
      <c r="S173" s="155" t="s">
        <v>4882</v>
      </c>
      <c r="T173" s="155" t="s">
        <v>4295</v>
      </c>
      <c r="U173" s="155" t="s">
        <v>4883</v>
      </c>
      <c r="V173" s="155" t="s">
        <v>4312</v>
      </c>
      <c r="W173" s="155" t="s">
        <v>4884</v>
      </c>
      <c r="X173" s="155" t="s">
        <v>4314</v>
      </c>
      <c r="Y173" s="155" t="s">
        <v>4885</v>
      </c>
      <c r="Z173" s="155" t="s">
        <v>4316</v>
      </c>
      <c r="AA173" s="155" t="s">
        <v>4886</v>
      </c>
      <c r="AB173" s="155" t="s">
        <v>3732</v>
      </c>
      <c r="AC173" s="155" t="s">
        <v>4887</v>
      </c>
      <c r="AD173" s="155" t="s">
        <v>4888</v>
      </c>
      <c r="AE173" s="156">
        <v>30251.480899999999</v>
      </c>
      <c r="AF173" s="157">
        <v>25.47</v>
      </c>
      <c r="AG173" s="157">
        <v>19.09</v>
      </c>
      <c r="AH173" s="159">
        <v>38342</v>
      </c>
      <c r="AI173" s="153" t="s">
        <v>439</v>
      </c>
      <c r="AJ173" s="155" t="s">
        <v>2192</v>
      </c>
    </row>
    <row r="174" spans="1:36">
      <c r="A174" s="147" t="s">
        <v>116</v>
      </c>
      <c r="B174" s="147" t="s">
        <v>1238</v>
      </c>
      <c r="C174" s="147" t="s">
        <v>1229</v>
      </c>
      <c r="D174" s="147" t="s">
        <v>2192</v>
      </c>
      <c r="E174" s="147" t="s">
        <v>547</v>
      </c>
      <c r="F174" s="147" t="s">
        <v>1906</v>
      </c>
      <c r="G174" s="148" t="s">
        <v>1901</v>
      </c>
      <c r="H174" s="148" t="s">
        <v>1902</v>
      </c>
      <c r="I174" s="148" t="s">
        <v>411</v>
      </c>
      <c r="J174" s="148" t="s">
        <v>1236</v>
      </c>
      <c r="K174" s="149" t="s">
        <v>4889</v>
      </c>
      <c r="L174" s="149" t="s">
        <v>4287</v>
      </c>
      <c r="M174" s="149" t="s">
        <v>4890</v>
      </c>
      <c r="N174" s="149" t="s">
        <v>4289</v>
      </c>
      <c r="O174" s="149" t="s">
        <v>4891</v>
      </c>
      <c r="P174" s="149" t="s">
        <v>4291</v>
      </c>
      <c r="Q174" s="149" t="s">
        <v>4892</v>
      </c>
      <c r="R174" s="149" t="s">
        <v>4293</v>
      </c>
      <c r="S174" s="149" t="s">
        <v>4893</v>
      </c>
      <c r="T174" s="149" t="s">
        <v>4295</v>
      </c>
      <c r="U174" s="149" t="s">
        <v>4894</v>
      </c>
      <c r="V174" s="149" t="s">
        <v>4312</v>
      </c>
      <c r="W174" s="149" t="s">
        <v>4895</v>
      </c>
      <c r="X174" s="149" t="s">
        <v>4314</v>
      </c>
      <c r="Y174" s="149" t="s">
        <v>4188</v>
      </c>
      <c r="Z174" s="149" t="s">
        <v>4316</v>
      </c>
      <c r="AA174" s="149" t="s">
        <v>2861</v>
      </c>
      <c r="AB174" s="149" t="s">
        <v>3732</v>
      </c>
      <c r="AC174" s="149" t="s">
        <v>4896</v>
      </c>
      <c r="AD174" s="149" t="s">
        <v>4897</v>
      </c>
      <c r="AE174" s="150">
        <v>16712.223399999999</v>
      </c>
      <c r="AF174" s="151">
        <v>14.07</v>
      </c>
      <c r="AG174" s="151">
        <v>10.55</v>
      </c>
      <c r="AH174" s="152">
        <v>38370</v>
      </c>
      <c r="AI174" s="147" t="s">
        <v>439</v>
      </c>
      <c r="AJ174" s="149" t="s">
        <v>2192</v>
      </c>
    </row>
    <row r="175" spans="1:36">
      <c r="A175" s="153" t="s">
        <v>548</v>
      </c>
      <c r="B175" s="153" t="s">
        <v>1238</v>
      </c>
      <c r="C175" s="153" t="s">
        <v>1229</v>
      </c>
      <c r="D175" s="153" t="s">
        <v>2192</v>
      </c>
      <c r="E175" s="153" t="s">
        <v>549</v>
      </c>
      <c r="F175" s="153" t="s">
        <v>1906</v>
      </c>
      <c r="G175" s="154" t="s">
        <v>1901</v>
      </c>
      <c r="H175" s="154" t="s">
        <v>1902</v>
      </c>
      <c r="I175" s="154" t="s">
        <v>411</v>
      </c>
      <c r="J175" s="154" t="s">
        <v>1236</v>
      </c>
      <c r="K175" s="155" t="s">
        <v>4898</v>
      </c>
      <c r="L175" s="155" t="s">
        <v>4287</v>
      </c>
      <c r="M175" s="155" t="s">
        <v>4899</v>
      </c>
      <c r="N175" s="155" t="s">
        <v>4289</v>
      </c>
      <c r="O175" s="155" t="s">
        <v>4900</v>
      </c>
      <c r="P175" s="155" t="s">
        <v>4291</v>
      </c>
      <c r="Q175" s="155" t="s">
        <v>4901</v>
      </c>
      <c r="R175" s="155" t="s">
        <v>4293</v>
      </c>
      <c r="S175" s="155" t="s">
        <v>4902</v>
      </c>
      <c r="T175" s="155" t="s">
        <v>4295</v>
      </c>
      <c r="U175" s="155" t="s">
        <v>4903</v>
      </c>
      <c r="V175" s="155" t="s">
        <v>4312</v>
      </c>
      <c r="W175" s="155" t="s">
        <v>4904</v>
      </c>
      <c r="X175" s="155" t="s">
        <v>4314</v>
      </c>
      <c r="Y175" s="155" t="s">
        <v>2192</v>
      </c>
      <c r="Z175" s="155" t="s">
        <v>2192</v>
      </c>
      <c r="AA175" s="155" t="s">
        <v>2192</v>
      </c>
      <c r="AB175" s="155" t="s">
        <v>2192</v>
      </c>
      <c r="AC175" s="155" t="s">
        <v>4905</v>
      </c>
      <c r="AD175" s="155" t="s">
        <v>4906</v>
      </c>
      <c r="AE175" s="156">
        <v>332.62270000000001</v>
      </c>
      <c r="AF175" s="157">
        <v>0.28000000000000003</v>
      </c>
      <c r="AG175" s="157">
        <v>0.21</v>
      </c>
      <c r="AH175" s="159">
        <v>42352</v>
      </c>
      <c r="AI175" s="153" t="s">
        <v>439</v>
      </c>
      <c r="AJ175" s="155" t="s">
        <v>2192</v>
      </c>
    </row>
    <row r="176" spans="1:36">
      <c r="A176" s="147" t="s">
        <v>550</v>
      </c>
      <c r="B176" s="147" t="s">
        <v>1238</v>
      </c>
      <c r="C176" s="147" t="s">
        <v>1229</v>
      </c>
      <c r="D176" s="147" t="s">
        <v>2192</v>
      </c>
      <c r="E176" s="147" t="s">
        <v>551</v>
      </c>
      <c r="F176" s="147" t="s">
        <v>1904</v>
      </c>
      <c r="G176" s="148" t="s">
        <v>1901</v>
      </c>
      <c r="H176" s="148" t="s">
        <v>1902</v>
      </c>
      <c r="I176" s="148" t="s">
        <v>411</v>
      </c>
      <c r="J176" s="148" t="s">
        <v>1236</v>
      </c>
      <c r="K176" s="149" t="s">
        <v>4907</v>
      </c>
      <c r="L176" s="149" t="s">
        <v>4287</v>
      </c>
      <c r="M176" s="149" t="s">
        <v>4908</v>
      </c>
      <c r="N176" s="149" t="s">
        <v>4289</v>
      </c>
      <c r="O176" s="149" t="s">
        <v>4909</v>
      </c>
      <c r="P176" s="149" t="s">
        <v>4291</v>
      </c>
      <c r="Q176" s="149" t="s">
        <v>4910</v>
      </c>
      <c r="R176" s="149" t="s">
        <v>4293</v>
      </c>
      <c r="S176" s="149" t="s">
        <v>4911</v>
      </c>
      <c r="T176" s="149" t="s">
        <v>4295</v>
      </c>
      <c r="U176" s="149" t="s">
        <v>4912</v>
      </c>
      <c r="V176" s="149" t="s">
        <v>4312</v>
      </c>
      <c r="W176" s="149" t="s">
        <v>4913</v>
      </c>
      <c r="X176" s="149" t="s">
        <v>4314</v>
      </c>
      <c r="Y176" s="149" t="s">
        <v>2192</v>
      </c>
      <c r="Z176" s="149" t="s">
        <v>2192</v>
      </c>
      <c r="AA176" s="149" t="s">
        <v>2192</v>
      </c>
      <c r="AB176" s="149" t="s">
        <v>2192</v>
      </c>
      <c r="AC176" s="149" t="s">
        <v>4914</v>
      </c>
      <c r="AD176" s="149" t="s">
        <v>4906</v>
      </c>
      <c r="AE176" s="150">
        <v>219.2269</v>
      </c>
      <c r="AF176" s="151">
        <v>0.18</v>
      </c>
      <c r="AG176" s="151">
        <v>0.14000000000000001</v>
      </c>
      <c r="AH176" s="152">
        <v>42352</v>
      </c>
      <c r="AI176" s="147" t="s">
        <v>439</v>
      </c>
      <c r="AJ176" s="149" t="s">
        <v>2192</v>
      </c>
    </row>
    <row r="177" spans="1:36">
      <c r="A177" s="153" t="s">
        <v>552</v>
      </c>
      <c r="B177" s="153" t="s">
        <v>1238</v>
      </c>
      <c r="C177" s="153" t="s">
        <v>1229</v>
      </c>
      <c r="D177" s="153" t="s">
        <v>2192</v>
      </c>
      <c r="E177" s="153" t="s">
        <v>553</v>
      </c>
      <c r="F177" s="153" t="s">
        <v>1904</v>
      </c>
      <c r="G177" s="154" t="s">
        <v>1901</v>
      </c>
      <c r="H177" s="154" t="s">
        <v>1902</v>
      </c>
      <c r="I177" s="154" t="s">
        <v>411</v>
      </c>
      <c r="J177" s="154" t="s">
        <v>1236</v>
      </c>
      <c r="K177" s="155" t="s">
        <v>4915</v>
      </c>
      <c r="L177" s="155" t="s">
        <v>4287</v>
      </c>
      <c r="M177" s="155" t="s">
        <v>4916</v>
      </c>
      <c r="N177" s="155" t="s">
        <v>4289</v>
      </c>
      <c r="O177" s="155" t="s">
        <v>4917</v>
      </c>
      <c r="P177" s="155" t="s">
        <v>4291</v>
      </c>
      <c r="Q177" s="155" t="s">
        <v>4918</v>
      </c>
      <c r="R177" s="155" t="s">
        <v>4293</v>
      </c>
      <c r="S177" s="155" t="s">
        <v>4919</v>
      </c>
      <c r="T177" s="155" t="s">
        <v>4295</v>
      </c>
      <c r="U177" s="155" t="s">
        <v>4920</v>
      </c>
      <c r="V177" s="155" t="s">
        <v>4312</v>
      </c>
      <c r="W177" s="155" t="s">
        <v>4921</v>
      </c>
      <c r="X177" s="155" t="s">
        <v>4314</v>
      </c>
      <c r="Y177" s="155" t="s">
        <v>2192</v>
      </c>
      <c r="Z177" s="155" t="s">
        <v>2192</v>
      </c>
      <c r="AA177" s="155" t="s">
        <v>2192</v>
      </c>
      <c r="AB177" s="155" t="s">
        <v>2192</v>
      </c>
      <c r="AC177" s="155" t="s">
        <v>3019</v>
      </c>
      <c r="AD177" s="155" t="s">
        <v>4922</v>
      </c>
      <c r="AE177" s="156">
        <v>112.52679999999999</v>
      </c>
      <c r="AF177" s="157">
        <v>0.09</v>
      </c>
      <c r="AG177" s="157">
        <v>7.0000000000000007E-2</v>
      </c>
      <c r="AH177" s="159">
        <v>42613</v>
      </c>
      <c r="AI177" s="153" t="s">
        <v>439</v>
      </c>
      <c r="AJ177" s="155" t="s">
        <v>2192</v>
      </c>
    </row>
    <row r="178" spans="1:36">
      <c r="A178" s="147" t="s">
        <v>117</v>
      </c>
      <c r="B178" s="147" t="s">
        <v>1238</v>
      </c>
      <c r="C178" s="147" t="s">
        <v>1229</v>
      </c>
      <c r="D178" s="147" t="s">
        <v>2192</v>
      </c>
      <c r="E178" s="147" t="s">
        <v>559</v>
      </c>
      <c r="F178" s="147" t="s">
        <v>1904</v>
      </c>
      <c r="G178" s="148" t="s">
        <v>1901</v>
      </c>
      <c r="H178" s="148" t="s">
        <v>1902</v>
      </c>
      <c r="I178" s="148" t="s">
        <v>411</v>
      </c>
      <c r="J178" s="148" t="s">
        <v>1236</v>
      </c>
      <c r="K178" s="149" t="s">
        <v>4923</v>
      </c>
      <c r="L178" s="149" t="s">
        <v>4287</v>
      </c>
      <c r="M178" s="149" t="s">
        <v>4924</v>
      </c>
      <c r="N178" s="149" t="s">
        <v>4289</v>
      </c>
      <c r="O178" s="149" t="s">
        <v>4925</v>
      </c>
      <c r="P178" s="149" t="s">
        <v>4291</v>
      </c>
      <c r="Q178" s="149" t="s">
        <v>4926</v>
      </c>
      <c r="R178" s="149" t="s">
        <v>4293</v>
      </c>
      <c r="S178" s="149" t="s">
        <v>4927</v>
      </c>
      <c r="T178" s="149" t="s">
        <v>4295</v>
      </c>
      <c r="U178" s="149" t="s">
        <v>4928</v>
      </c>
      <c r="V178" s="149" t="s">
        <v>4312</v>
      </c>
      <c r="W178" s="149" t="s">
        <v>4929</v>
      </c>
      <c r="X178" s="149" t="s">
        <v>4314</v>
      </c>
      <c r="Y178" s="149" t="s">
        <v>4930</v>
      </c>
      <c r="Z178" s="149" t="s">
        <v>4316</v>
      </c>
      <c r="AA178" s="149" t="s">
        <v>4931</v>
      </c>
      <c r="AB178" s="149" t="s">
        <v>3732</v>
      </c>
      <c r="AC178" s="149" t="s">
        <v>4932</v>
      </c>
      <c r="AD178" s="149" t="s">
        <v>4933</v>
      </c>
      <c r="AE178" s="150">
        <v>9071.3361999999997</v>
      </c>
      <c r="AF178" s="151">
        <v>7.64</v>
      </c>
      <c r="AG178" s="151">
        <v>5.73</v>
      </c>
      <c r="AH178" s="152">
        <v>40402</v>
      </c>
      <c r="AI178" s="147" t="s">
        <v>439</v>
      </c>
      <c r="AJ178" s="149" t="s">
        <v>2192</v>
      </c>
    </row>
    <row r="179" spans="1:36">
      <c r="A179" s="153" t="s">
        <v>561</v>
      </c>
      <c r="B179" s="153" t="s">
        <v>1238</v>
      </c>
      <c r="C179" s="153" t="s">
        <v>1229</v>
      </c>
      <c r="D179" s="153" t="s">
        <v>2192</v>
      </c>
      <c r="E179" s="153" t="s">
        <v>562</v>
      </c>
      <c r="F179" s="153" t="s">
        <v>1904</v>
      </c>
      <c r="G179" s="154" t="s">
        <v>1901</v>
      </c>
      <c r="H179" s="154" t="s">
        <v>1902</v>
      </c>
      <c r="I179" s="154" t="s">
        <v>411</v>
      </c>
      <c r="J179" s="154" t="s">
        <v>1236</v>
      </c>
      <c r="K179" s="155" t="s">
        <v>4934</v>
      </c>
      <c r="L179" s="155" t="s">
        <v>4287</v>
      </c>
      <c r="M179" s="155" t="s">
        <v>4935</v>
      </c>
      <c r="N179" s="155" t="s">
        <v>4289</v>
      </c>
      <c r="O179" s="155" t="s">
        <v>4936</v>
      </c>
      <c r="P179" s="155" t="s">
        <v>4291</v>
      </c>
      <c r="Q179" s="155" t="s">
        <v>4937</v>
      </c>
      <c r="R179" s="155" t="s">
        <v>4293</v>
      </c>
      <c r="S179" s="155" t="s">
        <v>4938</v>
      </c>
      <c r="T179" s="155" t="s">
        <v>4295</v>
      </c>
      <c r="U179" s="155" t="s">
        <v>4939</v>
      </c>
      <c r="V179" s="155" t="s">
        <v>4312</v>
      </c>
      <c r="W179" s="155" t="s">
        <v>4940</v>
      </c>
      <c r="X179" s="155" t="s">
        <v>4314</v>
      </c>
      <c r="Y179" s="155" t="s">
        <v>3227</v>
      </c>
      <c r="Z179" s="155" t="s">
        <v>4316</v>
      </c>
      <c r="AA179" s="155" t="s">
        <v>4941</v>
      </c>
      <c r="AB179" s="155" t="s">
        <v>3732</v>
      </c>
      <c r="AC179" s="155" t="s">
        <v>4942</v>
      </c>
      <c r="AD179" s="155" t="s">
        <v>4943</v>
      </c>
      <c r="AE179" s="156">
        <v>43.862400000000001</v>
      </c>
      <c r="AF179" s="157">
        <v>0.04</v>
      </c>
      <c r="AG179" s="157">
        <v>0.03</v>
      </c>
      <c r="AH179" s="159">
        <v>40385</v>
      </c>
      <c r="AI179" s="153" t="s">
        <v>439</v>
      </c>
      <c r="AJ179" s="155" t="s">
        <v>2192</v>
      </c>
    </row>
    <row r="180" spans="1:36">
      <c r="A180" s="147" t="s">
        <v>563</v>
      </c>
      <c r="B180" s="147" t="s">
        <v>1238</v>
      </c>
      <c r="C180" s="147" t="s">
        <v>1229</v>
      </c>
      <c r="D180" s="147" t="s">
        <v>2192</v>
      </c>
      <c r="E180" s="147" t="s">
        <v>564</v>
      </c>
      <c r="F180" s="147" t="s">
        <v>1904</v>
      </c>
      <c r="G180" s="148" t="s">
        <v>1901</v>
      </c>
      <c r="H180" s="148" t="s">
        <v>1902</v>
      </c>
      <c r="I180" s="148" t="s">
        <v>411</v>
      </c>
      <c r="J180" s="148" t="s">
        <v>1236</v>
      </c>
      <c r="K180" s="149" t="s">
        <v>4944</v>
      </c>
      <c r="L180" s="149" t="s">
        <v>4287</v>
      </c>
      <c r="M180" s="149" t="s">
        <v>4945</v>
      </c>
      <c r="N180" s="149" t="s">
        <v>4289</v>
      </c>
      <c r="O180" s="149" t="s">
        <v>4946</v>
      </c>
      <c r="P180" s="149" t="s">
        <v>4291</v>
      </c>
      <c r="Q180" s="149" t="s">
        <v>4947</v>
      </c>
      <c r="R180" s="149" t="s">
        <v>4293</v>
      </c>
      <c r="S180" s="149" t="s">
        <v>4948</v>
      </c>
      <c r="T180" s="149" t="s">
        <v>4295</v>
      </c>
      <c r="U180" s="149" t="s">
        <v>4949</v>
      </c>
      <c r="V180" s="149" t="s">
        <v>4312</v>
      </c>
      <c r="W180" s="149" t="s">
        <v>4950</v>
      </c>
      <c r="X180" s="149" t="s">
        <v>4314</v>
      </c>
      <c r="Y180" s="149" t="s">
        <v>4951</v>
      </c>
      <c r="Z180" s="149" t="s">
        <v>4316</v>
      </c>
      <c r="AA180" s="149" t="s">
        <v>2192</v>
      </c>
      <c r="AB180" s="149" t="s">
        <v>2192</v>
      </c>
      <c r="AC180" s="149" t="s">
        <v>4952</v>
      </c>
      <c r="AD180" s="149" t="s">
        <v>4318</v>
      </c>
      <c r="AE180" s="150">
        <v>2.0882999999999998</v>
      </c>
      <c r="AF180" s="163">
        <v>0</v>
      </c>
      <c r="AG180" s="163">
        <v>0</v>
      </c>
      <c r="AH180" s="152">
        <v>40476</v>
      </c>
      <c r="AI180" s="147" t="s">
        <v>439</v>
      </c>
      <c r="AJ180" s="149" t="s">
        <v>2192</v>
      </c>
    </row>
    <row r="181" spans="1:36">
      <c r="A181" s="153" t="s">
        <v>565</v>
      </c>
      <c r="B181" s="153" t="s">
        <v>1238</v>
      </c>
      <c r="C181" s="153" t="s">
        <v>1229</v>
      </c>
      <c r="D181" s="153" t="s">
        <v>2192</v>
      </c>
      <c r="E181" s="153" t="s">
        <v>566</v>
      </c>
      <c r="F181" s="153" t="s">
        <v>1904</v>
      </c>
      <c r="G181" s="154" t="s">
        <v>1901</v>
      </c>
      <c r="H181" s="154" t="s">
        <v>1902</v>
      </c>
      <c r="I181" s="154" t="s">
        <v>411</v>
      </c>
      <c r="J181" s="154" t="s">
        <v>1236</v>
      </c>
      <c r="K181" s="155" t="s">
        <v>4944</v>
      </c>
      <c r="L181" s="155" t="s">
        <v>4287</v>
      </c>
      <c r="M181" s="155" t="s">
        <v>4953</v>
      </c>
      <c r="N181" s="155" t="s">
        <v>4289</v>
      </c>
      <c r="O181" s="155" t="s">
        <v>4954</v>
      </c>
      <c r="P181" s="155" t="s">
        <v>4291</v>
      </c>
      <c r="Q181" s="155" t="s">
        <v>4955</v>
      </c>
      <c r="R181" s="155" t="s">
        <v>4293</v>
      </c>
      <c r="S181" s="155" t="s">
        <v>4956</v>
      </c>
      <c r="T181" s="155" t="s">
        <v>4295</v>
      </c>
      <c r="U181" s="155" t="s">
        <v>2921</v>
      </c>
      <c r="V181" s="155" t="s">
        <v>4312</v>
      </c>
      <c r="W181" s="155" t="s">
        <v>4957</v>
      </c>
      <c r="X181" s="155" t="s">
        <v>4314</v>
      </c>
      <c r="Y181" s="155" t="s">
        <v>4958</v>
      </c>
      <c r="Z181" s="155" t="s">
        <v>4316</v>
      </c>
      <c r="AA181" s="155" t="s">
        <v>2192</v>
      </c>
      <c r="AB181" s="155" t="s">
        <v>2192</v>
      </c>
      <c r="AC181" s="155" t="s">
        <v>4959</v>
      </c>
      <c r="AD181" s="155" t="s">
        <v>4318</v>
      </c>
      <c r="AE181" s="156">
        <v>84.229600000000005</v>
      </c>
      <c r="AF181" s="157">
        <v>7.0000000000000007E-2</v>
      </c>
      <c r="AG181" s="157">
        <v>0.05</v>
      </c>
      <c r="AH181" s="159">
        <v>40476</v>
      </c>
      <c r="AI181" s="153" t="s">
        <v>439</v>
      </c>
      <c r="AJ181" s="155" t="s">
        <v>2192</v>
      </c>
    </row>
    <row r="182" spans="1:36">
      <c r="A182" s="147" t="s">
        <v>567</v>
      </c>
      <c r="B182" s="147" t="s">
        <v>1238</v>
      </c>
      <c r="C182" s="147" t="s">
        <v>1229</v>
      </c>
      <c r="D182" s="147" t="s">
        <v>2192</v>
      </c>
      <c r="E182" s="147" t="s">
        <v>568</v>
      </c>
      <c r="F182" s="147" t="s">
        <v>1904</v>
      </c>
      <c r="G182" s="148" t="s">
        <v>1901</v>
      </c>
      <c r="H182" s="148" t="s">
        <v>1902</v>
      </c>
      <c r="I182" s="148" t="s">
        <v>411</v>
      </c>
      <c r="J182" s="148" t="s">
        <v>1236</v>
      </c>
      <c r="K182" s="149" t="s">
        <v>4960</v>
      </c>
      <c r="L182" s="149" t="s">
        <v>4287</v>
      </c>
      <c r="M182" s="149" t="s">
        <v>4961</v>
      </c>
      <c r="N182" s="149" t="s">
        <v>4289</v>
      </c>
      <c r="O182" s="149" t="s">
        <v>4962</v>
      </c>
      <c r="P182" s="149" t="s">
        <v>4291</v>
      </c>
      <c r="Q182" s="149" t="s">
        <v>4963</v>
      </c>
      <c r="R182" s="149" t="s">
        <v>4293</v>
      </c>
      <c r="S182" s="149" t="s">
        <v>4964</v>
      </c>
      <c r="T182" s="149" t="s">
        <v>4295</v>
      </c>
      <c r="U182" s="149" t="s">
        <v>4965</v>
      </c>
      <c r="V182" s="149" t="s">
        <v>4312</v>
      </c>
      <c r="W182" s="149" t="s">
        <v>3076</v>
      </c>
      <c r="X182" s="149" t="s">
        <v>4314</v>
      </c>
      <c r="Y182" s="149" t="s">
        <v>4966</v>
      </c>
      <c r="Z182" s="149" t="s">
        <v>4316</v>
      </c>
      <c r="AA182" s="149" t="s">
        <v>2192</v>
      </c>
      <c r="AB182" s="149" t="s">
        <v>2192</v>
      </c>
      <c r="AC182" s="149" t="s">
        <v>4967</v>
      </c>
      <c r="AD182" s="149" t="s">
        <v>4318</v>
      </c>
      <c r="AE182" s="150">
        <v>26.120100000000001</v>
      </c>
      <c r="AF182" s="151">
        <v>0.02</v>
      </c>
      <c r="AG182" s="151">
        <v>0.02</v>
      </c>
      <c r="AH182" s="152">
        <v>40476</v>
      </c>
      <c r="AI182" s="147" t="s">
        <v>439</v>
      </c>
      <c r="AJ182" s="149" t="s">
        <v>2192</v>
      </c>
    </row>
    <row r="183" spans="1:36">
      <c r="A183" s="153" t="s">
        <v>118</v>
      </c>
      <c r="B183" s="153" t="s">
        <v>1238</v>
      </c>
      <c r="C183" s="153" t="s">
        <v>1229</v>
      </c>
      <c r="D183" s="153" t="s">
        <v>2192</v>
      </c>
      <c r="E183" s="153" t="s">
        <v>569</v>
      </c>
      <c r="F183" s="153" t="s">
        <v>1904</v>
      </c>
      <c r="G183" s="154" t="s">
        <v>1901</v>
      </c>
      <c r="H183" s="154" t="s">
        <v>1902</v>
      </c>
      <c r="I183" s="154" t="s">
        <v>411</v>
      </c>
      <c r="J183" s="154" t="s">
        <v>1236</v>
      </c>
      <c r="K183" s="155" t="s">
        <v>4968</v>
      </c>
      <c r="L183" s="155" t="s">
        <v>4287</v>
      </c>
      <c r="M183" s="155" t="s">
        <v>4969</v>
      </c>
      <c r="N183" s="155" t="s">
        <v>4289</v>
      </c>
      <c r="O183" s="155" t="s">
        <v>4970</v>
      </c>
      <c r="P183" s="155" t="s">
        <v>4291</v>
      </c>
      <c r="Q183" s="155" t="s">
        <v>4971</v>
      </c>
      <c r="R183" s="155" t="s">
        <v>4293</v>
      </c>
      <c r="S183" s="155" t="s">
        <v>4972</v>
      </c>
      <c r="T183" s="155" t="s">
        <v>4295</v>
      </c>
      <c r="U183" s="155" t="s">
        <v>4973</v>
      </c>
      <c r="V183" s="155" t="s">
        <v>4312</v>
      </c>
      <c r="W183" s="155" t="s">
        <v>4974</v>
      </c>
      <c r="X183" s="155" t="s">
        <v>4314</v>
      </c>
      <c r="Y183" s="155" t="s">
        <v>4975</v>
      </c>
      <c r="Z183" s="155" t="s">
        <v>4316</v>
      </c>
      <c r="AA183" s="155" t="s">
        <v>2192</v>
      </c>
      <c r="AB183" s="155" t="s">
        <v>2192</v>
      </c>
      <c r="AC183" s="155" t="s">
        <v>4976</v>
      </c>
      <c r="AD183" s="155" t="s">
        <v>4318</v>
      </c>
      <c r="AE183" s="156">
        <v>19502.774600000001</v>
      </c>
      <c r="AF183" s="157">
        <v>16.420000000000002</v>
      </c>
      <c r="AG183" s="157">
        <v>12.31</v>
      </c>
      <c r="AH183" s="159">
        <v>40476</v>
      </c>
      <c r="AI183" s="153" t="s">
        <v>439</v>
      </c>
      <c r="AJ183" s="155" t="s">
        <v>2192</v>
      </c>
    </row>
    <row r="184" spans="1:36">
      <c r="A184" s="147" t="s">
        <v>571</v>
      </c>
      <c r="B184" s="147" t="s">
        <v>1238</v>
      </c>
      <c r="C184" s="147" t="s">
        <v>1229</v>
      </c>
      <c r="D184" s="147" t="s">
        <v>2192</v>
      </c>
      <c r="E184" s="147" t="s">
        <v>572</v>
      </c>
      <c r="F184" s="147" t="s">
        <v>1904</v>
      </c>
      <c r="G184" s="148" t="s">
        <v>1901</v>
      </c>
      <c r="H184" s="148" t="s">
        <v>1902</v>
      </c>
      <c r="I184" s="148" t="s">
        <v>411</v>
      </c>
      <c r="J184" s="148" t="s">
        <v>1236</v>
      </c>
      <c r="K184" s="149" t="s">
        <v>4968</v>
      </c>
      <c r="L184" s="149" t="s">
        <v>4287</v>
      </c>
      <c r="M184" s="149" t="s">
        <v>4977</v>
      </c>
      <c r="N184" s="149" t="s">
        <v>4289</v>
      </c>
      <c r="O184" s="149" t="s">
        <v>4978</v>
      </c>
      <c r="P184" s="149" t="s">
        <v>4291</v>
      </c>
      <c r="Q184" s="149" t="s">
        <v>4979</v>
      </c>
      <c r="R184" s="149" t="s">
        <v>4293</v>
      </c>
      <c r="S184" s="149" t="s">
        <v>4980</v>
      </c>
      <c r="T184" s="149" t="s">
        <v>4295</v>
      </c>
      <c r="U184" s="149" t="s">
        <v>4928</v>
      </c>
      <c r="V184" s="149" t="s">
        <v>4312</v>
      </c>
      <c r="W184" s="149" t="s">
        <v>4981</v>
      </c>
      <c r="X184" s="149" t="s">
        <v>4314</v>
      </c>
      <c r="Y184" s="149" t="s">
        <v>4982</v>
      </c>
      <c r="Z184" s="149" t="s">
        <v>4316</v>
      </c>
      <c r="AA184" s="149" t="s">
        <v>2192</v>
      </c>
      <c r="AB184" s="149" t="s">
        <v>2192</v>
      </c>
      <c r="AC184" s="149" t="s">
        <v>4983</v>
      </c>
      <c r="AD184" s="149" t="s">
        <v>4984</v>
      </c>
      <c r="AE184" s="150">
        <v>1245.4572000000001</v>
      </c>
      <c r="AF184" s="151">
        <v>1.05</v>
      </c>
      <c r="AG184" s="151">
        <v>0.79</v>
      </c>
      <c r="AH184" s="152">
        <v>40952</v>
      </c>
      <c r="AI184" s="147" t="s">
        <v>439</v>
      </c>
      <c r="AJ184" s="149" t="s">
        <v>2192</v>
      </c>
    </row>
    <row r="185" spans="1:36">
      <c r="A185" s="153" t="s">
        <v>573</v>
      </c>
      <c r="B185" s="153" t="s">
        <v>1238</v>
      </c>
      <c r="C185" s="153" t="s">
        <v>1229</v>
      </c>
      <c r="D185" s="153" t="s">
        <v>2192</v>
      </c>
      <c r="E185" s="153" t="s">
        <v>574</v>
      </c>
      <c r="F185" s="153" t="s">
        <v>1904</v>
      </c>
      <c r="G185" s="154" t="s">
        <v>1901</v>
      </c>
      <c r="H185" s="154" t="s">
        <v>1902</v>
      </c>
      <c r="I185" s="154" t="s">
        <v>411</v>
      </c>
      <c r="J185" s="154" t="s">
        <v>1236</v>
      </c>
      <c r="K185" s="155" t="s">
        <v>4985</v>
      </c>
      <c r="L185" s="155" t="s">
        <v>4287</v>
      </c>
      <c r="M185" s="155" t="s">
        <v>4986</v>
      </c>
      <c r="N185" s="155" t="s">
        <v>4289</v>
      </c>
      <c r="O185" s="155" t="s">
        <v>4987</v>
      </c>
      <c r="P185" s="155" t="s">
        <v>4291</v>
      </c>
      <c r="Q185" s="155" t="s">
        <v>4988</v>
      </c>
      <c r="R185" s="155" t="s">
        <v>4293</v>
      </c>
      <c r="S185" s="155" t="s">
        <v>4989</v>
      </c>
      <c r="T185" s="155" t="s">
        <v>4295</v>
      </c>
      <c r="U185" s="155" t="s">
        <v>4990</v>
      </c>
      <c r="V185" s="155" t="s">
        <v>4312</v>
      </c>
      <c r="W185" s="155" t="s">
        <v>3103</v>
      </c>
      <c r="X185" s="155" t="s">
        <v>4314</v>
      </c>
      <c r="Y185" s="155" t="s">
        <v>4991</v>
      </c>
      <c r="Z185" s="155" t="s">
        <v>4316</v>
      </c>
      <c r="AA185" s="155" t="s">
        <v>2192</v>
      </c>
      <c r="AB185" s="155" t="s">
        <v>2192</v>
      </c>
      <c r="AC185" s="155" t="s">
        <v>2927</v>
      </c>
      <c r="AD185" s="155" t="s">
        <v>4992</v>
      </c>
      <c r="AE185" s="156">
        <v>70.704099999999997</v>
      </c>
      <c r="AF185" s="157">
        <v>0.06</v>
      </c>
      <c r="AG185" s="157">
        <v>0.04</v>
      </c>
      <c r="AH185" s="159">
        <v>41801</v>
      </c>
      <c r="AI185" s="153" t="s">
        <v>439</v>
      </c>
      <c r="AJ185" s="155" t="s">
        <v>2192</v>
      </c>
    </row>
    <row r="186" spans="1:36">
      <c r="A186" s="147" t="s">
        <v>576</v>
      </c>
      <c r="B186" s="147" t="s">
        <v>1238</v>
      </c>
      <c r="C186" s="147" t="s">
        <v>1229</v>
      </c>
      <c r="D186" s="147" t="s">
        <v>2192</v>
      </c>
      <c r="E186" s="147" t="s">
        <v>577</v>
      </c>
      <c r="F186" s="147" t="s">
        <v>1904</v>
      </c>
      <c r="G186" s="148" t="s">
        <v>1901</v>
      </c>
      <c r="H186" s="148" t="s">
        <v>1902</v>
      </c>
      <c r="I186" s="148" t="s">
        <v>411</v>
      </c>
      <c r="J186" s="148" t="s">
        <v>1236</v>
      </c>
      <c r="K186" s="149" t="s">
        <v>4993</v>
      </c>
      <c r="L186" s="149" t="s">
        <v>4287</v>
      </c>
      <c r="M186" s="149" t="s">
        <v>4994</v>
      </c>
      <c r="N186" s="149" t="s">
        <v>4289</v>
      </c>
      <c r="O186" s="149" t="s">
        <v>4995</v>
      </c>
      <c r="P186" s="149" t="s">
        <v>4291</v>
      </c>
      <c r="Q186" s="149" t="s">
        <v>4996</v>
      </c>
      <c r="R186" s="149" t="s">
        <v>4293</v>
      </c>
      <c r="S186" s="149" t="s">
        <v>4997</v>
      </c>
      <c r="T186" s="149" t="s">
        <v>4295</v>
      </c>
      <c r="U186" s="149" t="s">
        <v>2922</v>
      </c>
      <c r="V186" s="149" t="s">
        <v>4312</v>
      </c>
      <c r="W186" s="149" t="s">
        <v>4998</v>
      </c>
      <c r="X186" s="149" t="s">
        <v>4314</v>
      </c>
      <c r="Y186" s="149" t="s">
        <v>2985</v>
      </c>
      <c r="Z186" s="149" t="s">
        <v>4316</v>
      </c>
      <c r="AA186" s="149" t="s">
        <v>2192</v>
      </c>
      <c r="AB186" s="149" t="s">
        <v>2192</v>
      </c>
      <c r="AC186" s="149" t="s">
        <v>4999</v>
      </c>
      <c r="AD186" s="149" t="s">
        <v>5000</v>
      </c>
      <c r="AE186" s="150">
        <v>32.620100000000001</v>
      </c>
      <c r="AF186" s="151">
        <v>0.03</v>
      </c>
      <c r="AG186" s="151">
        <v>0.02</v>
      </c>
      <c r="AH186" s="152">
        <v>41751</v>
      </c>
      <c r="AI186" s="147" t="s">
        <v>439</v>
      </c>
      <c r="AJ186" s="149" t="s">
        <v>2192</v>
      </c>
    </row>
    <row r="187" spans="1:36">
      <c r="A187" s="153" t="s">
        <v>578</v>
      </c>
      <c r="B187" s="153" t="s">
        <v>1238</v>
      </c>
      <c r="C187" s="153" t="s">
        <v>1229</v>
      </c>
      <c r="D187" s="153" t="s">
        <v>2192</v>
      </c>
      <c r="E187" s="153" t="s">
        <v>2174</v>
      </c>
      <c r="F187" s="153" t="s">
        <v>1904</v>
      </c>
      <c r="G187" s="154" t="s">
        <v>1901</v>
      </c>
      <c r="H187" s="154" t="s">
        <v>1902</v>
      </c>
      <c r="I187" s="154" t="s">
        <v>411</v>
      </c>
      <c r="J187" s="154" t="s">
        <v>1236</v>
      </c>
      <c r="K187" s="155" t="s">
        <v>5001</v>
      </c>
      <c r="L187" s="155" t="s">
        <v>4287</v>
      </c>
      <c r="M187" s="155" t="s">
        <v>5002</v>
      </c>
      <c r="N187" s="155" t="s">
        <v>4289</v>
      </c>
      <c r="O187" s="155" t="s">
        <v>1757</v>
      </c>
      <c r="P187" s="155" t="s">
        <v>1757</v>
      </c>
      <c r="Q187" s="155" t="s">
        <v>5003</v>
      </c>
      <c r="R187" s="155" t="s">
        <v>5004</v>
      </c>
      <c r="S187" s="155" t="s">
        <v>5005</v>
      </c>
      <c r="T187" s="155" t="s">
        <v>5006</v>
      </c>
      <c r="U187" s="155" t="s">
        <v>5007</v>
      </c>
      <c r="V187" s="155" t="s">
        <v>5008</v>
      </c>
      <c r="W187" s="155" t="s">
        <v>2192</v>
      </c>
      <c r="X187" s="155" t="s">
        <v>2192</v>
      </c>
      <c r="Y187" s="155" t="s">
        <v>2192</v>
      </c>
      <c r="Z187" s="155" t="s">
        <v>2192</v>
      </c>
      <c r="AA187" s="155" t="s">
        <v>2192</v>
      </c>
      <c r="AB187" s="155" t="s">
        <v>2192</v>
      </c>
      <c r="AC187" s="155" t="s">
        <v>5009</v>
      </c>
      <c r="AD187" s="155" t="s">
        <v>5010</v>
      </c>
      <c r="AE187" s="156">
        <v>0.11650000000000001</v>
      </c>
      <c r="AF187" s="161">
        <v>0</v>
      </c>
      <c r="AG187" s="161">
        <v>0</v>
      </c>
      <c r="AH187" s="159">
        <v>42878</v>
      </c>
      <c r="AI187" s="153" t="s">
        <v>439</v>
      </c>
      <c r="AJ187" s="155" t="s">
        <v>2192</v>
      </c>
    </row>
    <row r="188" spans="1:36">
      <c r="A188" s="147" t="s">
        <v>579</v>
      </c>
      <c r="B188" s="147" t="s">
        <v>1238</v>
      </c>
      <c r="C188" s="147" t="s">
        <v>1229</v>
      </c>
      <c r="D188" s="147" t="s">
        <v>2192</v>
      </c>
      <c r="E188" s="147" t="s">
        <v>580</v>
      </c>
      <c r="F188" s="147" t="s">
        <v>1904</v>
      </c>
      <c r="G188" s="148" t="s">
        <v>1901</v>
      </c>
      <c r="H188" s="148" t="s">
        <v>1902</v>
      </c>
      <c r="I188" s="148" t="s">
        <v>411</v>
      </c>
      <c r="J188" s="148" t="s">
        <v>1236</v>
      </c>
      <c r="K188" s="149" t="s">
        <v>5011</v>
      </c>
      <c r="L188" s="149" t="s">
        <v>4287</v>
      </c>
      <c r="M188" s="149" t="s">
        <v>2980</v>
      </c>
      <c r="N188" s="149" t="s">
        <v>4289</v>
      </c>
      <c r="O188" s="149" t="s">
        <v>5012</v>
      </c>
      <c r="P188" s="149" t="s">
        <v>4291</v>
      </c>
      <c r="Q188" s="149" t="s">
        <v>5013</v>
      </c>
      <c r="R188" s="149" t="s">
        <v>4293</v>
      </c>
      <c r="S188" s="149" t="s">
        <v>5014</v>
      </c>
      <c r="T188" s="149" t="s">
        <v>4295</v>
      </c>
      <c r="U188" s="149" t="s">
        <v>5015</v>
      </c>
      <c r="V188" s="149" t="s">
        <v>4312</v>
      </c>
      <c r="W188" s="149" t="s">
        <v>4998</v>
      </c>
      <c r="X188" s="149" t="s">
        <v>4314</v>
      </c>
      <c r="Y188" s="149" t="s">
        <v>5016</v>
      </c>
      <c r="Z188" s="149" t="s">
        <v>4316</v>
      </c>
      <c r="AA188" s="149" t="s">
        <v>2192</v>
      </c>
      <c r="AB188" s="149" t="s">
        <v>2192</v>
      </c>
      <c r="AC188" s="149" t="s">
        <v>5017</v>
      </c>
      <c r="AD188" s="149" t="s">
        <v>5018</v>
      </c>
      <c r="AE188" s="150">
        <v>72.270200000000003</v>
      </c>
      <c r="AF188" s="151">
        <v>0.06</v>
      </c>
      <c r="AG188" s="151">
        <v>0.05</v>
      </c>
      <c r="AH188" s="152">
        <v>42236</v>
      </c>
      <c r="AI188" s="147" t="s">
        <v>439</v>
      </c>
      <c r="AJ188" s="149" t="s">
        <v>2192</v>
      </c>
    </row>
    <row r="189" spans="1:36">
      <c r="A189" s="153" t="s">
        <v>2197</v>
      </c>
      <c r="B189" s="153" t="s">
        <v>1237</v>
      </c>
      <c r="C189" s="153" t="s">
        <v>1229</v>
      </c>
      <c r="D189" s="153" t="s">
        <v>2192</v>
      </c>
      <c r="E189" s="153" t="s">
        <v>2198</v>
      </c>
      <c r="F189" s="153" t="s">
        <v>2192</v>
      </c>
      <c r="G189" s="154" t="s">
        <v>1901</v>
      </c>
      <c r="H189" s="154" t="s">
        <v>1902</v>
      </c>
      <c r="I189" s="154" t="s">
        <v>1828</v>
      </c>
      <c r="J189" s="154" t="s">
        <v>1236</v>
      </c>
      <c r="K189" s="155" t="s">
        <v>5019</v>
      </c>
      <c r="L189" s="155" t="s">
        <v>4287</v>
      </c>
      <c r="M189" s="155" t="s">
        <v>5020</v>
      </c>
      <c r="N189" s="155" t="s">
        <v>4289</v>
      </c>
      <c r="O189" s="155" t="s">
        <v>1757</v>
      </c>
      <c r="P189" s="155" t="s">
        <v>1757</v>
      </c>
      <c r="Q189" s="155" t="s">
        <v>2192</v>
      </c>
      <c r="R189" s="155" t="s">
        <v>2192</v>
      </c>
      <c r="S189" s="155" t="s">
        <v>2192</v>
      </c>
      <c r="T189" s="155" t="s">
        <v>2192</v>
      </c>
      <c r="U189" s="155" t="s">
        <v>2192</v>
      </c>
      <c r="V189" s="155" t="s">
        <v>2192</v>
      </c>
      <c r="W189" s="155" t="s">
        <v>2192</v>
      </c>
      <c r="X189" s="155" t="s">
        <v>2192</v>
      </c>
      <c r="Y189" s="155" t="s">
        <v>2192</v>
      </c>
      <c r="Z189" s="155" t="s">
        <v>2192</v>
      </c>
      <c r="AA189" s="155" t="s">
        <v>2192</v>
      </c>
      <c r="AB189" s="155" t="s">
        <v>2192</v>
      </c>
      <c r="AC189" s="155" t="s">
        <v>5021</v>
      </c>
      <c r="AD189" s="155" t="s">
        <v>5022</v>
      </c>
      <c r="AE189" s="156">
        <v>18422.571899999999</v>
      </c>
      <c r="AF189" s="157">
        <v>15.51</v>
      </c>
      <c r="AG189" s="157">
        <v>11.63</v>
      </c>
      <c r="AH189" s="159">
        <v>43850</v>
      </c>
      <c r="AI189" s="153" t="s">
        <v>439</v>
      </c>
      <c r="AJ189" s="155" t="s">
        <v>2192</v>
      </c>
    </row>
    <row r="190" spans="1:36">
      <c r="A190" s="147" t="s">
        <v>2199</v>
      </c>
      <c r="B190" s="147" t="s">
        <v>1237</v>
      </c>
      <c r="C190" s="147" t="s">
        <v>1233</v>
      </c>
      <c r="D190" s="147" t="s">
        <v>2192</v>
      </c>
      <c r="E190" s="147" t="s">
        <v>2200</v>
      </c>
      <c r="F190" s="147" t="s">
        <v>2192</v>
      </c>
      <c r="G190" s="148" t="s">
        <v>1901</v>
      </c>
      <c r="H190" s="148" t="s">
        <v>1902</v>
      </c>
      <c r="I190" s="148" t="s">
        <v>474</v>
      </c>
      <c r="J190" s="148" t="s">
        <v>1236</v>
      </c>
      <c r="K190" s="149" t="s">
        <v>5023</v>
      </c>
      <c r="L190" s="149" t="s">
        <v>4447</v>
      </c>
      <c r="M190" s="149" t="s">
        <v>5024</v>
      </c>
      <c r="N190" s="149" t="s">
        <v>4449</v>
      </c>
      <c r="O190" s="149" t="s">
        <v>2192</v>
      </c>
      <c r="P190" s="149" t="s">
        <v>2192</v>
      </c>
      <c r="Q190" s="149" t="s">
        <v>2192</v>
      </c>
      <c r="R190" s="149" t="s">
        <v>2192</v>
      </c>
      <c r="S190" s="149" t="s">
        <v>2192</v>
      </c>
      <c r="T190" s="149" t="s">
        <v>2192</v>
      </c>
      <c r="U190" s="149" t="s">
        <v>2192</v>
      </c>
      <c r="V190" s="149" t="s">
        <v>2192</v>
      </c>
      <c r="W190" s="149" t="s">
        <v>2192</v>
      </c>
      <c r="X190" s="149" t="s">
        <v>2192</v>
      </c>
      <c r="Y190" s="149" t="s">
        <v>2192</v>
      </c>
      <c r="Z190" s="149" t="s">
        <v>2192</v>
      </c>
      <c r="AA190" s="149" t="s">
        <v>2192</v>
      </c>
      <c r="AB190" s="149" t="s">
        <v>2192</v>
      </c>
      <c r="AC190" s="149" t="s">
        <v>5025</v>
      </c>
      <c r="AD190" s="149" t="s">
        <v>5026</v>
      </c>
      <c r="AE190" s="150">
        <v>115872.3248</v>
      </c>
      <c r="AF190" s="151">
        <v>97.55</v>
      </c>
      <c r="AG190" s="151">
        <v>73.13</v>
      </c>
      <c r="AH190" s="152">
        <v>43973</v>
      </c>
      <c r="AI190" s="147" t="s">
        <v>1762</v>
      </c>
      <c r="AJ190" s="149" t="s">
        <v>2192</v>
      </c>
    </row>
    <row r="191" spans="1:36">
      <c r="A191" s="153" t="s">
        <v>119</v>
      </c>
      <c r="B191" s="153" t="s">
        <v>1238</v>
      </c>
      <c r="C191" s="153" t="s">
        <v>1229</v>
      </c>
      <c r="D191" s="153" t="s">
        <v>2192</v>
      </c>
      <c r="E191" s="153" t="s">
        <v>581</v>
      </c>
      <c r="F191" s="153" t="s">
        <v>2192</v>
      </c>
      <c r="G191" s="154" t="s">
        <v>1901</v>
      </c>
      <c r="H191" s="154" t="s">
        <v>1902</v>
      </c>
      <c r="I191" s="154" t="s">
        <v>1828</v>
      </c>
      <c r="J191" s="154" t="s">
        <v>1236</v>
      </c>
      <c r="K191" s="155" t="s">
        <v>5027</v>
      </c>
      <c r="L191" s="155" t="s">
        <v>4287</v>
      </c>
      <c r="M191" s="155" t="s">
        <v>5028</v>
      </c>
      <c r="N191" s="155" t="s">
        <v>4289</v>
      </c>
      <c r="O191" s="155" t="s">
        <v>5029</v>
      </c>
      <c r="P191" s="155" t="s">
        <v>4291</v>
      </c>
      <c r="Q191" s="155" t="s">
        <v>5030</v>
      </c>
      <c r="R191" s="155" t="s">
        <v>4293</v>
      </c>
      <c r="S191" s="155" t="s">
        <v>5031</v>
      </c>
      <c r="T191" s="155" t="s">
        <v>4295</v>
      </c>
      <c r="U191" s="155" t="s">
        <v>5032</v>
      </c>
      <c r="V191" s="155" t="s">
        <v>4312</v>
      </c>
      <c r="W191" s="155" t="s">
        <v>5033</v>
      </c>
      <c r="X191" s="155" t="s">
        <v>4314</v>
      </c>
      <c r="Y191" s="155" t="s">
        <v>5034</v>
      </c>
      <c r="Z191" s="155" t="s">
        <v>4316</v>
      </c>
      <c r="AA191" s="155" t="s">
        <v>2192</v>
      </c>
      <c r="AB191" s="155" t="s">
        <v>2192</v>
      </c>
      <c r="AC191" s="155" t="s">
        <v>4760</v>
      </c>
      <c r="AD191" s="155" t="s">
        <v>5035</v>
      </c>
      <c r="AE191" s="156">
        <v>56892.176099999997</v>
      </c>
      <c r="AF191" s="158">
        <v>47.9</v>
      </c>
      <c r="AG191" s="157">
        <v>35.909999999999997</v>
      </c>
      <c r="AH191" s="159">
        <v>41253</v>
      </c>
      <c r="AI191" s="153" t="s">
        <v>439</v>
      </c>
      <c r="AJ191" s="155" t="s">
        <v>2192</v>
      </c>
    </row>
    <row r="192" spans="1:36">
      <c r="A192" s="147" t="s">
        <v>120</v>
      </c>
      <c r="B192" s="147" t="s">
        <v>1238</v>
      </c>
      <c r="C192" s="147" t="s">
        <v>1229</v>
      </c>
      <c r="D192" s="147" t="s">
        <v>2192</v>
      </c>
      <c r="E192" s="147" t="s">
        <v>582</v>
      </c>
      <c r="F192" s="147" t="s">
        <v>1906</v>
      </c>
      <c r="G192" s="148" t="s">
        <v>1901</v>
      </c>
      <c r="H192" s="148" t="s">
        <v>1902</v>
      </c>
      <c r="I192" s="148" t="s">
        <v>1828</v>
      </c>
      <c r="J192" s="148" t="s">
        <v>1236</v>
      </c>
      <c r="K192" s="149" t="s">
        <v>5036</v>
      </c>
      <c r="L192" s="149" t="s">
        <v>4287</v>
      </c>
      <c r="M192" s="149" t="s">
        <v>5037</v>
      </c>
      <c r="N192" s="149" t="s">
        <v>4289</v>
      </c>
      <c r="O192" s="149" t="s">
        <v>5038</v>
      </c>
      <c r="P192" s="149" t="s">
        <v>4291</v>
      </c>
      <c r="Q192" s="149" t="s">
        <v>5039</v>
      </c>
      <c r="R192" s="149" t="s">
        <v>4293</v>
      </c>
      <c r="S192" s="149" t="s">
        <v>5040</v>
      </c>
      <c r="T192" s="149" t="s">
        <v>4295</v>
      </c>
      <c r="U192" s="149" t="s">
        <v>5041</v>
      </c>
      <c r="V192" s="149" t="s">
        <v>4312</v>
      </c>
      <c r="W192" s="149" t="s">
        <v>5042</v>
      </c>
      <c r="X192" s="149" t="s">
        <v>4314</v>
      </c>
      <c r="Y192" s="149" t="s">
        <v>5043</v>
      </c>
      <c r="Z192" s="149" t="s">
        <v>4316</v>
      </c>
      <c r="AA192" s="149" t="s">
        <v>5044</v>
      </c>
      <c r="AB192" s="149" t="s">
        <v>3732</v>
      </c>
      <c r="AC192" s="149" t="s">
        <v>5045</v>
      </c>
      <c r="AD192" s="149" t="s">
        <v>5046</v>
      </c>
      <c r="AE192" s="151">
        <v>55843.35</v>
      </c>
      <c r="AF192" s="151">
        <v>47.01</v>
      </c>
      <c r="AG192" s="151">
        <v>35.25</v>
      </c>
      <c r="AH192" s="152">
        <v>38862</v>
      </c>
      <c r="AI192" s="147" t="s">
        <v>439</v>
      </c>
      <c r="AJ192" s="149" t="s">
        <v>2192</v>
      </c>
    </row>
    <row r="193" spans="1:36">
      <c r="A193" s="153" t="s">
        <v>121</v>
      </c>
      <c r="B193" s="153" t="s">
        <v>1238</v>
      </c>
      <c r="C193" s="153" t="s">
        <v>1229</v>
      </c>
      <c r="D193" s="153" t="s">
        <v>2192</v>
      </c>
      <c r="E193" s="153" t="s">
        <v>584</v>
      </c>
      <c r="F193" s="153" t="s">
        <v>1904</v>
      </c>
      <c r="G193" s="154" t="s">
        <v>1901</v>
      </c>
      <c r="H193" s="154" t="s">
        <v>1902</v>
      </c>
      <c r="I193" s="154" t="s">
        <v>1828</v>
      </c>
      <c r="J193" s="154" t="s">
        <v>1236</v>
      </c>
      <c r="K193" s="155" t="s">
        <v>5047</v>
      </c>
      <c r="L193" s="155" t="s">
        <v>4287</v>
      </c>
      <c r="M193" s="155" t="s">
        <v>5048</v>
      </c>
      <c r="N193" s="155" t="s">
        <v>4289</v>
      </c>
      <c r="O193" s="155" t="s">
        <v>5049</v>
      </c>
      <c r="P193" s="155" t="s">
        <v>4291</v>
      </c>
      <c r="Q193" s="155" t="s">
        <v>5050</v>
      </c>
      <c r="R193" s="155" t="s">
        <v>4293</v>
      </c>
      <c r="S193" s="155" t="s">
        <v>5051</v>
      </c>
      <c r="T193" s="155" t="s">
        <v>4295</v>
      </c>
      <c r="U193" s="155" t="s">
        <v>5052</v>
      </c>
      <c r="V193" s="155" t="s">
        <v>4312</v>
      </c>
      <c r="W193" s="155" t="s">
        <v>5053</v>
      </c>
      <c r="X193" s="155" t="s">
        <v>4314</v>
      </c>
      <c r="Y193" s="155" t="s">
        <v>5054</v>
      </c>
      <c r="Z193" s="155" t="s">
        <v>4316</v>
      </c>
      <c r="AA193" s="155" t="s">
        <v>2192</v>
      </c>
      <c r="AB193" s="155" t="s">
        <v>2192</v>
      </c>
      <c r="AC193" s="155" t="s">
        <v>5055</v>
      </c>
      <c r="AD193" s="155" t="s">
        <v>5056</v>
      </c>
      <c r="AE193" s="156">
        <v>44733.542699999998</v>
      </c>
      <c r="AF193" s="157">
        <v>37.659999999999997</v>
      </c>
      <c r="AG193" s="157">
        <v>28.23</v>
      </c>
      <c r="AH193" s="159">
        <v>41950</v>
      </c>
      <c r="AI193" s="153" t="s">
        <v>439</v>
      </c>
      <c r="AJ193" s="155" t="s">
        <v>2192</v>
      </c>
    </row>
    <row r="194" spans="1:36">
      <c r="A194" s="147" t="s">
        <v>586</v>
      </c>
      <c r="B194" s="147" t="s">
        <v>1238</v>
      </c>
      <c r="C194" s="147" t="s">
        <v>1229</v>
      </c>
      <c r="D194" s="147" t="s">
        <v>2192</v>
      </c>
      <c r="E194" s="147" t="s">
        <v>587</v>
      </c>
      <c r="F194" s="147" t="s">
        <v>1904</v>
      </c>
      <c r="G194" s="148" t="s">
        <v>1901</v>
      </c>
      <c r="H194" s="148" t="s">
        <v>1902</v>
      </c>
      <c r="I194" s="148" t="s">
        <v>1828</v>
      </c>
      <c r="J194" s="148" t="s">
        <v>1236</v>
      </c>
      <c r="K194" s="149" t="s">
        <v>5057</v>
      </c>
      <c r="L194" s="149" t="s">
        <v>4287</v>
      </c>
      <c r="M194" s="149" t="s">
        <v>5058</v>
      </c>
      <c r="N194" s="149" t="s">
        <v>4289</v>
      </c>
      <c r="O194" s="149" t="s">
        <v>5059</v>
      </c>
      <c r="P194" s="149" t="s">
        <v>4291</v>
      </c>
      <c r="Q194" s="149" t="s">
        <v>5060</v>
      </c>
      <c r="R194" s="149" t="s">
        <v>4293</v>
      </c>
      <c r="S194" s="149" t="s">
        <v>5061</v>
      </c>
      <c r="T194" s="149" t="s">
        <v>4295</v>
      </c>
      <c r="U194" s="149" t="s">
        <v>5062</v>
      </c>
      <c r="V194" s="149" t="s">
        <v>4312</v>
      </c>
      <c r="W194" s="149" t="s">
        <v>5063</v>
      </c>
      <c r="X194" s="149" t="s">
        <v>4314</v>
      </c>
      <c r="Y194" s="149" t="s">
        <v>5064</v>
      </c>
      <c r="Z194" s="149" t="s">
        <v>4316</v>
      </c>
      <c r="AA194" s="149" t="s">
        <v>2192</v>
      </c>
      <c r="AB194" s="149" t="s">
        <v>2192</v>
      </c>
      <c r="AC194" s="149" t="s">
        <v>5065</v>
      </c>
      <c r="AD194" s="149" t="s">
        <v>5066</v>
      </c>
      <c r="AE194" s="150">
        <v>318.31479999999999</v>
      </c>
      <c r="AF194" s="151">
        <v>0.27</v>
      </c>
      <c r="AG194" s="162">
        <v>0.2</v>
      </c>
      <c r="AH194" s="152">
        <v>41957</v>
      </c>
      <c r="AI194" s="147" t="s">
        <v>439</v>
      </c>
      <c r="AJ194" s="149" t="s">
        <v>2192</v>
      </c>
    </row>
    <row r="195" spans="1:36">
      <c r="A195" s="153" t="s">
        <v>588</v>
      </c>
      <c r="B195" s="153" t="s">
        <v>1238</v>
      </c>
      <c r="C195" s="153" t="s">
        <v>1229</v>
      </c>
      <c r="D195" s="153" t="s">
        <v>2192</v>
      </c>
      <c r="E195" s="153" t="s">
        <v>589</v>
      </c>
      <c r="F195" s="153" t="s">
        <v>1904</v>
      </c>
      <c r="G195" s="154" t="s">
        <v>1901</v>
      </c>
      <c r="H195" s="154" t="s">
        <v>1902</v>
      </c>
      <c r="I195" s="154" t="s">
        <v>1828</v>
      </c>
      <c r="J195" s="154" t="s">
        <v>1236</v>
      </c>
      <c r="K195" s="155" t="s">
        <v>3317</v>
      </c>
      <c r="L195" s="155" t="s">
        <v>4287</v>
      </c>
      <c r="M195" s="155" t="s">
        <v>5067</v>
      </c>
      <c r="N195" s="155" t="s">
        <v>4289</v>
      </c>
      <c r="O195" s="155" t="s">
        <v>5068</v>
      </c>
      <c r="P195" s="155" t="s">
        <v>4291</v>
      </c>
      <c r="Q195" s="155" t="s">
        <v>5069</v>
      </c>
      <c r="R195" s="155" t="s">
        <v>4293</v>
      </c>
      <c r="S195" s="155" t="s">
        <v>5070</v>
      </c>
      <c r="T195" s="155" t="s">
        <v>4295</v>
      </c>
      <c r="U195" s="155" t="s">
        <v>5071</v>
      </c>
      <c r="V195" s="155" t="s">
        <v>4312</v>
      </c>
      <c r="W195" s="155" t="s">
        <v>5072</v>
      </c>
      <c r="X195" s="155" t="s">
        <v>4314</v>
      </c>
      <c r="Y195" s="155" t="s">
        <v>5073</v>
      </c>
      <c r="Z195" s="155" t="s">
        <v>4316</v>
      </c>
      <c r="AA195" s="155" t="s">
        <v>2192</v>
      </c>
      <c r="AB195" s="155" t="s">
        <v>2192</v>
      </c>
      <c r="AC195" s="155" t="s">
        <v>5074</v>
      </c>
      <c r="AD195" s="155" t="s">
        <v>4155</v>
      </c>
      <c r="AE195" s="156">
        <v>636.42669999999998</v>
      </c>
      <c r="AF195" s="157">
        <v>0.54</v>
      </c>
      <c r="AG195" s="158">
        <v>0.4</v>
      </c>
      <c r="AH195" s="159">
        <v>41956</v>
      </c>
      <c r="AI195" s="153" t="s">
        <v>439</v>
      </c>
      <c r="AJ195" s="155" t="s">
        <v>2192</v>
      </c>
    </row>
    <row r="196" spans="1:36">
      <c r="A196" s="147" t="s">
        <v>5075</v>
      </c>
      <c r="B196" s="147" t="s">
        <v>1238</v>
      </c>
      <c r="C196" s="147" t="s">
        <v>1229</v>
      </c>
      <c r="D196" s="147" t="s">
        <v>2192</v>
      </c>
      <c r="E196" s="147" t="s">
        <v>5076</v>
      </c>
      <c r="F196" s="147" t="s">
        <v>1904</v>
      </c>
      <c r="G196" s="148" t="s">
        <v>1901</v>
      </c>
      <c r="H196" s="148" t="s">
        <v>1902</v>
      </c>
      <c r="I196" s="148" t="s">
        <v>1828</v>
      </c>
      <c r="J196" s="148" t="s">
        <v>1236</v>
      </c>
      <c r="K196" s="149" t="s">
        <v>1757</v>
      </c>
      <c r="L196" s="149" t="s">
        <v>1757</v>
      </c>
      <c r="M196" s="149" t="s">
        <v>1757</v>
      </c>
      <c r="N196" s="149" t="s">
        <v>1757</v>
      </c>
      <c r="O196" s="149" t="s">
        <v>1757</v>
      </c>
      <c r="P196" s="149" t="s">
        <v>1757</v>
      </c>
      <c r="Q196" s="149" t="s">
        <v>1757</v>
      </c>
      <c r="R196" s="149" t="s">
        <v>1757</v>
      </c>
      <c r="S196" s="149" t="s">
        <v>1757</v>
      </c>
      <c r="T196" s="149" t="s">
        <v>1757</v>
      </c>
      <c r="U196" s="149" t="s">
        <v>1757</v>
      </c>
      <c r="V196" s="149" t="s">
        <v>1757</v>
      </c>
      <c r="W196" s="149" t="s">
        <v>5077</v>
      </c>
      <c r="X196" s="149" t="s">
        <v>1757</v>
      </c>
      <c r="Y196" s="149" t="s">
        <v>5078</v>
      </c>
      <c r="Z196" s="149" t="s">
        <v>1757</v>
      </c>
      <c r="AA196" s="149" t="s">
        <v>2192</v>
      </c>
      <c r="AB196" s="149" t="s">
        <v>2192</v>
      </c>
      <c r="AC196" s="149" t="s">
        <v>5079</v>
      </c>
      <c r="AD196" s="149" t="s">
        <v>13634</v>
      </c>
      <c r="AE196" s="150">
        <v>9930.8732</v>
      </c>
      <c r="AF196" s="151">
        <v>8.36</v>
      </c>
      <c r="AG196" s="151">
        <v>6.27</v>
      </c>
      <c r="AH196" s="152">
        <v>42090</v>
      </c>
      <c r="AI196" s="147" t="s">
        <v>439</v>
      </c>
      <c r="AJ196" s="149" t="s">
        <v>2192</v>
      </c>
    </row>
    <row r="197" spans="1:36">
      <c r="A197" s="153" t="s">
        <v>590</v>
      </c>
      <c r="B197" s="153" t="s">
        <v>1238</v>
      </c>
      <c r="C197" s="153" t="s">
        <v>1229</v>
      </c>
      <c r="D197" s="153" t="s">
        <v>2192</v>
      </c>
      <c r="E197" s="153" t="s">
        <v>591</v>
      </c>
      <c r="F197" s="153" t="s">
        <v>1904</v>
      </c>
      <c r="G197" s="154" t="s">
        <v>1901</v>
      </c>
      <c r="H197" s="154" t="s">
        <v>1902</v>
      </c>
      <c r="I197" s="154" t="s">
        <v>1828</v>
      </c>
      <c r="J197" s="154" t="s">
        <v>1236</v>
      </c>
      <c r="K197" s="155" t="s">
        <v>5080</v>
      </c>
      <c r="L197" s="155" t="s">
        <v>4287</v>
      </c>
      <c r="M197" s="155" t="s">
        <v>5081</v>
      </c>
      <c r="N197" s="155" t="s">
        <v>4289</v>
      </c>
      <c r="O197" s="155" t="s">
        <v>5082</v>
      </c>
      <c r="P197" s="155" t="s">
        <v>4291</v>
      </c>
      <c r="Q197" s="155" t="s">
        <v>5083</v>
      </c>
      <c r="R197" s="155" t="s">
        <v>4293</v>
      </c>
      <c r="S197" s="155" t="s">
        <v>5084</v>
      </c>
      <c r="T197" s="155" t="s">
        <v>4295</v>
      </c>
      <c r="U197" s="155" t="s">
        <v>5085</v>
      </c>
      <c r="V197" s="155" t="s">
        <v>4312</v>
      </c>
      <c r="W197" s="155" t="s">
        <v>5086</v>
      </c>
      <c r="X197" s="155" t="s">
        <v>4314</v>
      </c>
      <c r="Y197" s="155" t="s">
        <v>5087</v>
      </c>
      <c r="Z197" s="155" t="s">
        <v>4316</v>
      </c>
      <c r="AA197" s="155" t="s">
        <v>2192</v>
      </c>
      <c r="AB197" s="155" t="s">
        <v>2192</v>
      </c>
      <c r="AC197" s="155" t="s">
        <v>5088</v>
      </c>
      <c r="AD197" s="155" t="s">
        <v>5089</v>
      </c>
      <c r="AE197" s="156">
        <v>120.1785</v>
      </c>
      <c r="AF197" s="158">
        <v>0.1</v>
      </c>
      <c r="AG197" s="157">
        <v>0.08</v>
      </c>
      <c r="AH197" s="159">
        <v>42010</v>
      </c>
      <c r="AI197" s="153" t="s">
        <v>439</v>
      </c>
      <c r="AJ197" s="155" t="s">
        <v>2192</v>
      </c>
    </row>
    <row r="198" spans="1:36">
      <c r="A198" s="147" t="s">
        <v>592</v>
      </c>
      <c r="B198" s="147" t="s">
        <v>1238</v>
      </c>
      <c r="C198" s="147" t="s">
        <v>1229</v>
      </c>
      <c r="D198" s="147" t="s">
        <v>2192</v>
      </c>
      <c r="E198" s="147" t="s">
        <v>593</v>
      </c>
      <c r="F198" s="147" t="s">
        <v>1904</v>
      </c>
      <c r="G198" s="148" t="s">
        <v>1901</v>
      </c>
      <c r="H198" s="148" t="s">
        <v>1902</v>
      </c>
      <c r="I198" s="148" t="s">
        <v>1828</v>
      </c>
      <c r="J198" s="148" t="s">
        <v>1236</v>
      </c>
      <c r="K198" s="149" t="s">
        <v>5090</v>
      </c>
      <c r="L198" s="149" t="s">
        <v>4287</v>
      </c>
      <c r="M198" s="149" t="s">
        <v>5091</v>
      </c>
      <c r="N198" s="149" t="s">
        <v>4289</v>
      </c>
      <c r="O198" s="149" t="s">
        <v>5092</v>
      </c>
      <c r="P198" s="149" t="s">
        <v>4291</v>
      </c>
      <c r="Q198" s="149" t="s">
        <v>5093</v>
      </c>
      <c r="R198" s="149" t="s">
        <v>4293</v>
      </c>
      <c r="S198" s="149" t="s">
        <v>5094</v>
      </c>
      <c r="T198" s="149" t="s">
        <v>4295</v>
      </c>
      <c r="U198" s="149" t="s">
        <v>5062</v>
      </c>
      <c r="V198" s="149" t="s">
        <v>4312</v>
      </c>
      <c r="W198" s="149" t="s">
        <v>5095</v>
      </c>
      <c r="X198" s="149" t="s">
        <v>4314</v>
      </c>
      <c r="Y198" s="149" t="s">
        <v>5096</v>
      </c>
      <c r="Z198" s="149" t="s">
        <v>4316</v>
      </c>
      <c r="AA198" s="149" t="s">
        <v>2192</v>
      </c>
      <c r="AB198" s="149" t="s">
        <v>2192</v>
      </c>
      <c r="AC198" s="149" t="s">
        <v>5097</v>
      </c>
      <c r="AD198" s="149" t="s">
        <v>5098</v>
      </c>
      <c r="AE198" s="150">
        <v>88.297399999999996</v>
      </c>
      <c r="AF198" s="151">
        <v>7.0000000000000007E-2</v>
      </c>
      <c r="AG198" s="151">
        <v>0.06</v>
      </c>
      <c r="AH198" s="152">
        <v>41982</v>
      </c>
      <c r="AI198" s="147" t="s">
        <v>439</v>
      </c>
      <c r="AJ198" s="149" t="s">
        <v>2192</v>
      </c>
    </row>
    <row r="199" spans="1:36">
      <c r="A199" s="153" t="s">
        <v>594</v>
      </c>
      <c r="B199" s="153" t="s">
        <v>1238</v>
      </c>
      <c r="C199" s="153" t="s">
        <v>1229</v>
      </c>
      <c r="D199" s="153" t="s">
        <v>2192</v>
      </c>
      <c r="E199" s="153" t="s">
        <v>595</v>
      </c>
      <c r="F199" s="153" t="s">
        <v>1906</v>
      </c>
      <c r="G199" s="154" t="s">
        <v>1901</v>
      </c>
      <c r="H199" s="154" t="s">
        <v>1902</v>
      </c>
      <c r="I199" s="154" t="s">
        <v>1828</v>
      </c>
      <c r="J199" s="154" t="s">
        <v>1236</v>
      </c>
      <c r="K199" s="155" t="s">
        <v>3317</v>
      </c>
      <c r="L199" s="155" t="s">
        <v>4287</v>
      </c>
      <c r="M199" s="155" t="s">
        <v>5099</v>
      </c>
      <c r="N199" s="155" t="s">
        <v>4289</v>
      </c>
      <c r="O199" s="155" t="s">
        <v>5100</v>
      </c>
      <c r="P199" s="155" t="s">
        <v>4291</v>
      </c>
      <c r="Q199" s="155" t="s">
        <v>5101</v>
      </c>
      <c r="R199" s="155" t="s">
        <v>4293</v>
      </c>
      <c r="S199" s="155" t="s">
        <v>5102</v>
      </c>
      <c r="T199" s="155" t="s">
        <v>4295</v>
      </c>
      <c r="U199" s="155" t="s">
        <v>5103</v>
      </c>
      <c r="V199" s="155" t="s">
        <v>4312</v>
      </c>
      <c r="W199" s="155" t="s">
        <v>5104</v>
      </c>
      <c r="X199" s="155" t="s">
        <v>4314</v>
      </c>
      <c r="Y199" s="155" t="s">
        <v>5105</v>
      </c>
      <c r="Z199" s="155" t="s">
        <v>4316</v>
      </c>
      <c r="AA199" s="155" t="s">
        <v>2192</v>
      </c>
      <c r="AB199" s="155" t="s">
        <v>2192</v>
      </c>
      <c r="AC199" s="155" t="s">
        <v>5106</v>
      </c>
      <c r="AD199" s="155" t="s">
        <v>5107</v>
      </c>
      <c r="AE199" s="156">
        <v>1110.8552999999999</v>
      </c>
      <c r="AF199" s="157">
        <v>0.94</v>
      </c>
      <c r="AG199" s="158">
        <v>0.7</v>
      </c>
      <c r="AH199" s="159">
        <v>41962</v>
      </c>
      <c r="AI199" s="153" t="s">
        <v>439</v>
      </c>
      <c r="AJ199" s="155" t="s">
        <v>2192</v>
      </c>
    </row>
    <row r="200" spans="1:36">
      <c r="A200" s="147" t="s">
        <v>596</v>
      </c>
      <c r="B200" s="147" t="s">
        <v>1238</v>
      </c>
      <c r="C200" s="147" t="s">
        <v>1229</v>
      </c>
      <c r="D200" s="147" t="s">
        <v>2192</v>
      </c>
      <c r="E200" s="147" t="s">
        <v>597</v>
      </c>
      <c r="F200" s="147" t="s">
        <v>1904</v>
      </c>
      <c r="G200" s="148" t="s">
        <v>1901</v>
      </c>
      <c r="H200" s="148" t="s">
        <v>1902</v>
      </c>
      <c r="I200" s="148" t="s">
        <v>1828</v>
      </c>
      <c r="J200" s="148" t="s">
        <v>1236</v>
      </c>
      <c r="K200" s="149" t="s">
        <v>5108</v>
      </c>
      <c r="L200" s="149" t="s">
        <v>4287</v>
      </c>
      <c r="M200" s="149" t="s">
        <v>5109</v>
      </c>
      <c r="N200" s="149" t="s">
        <v>4289</v>
      </c>
      <c r="O200" s="149" t="s">
        <v>5110</v>
      </c>
      <c r="P200" s="149" t="s">
        <v>4291</v>
      </c>
      <c r="Q200" s="149" t="s">
        <v>5111</v>
      </c>
      <c r="R200" s="149" t="s">
        <v>4293</v>
      </c>
      <c r="S200" s="149" t="s">
        <v>5112</v>
      </c>
      <c r="T200" s="149" t="s">
        <v>4295</v>
      </c>
      <c r="U200" s="149" t="s">
        <v>5113</v>
      </c>
      <c r="V200" s="149" t="s">
        <v>4312</v>
      </c>
      <c r="W200" s="149" t="s">
        <v>3299</v>
      </c>
      <c r="X200" s="149" t="s">
        <v>4314</v>
      </c>
      <c r="Y200" s="149" t="s">
        <v>5114</v>
      </c>
      <c r="Z200" s="149" t="s">
        <v>4316</v>
      </c>
      <c r="AA200" s="149" t="s">
        <v>2192</v>
      </c>
      <c r="AB200" s="149" t="s">
        <v>2192</v>
      </c>
      <c r="AC200" s="149" t="s">
        <v>5115</v>
      </c>
      <c r="AD200" s="149" t="s">
        <v>5107</v>
      </c>
      <c r="AE200" s="150">
        <v>949.07680000000005</v>
      </c>
      <c r="AF200" s="162">
        <v>0.8</v>
      </c>
      <c r="AG200" s="162">
        <v>0.6</v>
      </c>
      <c r="AH200" s="152">
        <v>41962</v>
      </c>
      <c r="AI200" s="147" t="s">
        <v>439</v>
      </c>
      <c r="AJ200" s="149" t="s">
        <v>2192</v>
      </c>
    </row>
    <row r="201" spans="1:36">
      <c r="A201" s="153" t="s">
        <v>598</v>
      </c>
      <c r="B201" s="153" t="s">
        <v>1238</v>
      </c>
      <c r="C201" s="153" t="s">
        <v>1229</v>
      </c>
      <c r="D201" s="153" t="s">
        <v>2192</v>
      </c>
      <c r="E201" s="153" t="s">
        <v>599</v>
      </c>
      <c r="F201" s="153" t="s">
        <v>1904</v>
      </c>
      <c r="G201" s="154" t="s">
        <v>1901</v>
      </c>
      <c r="H201" s="154" t="s">
        <v>1902</v>
      </c>
      <c r="I201" s="154" t="s">
        <v>1828</v>
      </c>
      <c r="J201" s="154" t="s">
        <v>1236</v>
      </c>
      <c r="K201" s="155" t="s">
        <v>3301</v>
      </c>
      <c r="L201" s="155" t="s">
        <v>4287</v>
      </c>
      <c r="M201" s="155" t="s">
        <v>5116</v>
      </c>
      <c r="N201" s="155" t="s">
        <v>4289</v>
      </c>
      <c r="O201" s="155" t="s">
        <v>5117</v>
      </c>
      <c r="P201" s="155" t="s">
        <v>4291</v>
      </c>
      <c r="Q201" s="155" t="s">
        <v>5118</v>
      </c>
      <c r="R201" s="155" t="s">
        <v>4293</v>
      </c>
      <c r="S201" s="155" t="s">
        <v>5119</v>
      </c>
      <c r="T201" s="155" t="s">
        <v>4295</v>
      </c>
      <c r="U201" s="155" t="s">
        <v>5120</v>
      </c>
      <c r="V201" s="155" t="s">
        <v>4312</v>
      </c>
      <c r="W201" s="155" t="s">
        <v>5104</v>
      </c>
      <c r="X201" s="155" t="s">
        <v>4314</v>
      </c>
      <c r="Y201" s="155" t="s">
        <v>5121</v>
      </c>
      <c r="Z201" s="155" t="s">
        <v>4316</v>
      </c>
      <c r="AA201" s="155" t="s">
        <v>2192</v>
      </c>
      <c r="AB201" s="155" t="s">
        <v>2192</v>
      </c>
      <c r="AC201" s="155" t="s">
        <v>5122</v>
      </c>
      <c r="AD201" s="155" t="s">
        <v>2994</v>
      </c>
      <c r="AE201" s="156">
        <v>154.18440000000001</v>
      </c>
      <c r="AF201" s="157">
        <v>0.13</v>
      </c>
      <c r="AG201" s="158">
        <v>0.1</v>
      </c>
      <c r="AH201" s="159">
        <v>42114</v>
      </c>
      <c r="AI201" s="153" t="s">
        <v>439</v>
      </c>
      <c r="AJ201" s="155" t="s">
        <v>2192</v>
      </c>
    </row>
    <row r="202" spans="1:36">
      <c r="A202" s="147" t="s">
        <v>600</v>
      </c>
      <c r="B202" s="147" t="s">
        <v>1238</v>
      </c>
      <c r="C202" s="147" t="s">
        <v>1229</v>
      </c>
      <c r="D202" s="147" t="s">
        <v>2192</v>
      </c>
      <c r="E202" s="147" t="s">
        <v>601</v>
      </c>
      <c r="F202" s="147" t="s">
        <v>1904</v>
      </c>
      <c r="G202" s="148" t="s">
        <v>1901</v>
      </c>
      <c r="H202" s="148" t="s">
        <v>1902</v>
      </c>
      <c r="I202" s="148" t="s">
        <v>1828</v>
      </c>
      <c r="J202" s="148" t="s">
        <v>1236</v>
      </c>
      <c r="K202" s="149" t="s">
        <v>5123</v>
      </c>
      <c r="L202" s="149" t="s">
        <v>4287</v>
      </c>
      <c r="M202" s="149" t="s">
        <v>5124</v>
      </c>
      <c r="N202" s="149" t="s">
        <v>4289</v>
      </c>
      <c r="O202" s="149" t="s">
        <v>5125</v>
      </c>
      <c r="P202" s="149" t="s">
        <v>4291</v>
      </c>
      <c r="Q202" s="149" t="s">
        <v>5126</v>
      </c>
      <c r="R202" s="149" t="s">
        <v>4293</v>
      </c>
      <c r="S202" s="149" t="s">
        <v>5127</v>
      </c>
      <c r="T202" s="149" t="s">
        <v>4295</v>
      </c>
      <c r="U202" s="149" t="s">
        <v>5128</v>
      </c>
      <c r="V202" s="149" t="s">
        <v>4312</v>
      </c>
      <c r="W202" s="149" t="s">
        <v>5129</v>
      </c>
      <c r="X202" s="149" t="s">
        <v>4314</v>
      </c>
      <c r="Y202" s="149" t="s">
        <v>5130</v>
      </c>
      <c r="Z202" s="149" t="s">
        <v>4316</v>
      </c>
      <c r="AA202" s="149" t="s">
        <v>2192</v>
      </c>
      <c r="AB202" s="149" t="s">
        <v>2192</v>
      </c>
      <c r="AC202" s="149" t="s">
        <v>5131</v>
      </c>
      <c r="AD202" s="149" t="s">
        <v>5132</v>
      </c>
      <c r="AE202" s="150">
        <v>7.0248999999999997</v>
      </c>
      <c r="AF202" s="151">
        <v>0.01</v>
      </c>
      <c r="AG202" s="163">
        <v>0</v>
      </c>
      <c r="AH202" s="152">
        <v>41992</v>
      </c>
      <c r="AI202" s="147" t="s">
        <v>439</v>
      </c>
      <c r="AJ202" s="149" t="s">
        <v>2192</v>
      </c>
    </row>
    <row r="203" spans="1:36">
      <c r="A203" s="153" t="s">
        <v>602</v>
      </c>
      <c r="B203" s="153" t="s">
        <v>1238</v>
      </c>
      <c r="C203" s="153" t="s">
        <v>1229</v>
      </c>
      <c r="D203" s="153" t="s">
        <v>2192</v>
      </c>
      <c r="E203" s="153" t="s">
        <v>603</v>
      </c>
      <c r="F203" s="153" t="s">
        <v>1904</v>
      </c>
      <c r="G203" s="154" t="s">
        <v>1901</v>
      </c>
      <c r="H203" s="154" t="s">
        <v>1902</v>
      </c>
      <c r="I203" s="154" t="s">
        <v>411</v>
      </c>
      <c r="J203" s="154" t="s">
        <v>1236</v>
      </c>
      <c r="K203" s="155" t="s">
        <v>5133</v>
      </c>
      <c r="L203" s="155" t="s">
        <v>4287</v>
      </c>
      <c r="M203" s="155" t="s">
        <v>5134</v>
      </c>
      <c r="N203" s="155" t="s">
        <v>4289</v>
      </c>
      <c r="O203" s="155" t="s">
        <v>5135</v>
      </c>
      <c r="P203" s="155" t="s">
        <v>4291</v>
      </c>
      <c r="Q203" s="155" t="s">
        <v>5136</v>
      </c>
      <c r="R203" s="155" t="s">
        <v>4293</v>
      </c>
      <c r="S203" s="155" t="s">
        <v>5137</v>
      </c>
      <c r="T203" s="155" t="s">
        <v>4295</v>
      </c>
      <c r="U203" s="155" t="s">
        <v>5138</v>
      </c>
      <c r="V203" s="155" t="s">
        <v>4312</v>
      </c>
      <c r="W203" s="155" t="s">
        <v>3266</v>
      </c>
      <c r="X203" s="155" t="s">
        <v>4314</v>
      </c>
      <c r="Y203" s="155" t="s">
        <v>5139</v>
      </c>
      <c r="Z203" s="155" t="s">
        <v>4316</v>
      </c>
      <c r="AA203" s="155" t="s">
        <v>2192</v>
      </c>
      <c r="AB203" s="155" t="s">
        <v>2192</v>
      </c>
      <c r="AC203" s="155" t="s">
        <v>5140</v>
      </c>
      <c r="AD203" s="155" t="s">
        <v>5141</v>
      </c>
      <c r="AE203" s="156">
        <v>3607.0346</v>
      </c>
      <c r="AF203" s="157">
        <v>3.04</v>
      </c>
      <c r="AG203" s="157">
        <v>2.2799999999999998</v>
      </c>
      <c r="AH203" s="159">
        <v>41856</v>
      </c>
      <c r="AI203" s="153" t="s">
        <v>439</v>
      </c>
      <c r="AJ203" s="155" t="s">
        <v>2192</v>
      </c>
    </row>
    <row r="204" spans="1:36">
      <c r="A204" s="147" t="s">
        <v>604</v>
      </c>
      <c r="B204" s="147" t="s">
        <v>1238</v>
      </c>
      <c r="C204" s="147" t="s">
        <v>1229</v>
      </c>
      <c r="D204" s="147" t="s">
        <v>2192</v>
      </c>
      <c r="E204" s="147" t="s">
        <v>605</v>
      </c>
      <c r="F204" s="147" t="s">
        <v>1904</v>
      </c>
      <c r="G204" s="148" t="s">
        <v>1901</v>
      </c>
      <c r="H204" s="148" t="s">
        <v>1902</v>
      </c>
      <c r="I204" s="148" t="s">
        <v>411</v>
      </c>
      <c r="J204" s="148" t="s">
        <v>1236</v>
      </c>
      <c r="K204" s="149" t="s">
        <v>2905</v>
      </c>
      <c r="L204" s="149" t="s">
        <v>4287</v>
      </c>
      <c r="M204" s="149" t="s">
        <v>5142</v>
      </c>
      <c r="N204" s="149" t="s">
        <v>4289</v>
      </c>
      <c r="O204" s="149" t="s">
        <v>5143</v>
      </c>
      <c r="P204" s="149" t="s">
        <v>4291</v>
      </c>
      <c r="Q204" s="149" t="s">
        <v>5144</v>
      </c>
      <c r="R204" s="149" t="s">
        <v>4293</v>
      </c>
      <c r="S204" s="149" t="s">
        <v>5145</v>
      </c>
      <c r="T204" s="149" t="s">
        <v>4295</v>
      </c>
      <c r="U204" s="149" t="s">
        <v>5146</v>
      </c>
      <c r="V204" s="149" t="s">
        <v>4312</v>
      </c>
      <c r="W204" s="149" t="s">
        <v>2859</v>
      </c>
      <c r="X204" s="149" t="s">
        <v>4314</v>
      </c>
      <c r="Y204" s="149" t="s">
        <v>5147</v>
      </c>
      <c r="Z204" s="149" t="s">
        <v>4316</v>
      </c>
      <c r="AA204" s="149" t="s">
        <v>2192</v>
      </c>
      <c r="AB204" s="149" t="s">
        <v>2192</v>
      </c>
      <c r="AC204" s="149" t="s">
        <v>5148</v>
      </c>
      <c r="AD204" s="149" t="s">
        <v>5149</v>
      </c>
      <c r="AE204" s="150">
        <v>232.36859999999999</v>
      </c>
      <c r="AF204" s="162">
        <v>0.2</v>
      </c>
      <c r="AG204" s="151">
        <v>0.15</v>
      </c>
      <c r="AH204" s="152">
        <v>41859</v>
      </c>
      <c r="AI204" s="147" t="s">
        <v>439</v>
      </c>
      <c r="AJ204" s="149" t="s">
        <v>2192</v>
      </c>
    </row>
    <row r="205" spans="1:36">
      <c r="A205" s="153" t="s">
        <v>606</v>
      </c>
      <c r="B205" s="153" t="s">
        <v>1238</v>
      </c>
      <c r="C205" s="153" t="s">
        <v>1229</v>
      </c>
      <c r="D205" s="153" t="s">
        <v>2192</v>
      </c>
      <c r="E205" s="153" t="s">
        <v>607</v>
      </c>
      <c r="F205" s="153" t="s">
        <v>1904</v>
      </c>
      <c r="G205" s="154" t="s">
        <v>1901</v>
      </c>
      <c r="H205" s="154" t="s">
        <v>1902</v>
      </c>
      <c r="I205" s="154" t="s">
        <v>411</v>
      </c>
      <c r="J205" s="154" t="s">
        <v>1236</v>
      </c>
      <c r="K205" s="155" t="s">
        <v>2907</v>
      </c>
      <c r="L205" s="155" t="s">
        <v>4287</v>
      </c>
      <c r="M205" s="155" t="s">
        <v>5150</v>
      </c>
      <c r="N205" s="155" t="s">
        <v>4289</v>
      </c>
      <c r="O205" s="155" t="s">
        <v>5151</v>
      </c>
      <c r="P205" s="155" t="s">
        <v>4291</v>
      </c>
      <c r="Q205" s="155" t="s">
        <v>5152</v>
      </c>
      <c r="R205" s="155" t="s">
        <v>4293</v>
      </c>
      <c r="S205" s="155" t="s">
        <v>5153</v>
      </c>
      <c r="T205" s="155" t="s">
        <v>4295</v>
      </c>
      <c r="U205" s="155" t="s">
        <v>5154</v>
      </c>
      <c r="V205" s="155" t="s">
        <v>4312</v>
      </c>
      <c r="W205" s="155" t="s">
        <v>5155</v>
      </c>
      <c r="X205" s="155" t="s">
        <v>4314</v>
      </c>
      <c r="Y205" s="155" t="s">
        <v>5156</v>
      </c>
      <c r="Z205" s="155" t="s">
        <v>4316</v>
      </c>
      <c r="AA205" s="155" t="s">
        <v>5157</v>
      </c>
      <c r="AB205" s="155" t="s">
        <v>3732</v>
      </c>
      <c r="AC205" s="155" t="s">
        <v>5158</v>
      </c>
      <c r="AD205" s="155" t="s">
        <v>4943</v>
      </c>
      <c r="AE205" s="156">
        <v>11.8492</v>
      </c>
      <c r="AF205" s="157">
        <v>0.01</v>
      </c>
      <c r="AG205" s="157">
        <v>0.01</v>
      </c>
      <c r="AH205" s="159">
        <v>40385</v>
      </c>
      <c r="AI205" s="153" t="s">
        <v>439</v>
      </c>
      <c r="AJ205" s="155" t="s">
        <v>2192</v>
      </c>
    </row>
    <row r="206" spans="1:36">
      <c r="A206" s="147" t="s">
        <v>608</v>
      </c>
      <c r="B206" s="147" t="s">
        <v>1238</v>
      </c>
      <c r="C206" s="147" t="s">
        <v>1229</v>
      </c>
      <c r="D206" s="147" t="s">
        <v>2192</v>
      </c>
      <c r="E206" s="147" t="s">
        <v>609</v>
      </c>
      <c r="F206" s="147" t="s">
        <v>1904</v>
      </c>
      <c r="G206" s="148" t="s">
        <v>1901</v>
      </c>
      <c r="H206" s="148" t="s">
        <v>1902</v>
      </c>
      <c r="I206" s="148" t="s">
        <v>411</v>
      </c>
      <c r="J206" s="148" t="s">
        <v>1236</v>
      </c>
      <c r="K206" s="149" t="s">
        <v>5159</v>
      </c>
      <c r="L206" s="149" t="s">
        <v>4287</v>
      </c>
      <c r="M206" s="149" t="s">
        <v>5160</v>
      </c>
      <c r="N206" s="149" t="s">
        <v>4289</v>
      </c>
      <c r="O206" s="149" t="s">
        <v>5161</v>
      </c>
      <c r="P206" s="149" t="s">
        <v>4291</v>
      </c>
      <c r="Q206" s="149" t="s">
        <v>5162</v>
      </c>
      <c r="R206" s="149" t="s">
        <v>4293</v>
      </c>
      <c r="S206" s="149" t="s">
        <v>5163</v>
      </c>
      <c r="T206" s="149" t="s">
        <v>4295</v>
      </c>
      <c r="U206" s="149" t="s">
        <v>5164</v>
      </c>
      <c r="V206" s="149" t="s">
        <v>4312</v>
      </c>
      <c r="W206" s="149" t="s">
        <v>5165</v>
      </c>
      <c r="X206" s="149" t="s">
        <v>4314</v>
      </c>
      <c r="Y206" s="149" t="s">
        <v>5166</v>
      </c>
      <c r="Z206" s="149" t="s">
        <v>4316</v>
      </c>
      <c r="AA206" s="149" t="s">
        <v>2192</v>
      </c>
      <c r="AB206" s="149" t="s">
        <v>2192</v>
      </c>
      <c r="AC206" s="149" t="s">
        <v>5167</v>
      </c>
      <c r="AD206" s="149" t="s">
        <v>4318</v>
      </c>
      <c r="AE206" s="150">
        <v>23.2242</v>
      </c>
      <c r="AF206" s="151">
        <v>0.02</v>
      </c>
      <c r="AG206" s="151">
        <v>0.01</v>
      </c>
      <c r="AH206" s="152">
        <v>40476</v>
      </c>
      <c r="AI206" s="147" t="s">
        <v>439</v>
      </c>
      <c r="AJ206" s="149" t="s">
        <v>2192</v>
      </c>
    </row>
    <row r="207" spans="1:36">
      <c r="A207" s="153" t="s">
        <v>610</v>
      </c>
      <c r="B207" s="153" t="s">
        <v>1238</v>
      </c>
      <c r="C207" s="153" t="s">
        <v>1229</v>
      </c>
      <c r="D207" s="153" t="s">
        <v>2192</v>
      </c>
      <c r="E207" s="153" t="s">
        <v>611</v>
      </c>
      <c r="F207" s="153" t="s">
        <v>1904</v>
      </c>
      <c r="G207" s="154" t="s">
        <v>1901</v>
      </c>
      <c r="H207" s="154" t="s">
        <v>1902</v>
      </c>
      <c r="I207" s="154" t="s">
        <v>411</v>
      </c>
      <c r="J207" s="154" t="s">
        <v>1236</v>
      </c>
      <c r="K207" s="155" t="s">
        <v>5168</v>
      </c>
      <c r="L207" s="155" t="s">
        <v>4287</v>
      </c>
      <c r="M207" s="155" t="s">
        <v>3237</v>
      </c>
      <c r="N207" s="155" t="s">
        <v>4289</v>
      </c>
      <c r="O207" s="155" t="s">
        <v>5169</v>
      </c>
      <c r="P207" s="155" t="s">
        <v>4291</v>
      </c>
      <c r="Q207" s="155" t="s">
        <v>5162</v>
      </c>
      <c r="R207" s="155" t="s">
        <v>4293</v>
      </c>
      <c r="S207" s="155" t="s">
        <v>5170</v>
      </c>
      <c r="T207" s="155" t="s">
        <v>4295</v>
      </c>
      <c r="U207" s="155" t="s">
        <v>5171</v>
      </c>
      <c r="V207" s="155" t="s">
        <v>4312</v>
      </c>
      <c r="W207" s="155" t="s">
        <v>2924</v>
      </c>
      <c r="X207" s="155" t="s">
        <v>4314</v>
      </c>
      <c r="Y207" s="155" t="s">
        <v>5172</v>
      </c>
      <c r="Z207" s="155" t="s">
        <v>4316</v>
      </c>
      <c r="AA207" s="155" t="s">
        <v>2192</v>
      </c>
      <c r="AB207" s="155" t="s">
        <v>2192</v>
      </c>
      <c r="AC207" s="155" t="s">
        <v>5173</v>
      </c>
      <c r="AD207" s="155" t="s">
        <v>4318</v>
      </c>
      <c r="AE207" s="156">
        <v>24.1585</v>
      </c>
      <c r="AF207" s="157">
        <v>0.02</v>
      </c>
      <c r="AG207" s="157">
        <v>0.02</v>
      </c>
      <c r="AH207" s="159">
        <v>40476</v>
      </c>
      <c r="AI207" s="153" t="s">
        <v>439</v>
      </c>
      <c r="AJ207" s="155" t="s">
        <v>2192</v>
      </c>
    </row>
    <row r="208" spans="1:36">
      <c r="A208" s="147" t="s">
        <v>122</v>
      </c>
      <c r="B208" s="147" t="s">
        <v>1238</v>
      </c>
      <c r="C208" s="147" t="s">
        <v>1229</v>
      </c>
      <c r="D208" s="147" t="s">
        <v>2192</v>
      </c>
      <c r="E208" s="147" t="s">
        <v>612</v>
      </c>
      <c r="F208" s="147" t="s">
        <v>1904</v>
      </c>
      <c r="G208" s="148" t="s">
        <v>1901</v>
      </c>
      <c r="H208" s="148" t="s">
        <v>1902</v>
      </c>
      <c r="I208" s="148" t="s">
        <v>411</v>
      </c>
      <c r="J208" s="148" t="s">
        <v>1236</v>
      </c>
      <c r="K208" s="149" t="s">
        <v>5174</v>
      </c>
      <c r="L208" s="149" t="s">
        <v>4287</v>
      </c>
      <c r="M208" s="149" t="s">
        <v>5175</v>
      </c>
      <c r="N208" s="149" t="s">
        <v>4289</v>
      </c>
      <c r="O208" s="149" t="s">
        <v>5176</v>
      </c>
      <c r="P208" s="149" t="s">
        <v>4291</v>
      </c>
      <c r="Q208" s="149" t="s">
        <v>5177</v>
      </c>
      <c r="R208" s="149" t="s">
        <v>4293</v>
      </c>
      <c r="S208" s="149" t="s">
        <v>2979</v>
      </c>
      <c r="T208" s="149" t="s">
        <v>4295</v>
      </c>
      <c r="U208" s="149" t="s">
        <v>5178</v>
      </c>
      <c r="V208" s="149" t="s">
        <v>4312</v>
      </c>
      <c r="W208" s="149" t="s">
        <v>3208</v>
      </c>
      <c r="X208" s="149" t="s">
        <v>4314</v>
      </c>
      <c r="Y208" s="149" t="s">
        <v>5179</v>
      </c>
      <c r="Z208" s="149" t="s">
        <v>4316</v>
      </c>
      <c r="AA208" s="149" t="s">
        <v>2192</v>
      </c>
      <c r="AB208" s="149" t="s">
        <v>2192</v>
      </c>
      <c r="AC208" s="149" t="s">
        <v>5180</v>
      </c>
      <c r="AD208" s="149" t="s">
        <v>4318</v>
      </c>
      <c r="AE208" s="150">
        <v>30.053699999999999</v>
      </c>
      <c r="AF208" s="151">
        <v>0.03</v>
      </c>
      <c r="AG208" s="151">
        <v>0.02</v>
      </c>
      <c r="AH208" s="152">
        <v>40476</v>
      </c>
      <c r="AI208" s="147" t="s">
        <v>439</v>
      </c>
      <c r="AJ208" s="149" t="s">
        <v>2192</v>
      </c>
    </row>
    <row r="209" spans="1:36">
      <c r="A209" s="153" t="s">
        <v>123</v>
      </c>
      <c r="B209" s="153" t="s">
        <v>1238</v>
      </c>
      <c r="C209" s="153" t="s">
        <v>1229</v>
      </c>
      <c r="D209" s="153" t="s">
        <v>2192</v>
      </c>
      <c r="E209" s="153" t="s">
        <v>613</v>
      </c>
      <c r="F209" s="153" t="s">
        <v>1904</v>
      </c>
      <c r="G209" s="154" t="s">
        <v>1901</v>
      </c>
      <c r="H209" s="154" t="s">
        <v>1902</v>
      </c>
      <c r="I209" s="154" t="s">
        <v>411</v>
      </c>
      <c r="J209" s="154" t="s">
        <v>1236</v>
      </c>
      <c r="K209" s="155" t="s">
        <v>5181</v>
      </c>
      <c r="L209" s="155" t="s">
        <v>4287</v>
      </c>
      <c r="M209" s="155" t="s">
        <v>5182</v>
      </c>
      <c r="N209" s="155" t="s">
        <v>4289</v>
      </c>
      <c r="O209" s="155" t="s">
        <v>5183</v>
      </c>
      <c r="P209" s="155" t="s">
        <v>4291</v>
      </c>
      <c r="Q209" s="155" t="s">
        <v>5184</v>
      </c>
      <c r="R209" s="155" t="s">
        <v>4293</v>
      </c>
      <c r="S209" s="155" t="s">
        <v>5185</v>
      </c>
      <c r="T209" s="155" t="s">
        <v>4295</v>
      </c>
      <c r="U209" s="155" t="s">
        <v>5186</v>
      </c>
      <c r="V209" s="155" t="s">
        <v>4312</v>
      </c>
      <c r="W209" s="155" t="s">
        <v>5187</v>
      </c>
      <c r="X209" s="155" t="s">
        <v>4314</v>
      </c>
      <c r="Y209" s="155" t="s">
        <v>5188</v>
      </c>
      <c r="Z209" s="155" t="s">
        <v>4316</v>
      </c>
      <c r="AA209" s="155" t="s">
        <v>2192</v>
      </c>
      <c r="AB209" s="155" t="s">
        <v>2192</v>
      </c>
      <c r="AC209" s="155" t="s">
        <v>2864</v>
      </c>
      <c r="AD209" s="155" t="s">
        <v>4318</v>
      </c>
      <c r="AE209" s="156">
        <v>12142.540199999999</v>
      </c>
      <c r="AF209" s="157">
        <v>10.220000000000001</v>
      </c>
      <c r="AG209" s="157">
        <v>7.66</v>
      </c>
      <c r="AH209" s="159">
        <v>40476</v>
      </c>
      <c r="AI209" s="153" t="s">
        <v>439</v>
      </c>
      <c r="AJ209" s="155" t="s">
        <v>2192</v>
      </c>
    </row>
    <row r="210" spans="1:36">
      <c r="A210" s="147" t="s">
        <v>615</v>
      </c>
      <c r="B210" s="147" t="s">
        <v>1238</v>
      </c>
      <c r="C210" s="147" t="s">
        <v>1229</v>
      </c>
      <c r="D210" s="147" t="s">
        <v>2192</v>
      </c>
      <c r="E210" s="147" t="s">
        <v>616</v>
      </c>
      <c r="F210" s="147" t="s">
        <v>1904</v>
      </c>
      <c r="G210" s="148" t="s">
        <v>1901</v>
      </c>
      <c r="H210" s="148" t="s">
        <v>1902</v>
      </c>
      <c r="I210" s="148" t="s">
        <v>411</v>
      </c>
      <c r="J210" s="148" t="s">
        <v>1236</v>
      </c>
      <c r="K210" s="149" t="s">
        <v>5181</v>
      </c>
      <c r="L210" s="149" t="s">
        <v>4287</v>
      </c>
      <c r="M210" s="149" t="s">
        <v>5182</v>
      </c>
      <c r="N210" s="149" t="s">
        <v>4289</v>
      </c>
      <c r="O210" s="149" t="s">
        <v>5189</v>
      </c>
      <c r="P210" s="149" t="s">
        <v>4291</v>
      </c>
      <c r="Q210" s="149" t="s">
        <v>5190</v>
      </c>
      <c r="R210" s="149" t="s">
        <v>4293</v>
      </c>
      <c r="S210" s="149" t="s">
        <v>5191</v>
      </c>
      <c r="T210" s="149" t="s">
        <v>4295</v>
      </c>
      <c r="U210" s="149" t="s">
        <v>5192</v>
      </c>
      <c r="V210" s="149" t="s">
        <v>4312</v>
      </c>
      <c r="W210" s="149" t="s">
        <v>5193</v>
      </c>
      <c r="X210" s="149" t="s">
        <v>4314</v>
      </c>
      <c r="Y210" s="149" t="s">
        <v>5194</v>
      </c>
      <c r="Z210" s="149" t="s">
        <v>4316</v>
      </c>
      <c r="AA210" s="149" t="s">
        <v>2192</v>
      </c>
      <c r="AB210" s="149" t="s">
        <v>2192</v>
      </c>
      <c r="AC210" s="149" t="s">
        <v>5195</v>
      </c>
      <c r="AD210" s="149" t="s">
        <v>5196</v>
      </c>
      <c r="AE210" s="150">
        <v>604.94619999999998</v>
      </c>
      <c r="AF210" s="151">
        <v>0.51</v>
      </c>
      <c r="AG210" s="151">
        <v>0.38</v>
      </c>
      <c r="AH210" s="152">
        <v>41505</v>
      </c>
      <c r="AI210" s="147" t="s">
        <v>439</v>
      </c>
      <c r="AJ210" s="149" t="s">
        <v>2192</v>
      </c>
    </row>
    <row r="211" spans="1:36">
      <c r="A211" s="153" t="s">
        <v>124</v>
      </c>
      <c r="B211" s="153" t="s">
        <v>1238</v>
      </c>
      <c r="C211" s="153" t="s">
        <v>1229</v>
      </c>
      <c r="D211" s="153" t="s">
        <v>2192</v>
      </c>
      <c r="E211" s="153" t="s">
        <v>617</v>
      </c>
      <c r="F211" s="153" t="s">
        <v>2192</v>
      </c>
      <c r="G211" s="154" t="s">
        <v>1901</v>
      </c>
      <c r="H211" s="154" t="s">
        <v>1902</v>
      </c>
      <c r="I211" s="154" t="s">
        <v>261</v>
      </c>
      <c r="J211" s="154" t="s">
        <v>1236</v>
      </c>
      <c r="K211" s="155" t="s">
        <v>5197</v>
      </c>
      <c r="L211" s="155" t="s">
        <v>5198</v>
      </c>
      <c r="M211" s="155" t="s">
        <v>5199</v>
      </c>
      <c r="N211" s="155" t="s">
        <v>5200</v>
      </c>
      <c r="O211" s="155" t="s">
        <v>5201</v>
      </c>
      <c r="P211" s="155" t="s">
        <v>5202</v>
      </c>
      <c r="Q211" s="155" t="s">
        <v>5203</v>
      </c>
      <c r="R211" s="155" t="s">
        <v>5204</v>
      </c>
      <c r="S211" s="155" t="s">
        <v>5205</v>
      </c>
      <c r="T211" s="155" t="s">
        <v>5206</v>
      </c>
      <c r="U211" s="155" t="s">
        <v>5207</v>
      </c>
      <c r="V211" s="155" t="s">
        <v>5208</v>
      </c>
      <c r="W211" s="155" t="s">
        <v>5209</v>
      </c>
      <c r="X211" s="155" t="s">
        <v>5210</v>
      </c>
      <c r="Y211" s="155" t="s">
        <v>5211</v>
      </c>
      <c r="Z211" s="155" t="s">
        <v>5212</v>
      </c>
      <c r="AA211" s="155" t="s">
        <v>2192</v>
      </c>
      <c r="AB211" s="155" t="s">
        <v>2192</v>
      </c>
      <c r="AC211" s="155" t="s">
        <v>5213</v>
      </c>
      <c r="AD211" s="155" t="s">
        <v>5214</v>
      </c>
      <c r="AE211" s="156">
        <v>261268.2101</v>
      </c>
      <c r="AF211" s="157">
        <v>219.96</v>
      </c>
      <c r="AG211" s="158">
        <v>164.9</v>
      </c>
      <c r="AH211" s="159">
        <v>41253</v>
      </c>
      <c r="AI211" s="153" t="s">
        <v>263</v>
      </c>
      <c r="AJ211" s="155" t="s">
        <v>2192</v>
      </c>
    </row>
    <row r="212" spans="1:36">
      <c r="A212" s="147" t="s">
        <v>125</v>
      </c>
      <c r="B212" s="147" t="s">
        <v>1238</v>
      </c>
      <c r="C212" s="147" t="s">
        <v>1229</v>
      </c>
      <c r="D212" s="147" t="s">
        <v>2192</v>
      </c>
      <c r="E212" s="147" t="s">
        <v>618</v>
      </c>
      <c r="F212" s="147" t="s">
        <v>1906</v>
      </c>
      <c r="G212" s="148" t="s">
        <v>1901</v>
      </c>
      <c r="H212" s="148" t="s">
        <v>1902</v>
      </c>
      <c r="I212" s="148" t="s">
        <v>261</v>
      </c>
      <c r="J212" s="148" t="s">
        <v>1236</v>
      </c>
      <c r="K212" s="149" t="s">
        <v>5215</v>
      </c>
      <c r="L212" s="149" t="s">
        <v>5198</v>
      </c>
      <c r="M212" s="149" t="s">
        <v>5216</v>
      </c>
      <c r="N212" s="149" t="s">
        <v>5200</v>
      </c>
      <c r="O212" s="149" t="s">
        <v>5217</v>
      </c>
      <c r="P212" s="149" t="s">
        <v>5202</v>
      </c>
      <c r="Q212" s="149" t="s">
        <v>5218</v>
      </c>
      <c r="R212" s="149" t="s">
        <v>5204</v>
      </c>
      <c r="S212" s="149" t="s">
        <v>5219</v>
      </c>
      <c r="T212" s="149" t="s">
        <v>5206</v>
      </c>
      <c r="U212" s="149" t="s">
        <v>5220</v>
      </c>
      <c r="V212" s="149" t="s">
        <v>5208</v>
      </c>
      <c r="W212" s="149" t="s">
        <v>5221</v>
      </c>
      <c r="X212" s="149" t="s">
        <v>5210</v>
      </c>
      <c r="Y212" s="149" t="s">
        <v>5222</v>
      </c>
      <c r="Z212" s="149" t="s">
        <v>5212</v>
      </c>
      <c r="AA212" s="149" t="s">
        <v>5223</v>
      </c>
      <c r="AB212" s="149" t="s">
        <v>5224</v>
      </c>
      <c r="AC212" s="149" t="s">
        <v>5225</v>
      </c>
      <c r="AD212" s="149" t="s">
        <v>5226</v>
      </c>
      <c r="AE212" s="150">
        <v>262741.34940000001</v>
      </c>
      <c r="AF212" s="162">
        <v>221.2</v>
      </c>
      <c r="AG212" s="151">
        <v>165.83</v>
      </c>
      <c r="AH212" s="152">
        <v>39790</v>
      </c>
      <c r="AI212" s="147" t="s">
        <v>263</v>
      </c>
      <c r="AJ212" s="149" t="s">
        <v>2192</v>
      </c>
    </row>
    <row r="213" spans="1:36">
      <c r="A213" s="153" t="s">
        <v>619</v>
      </c>
      <c r="B213" s="153" t="s">
        <v>1238</v>
      </c>
      <c r="C213" s="153" t="s">
        <v>1229</v>
      </c>
      <c r="D213" s="153" t="s">
        <v>2192</v>
      </c>
      <c r="E213" s="153" t="s">
        <v>620</v>
      </c>
      <c r="F213" s="153" t="s">
        <v>1904</v>
      </c>
      <c r="G213" s="154" t="s">
        <v>1901</v>
      </c>
      <c r="H213" s="154" t="s">
        <v>1902</v>
      </c>
      <c r="I213" s="154" t="s">
        <v>261</v>
      </c>
      <c r="J213" s="154" t="s">
        <v>1236</v>
      </c>
      <c r="K213" s="155" t="s">
        <v>5227</v>
      </c>
      <c r="L213" s="155" t="s">
        <v>5198</v>
      </c>
      <c r="M213" s="155" t="s">
        <v>5228</v>
      </c>
      <c r="N213" s="155" t="s">
        <v>5200</v>
      </c>
      <c r="O213" s="155" t="s">
        <v>5229</v>
      </c>
      <c r="P213" s="155" t="s">
        <v>5202</v>
      </c>
      <c r="Q213" s="155" t="s">
        <v>4164</v>
      </c>
      <c r="R213" s="155" t="s">
        <v>5204</v>
      </c>
      <c r="S213" s="155" t="s">
        <v>5230</v>
      </c>
      <c r="T213" s="155" t="s">
        <v>5206</v>
      </c>
      <c r="U213" s="155" t="s">
        <v>5231</v>
      </c>
      <c r="V213" s="155" t="s">
        <v>5208</v>
      </c>
      <c r="W213" s="155" t="s">
        <v>5232</v>
      </c>
      <c r="X213" s="155" t="s">
        <v>5210</v>
      </c>
      <c r="Y213" s="155" t="s">
        <v>5233</v>
      </c>
      <c r="Z213" s="155" t="s">
        <v>5212</v>
      </c>
      <c r="AA213" s="155" t="s">
        <v>2192</v>
      </c>
      <c r="AB213" s="155" t="s">
        <v>2192</v>
      </c>
      <c r="AC213" s="155" t="s">
        <v>5234</v>
      </c>
      <c r="AD213" s="155" t="s">
        <v>5235</v>
      </c>
      <c r="AE213" s="156">
        <v>40.306899999999999</v>
      </c>
      <c r="AF213" s="157">
        <v>0.03</v>
      </c>
      <c r="AG213" s="157">
        <v>0.03</v>
      </c>
      <c r="AH213" s="159">
        <v>41801</v>
      </c>
      <c r="AI213" s="153" t="s">
        <v>263</v>
      </c>
      <c r="AJ213" s="155" t="s">
        <v>2192</v>
      </c>
    </row>
    <row r="214" spans="1:36">
      <c r="A214" s="147" t="s">
        <v>126</v>
      </c>
      <c r="B214" s="147" t="s">
        <v>1238</v>
      </c>
      <c r="C214" s="147" t="s">
        <v>1229</v>
      </c>
      <c r="D214" s="147" t="s">
        <v>2192</v>
      </c>
      <c r="E214" s="147" t="s">
        <v>621</v>
      </c>
      <c r="F214" s="147" t="s">
        <v>1904</v>
      </c>
      <c r="G214" s="148" t="s">
        <v>1901</v>
      </c>
      <c r="H214" s="148" t="s">
        <v>1902</v>
      </c>
      <c r="I214" s="148" t="s">
        <v>261</v>
      </c>
      <c r="J214" s="148" t="s">
        <v>1236</v>
      </c>
      <c r="K214" s="149" t="s">
        <v>5236</v>
      </c>
      <c r="L214" s="149" t="s">
        <v>5198</v>
      </c>
      <c r="M214" s="149" t="s">
        <v>5237</v>
      </c>
      <c r="N214" s="149" t="s">
        <v>5200</v>
      </c>
      <c r="O214" s="149" t="s">
        <v>5238</v>
      </c>
      <c r="P214" s="149" t="s">
        <v>5202</v>
      </c>
      <c r="Q214" s="149" t="s">
        <v>5239</v>
      </c>
      <c r="R214" s="149" t="s">
        <v>5204</v>
      </c>
      <c r="S214" s="149" t="s">
        <v>5240</v>
      </c>
      <c r="T214" s="149" t="s">
        <v>5206</v>
      </c>
      <c r="U214" s="149" t="s">
        <v>5241</v>
      </c>
      <c r="V214" s="149" t="s">
        <v>5208</v>
      </c>
      <c r="W214" s="149" t="s">
        <v>5242</v>
      </c>
      <c r="X214" s="149" t="s">
        <v>5210</v>
      </c>
      <c r="Y214" s="149" t="s">
        <v>5243</v>
      </c>
      <c r="Z214" s="149" t="s">
        <v>5212</v>
      </c>
      <c r="AA214" s="149" t="s">
        <v>5244</v>
      </c>
      <c r="AB214" s="149" t="s">
        <v>5224</v>
      </c>
      <c r="AC214" s="149" t="s">
        <v>5245</v>
      </c>
      <c r="AD214" s="149" t="s">
        <v>5226</v>
      </c>
      <c r="AE214" s="150">
        <v>261653.9485</v>
      </c>
      <c r="AF214" s="151">
        <v>220.28</v>
      </c>
      <c r="AG214" s="151">
        <v>165.14</v>
      </c>
      <c r="AH214" s="152">
        <v>39790</v>
      </c>
      <c r="AI214" s="147" t="s">
        <v>263</v>
      </c>
      <c r="AJ214" s="149" t="s">
        <v>2192</v>
      </c>
    </row>
    <row r="215" spans="1:36">
      <c r="A215" s="153" t="s">
        <v>622</v>
      </c>
      <c r="B215" s="153" t="s">
        <v>1238</v>
      </c>
      <c r="C215" s="153" t="s">
        <v>1229</v>
      </c>
      <c r="D215" s="153" t="s">
        <v>2192</v>
      </c>
      <c r="E215" s="153" t="s">
        <v>623</v>
      </c>
      <c r="F215" s="153" t="s">
        <v>1904</v>
      </c>
      <c r="G215" s="154" t="s">
        <v>1901</v>
      </c>
      <c r="H215" s="154" t="s">
        <v>1902</v>
      </c>
      <c r="I215" s="154" t="s">
        <v>261</v>
      </c>
      <c r="J215" s="154" t="s">
        <v>1236</v>
      </c>
      <c r="K215" s="155" t="s">
        <v>5246</v>
      </c>
      <c r="L215" s="155" t="s">
        <v>5198</v>
      </c>
      <c r="M215" s="155" t="s">
        <v>5247</v>
      </c>
      <c r="N215" s="155" t="s">
        <v>5200</v>
      </c>
      <c r="O215" s="155" t="s">
        <v>5248</v>
      </c>
      <c r="P215" s="155" t="s">
        <v>5202</v>
      </c>
      <c r="Q215" s="155" t="s">
        <v>3847</v>
      </c>
      <c r="R215" s="155" t="s">
        <v>5204</v>
      </c>
      <c r="S215" s="155" t="s">
        <v>5249</v>
      </c>
      <c r="T215" s="155" t="s">
        <v>5206</v>
      </c>
      <c r="U215" s="155" t="s">
        <v>5250</v>
      </c>
      <c r="V215" s="155" t="s">
        <v>5208</v>
      </c>
      <c r="W215" s="155" t="s">
        <v>5251</v>
      </c>
      <c r="X215" s="155" t="s">
        <v>5210</v>
      </c>
      <c r="Y215" s="155" t="s">
        <v>5252</v>
      </c>
      <c r="Z215" s="155" t="s">
        <v>5212</v>
      </c>
      <c r="AA215" s="155" t="s">
        <v>2192</v>
      </c>
      <c r="AB215" s="155" t="s">
        <v>2192</v>
      </c>
      <c r="AC215" s="155" t="s">
        <v>5253</v>
      </c>
      <c r="AD215" s="155" t="s">
        <v>5254</v>
      </c>
      <c r="AE215" s="156">
        <v>47.145099999999999</v>
      </c>
      <c r="AF215" s="157">
        <v>0.04</v>
      </c>
      <c r="AG215" s="157">
        <v>0.03</v>
      </c>
      <c r="AH215" s="159">
        <v>41761</v>
      </c>
      <c r="AI215" s="153" t="s">
        <v>263</v>
      </c>
      <c r="AJ215" s="155" t="s">
        <v>2192</v>
      </c>
    </row>
    <row r="216" spans="1:36">
      <c r="A216" s="147" t="s">
        <v>624</v>
      </c>
      <c r="B216" s="147" t="s">
        <v>1238</v>
      </c>
      <c r="C216" s="147" t="s">
        <v>1229</v>
      </c>
      <c r="D216" s="147" t="s">
        <v>2192</v>
      </c>
      <c r="E216" s="147" t="s">
        <v>625</v>
      </c>
      <c r="F216" s="147" t="s">
        <v>1904</v>
      </c>
      <c r="G216" s="148" t="s">
        <v>1901</v>
      </c>
      <c r="H216" s="148" t="s">
        <v>1902</v>
      </c>
      <c r="I216" s="148" t="s">
        <v>261</v>
      </c>
      <c r="J216" s="148" t="s">
        <v>1236</v>
      </c>
      <c r="K216" s="149" t="s">
        <v>5255</v>
      </c>
      <c r="L216" s="149" t="s">
        <v>5198</v>
      </c>
      <c r="M216" s="149" t="s">
        <v>5256</v>
      </c>
      <c r="N216" s="149" t="s">
        <v>5200</v>
      </c>
      <c r="O216" s="149" t="s">
        <v>5257</v>
      </c>
      <c r="P216" s="149" t="s">
        <v>5202</v>
      </c>
      <c r="Q216" s="149" t="s">
        <v>5258</v>
      </c>
      <c r="R216" s="149" t="s">
        <v>5204</v>
      </c>
      <c r="S216" s="149" t="s">
        <v>5259</v>
      </c>
      <c r="T216" s="149" t="s">
        <v>5206</v>
      </c>
      <c r="U216" s="149" t="s">
        <v>5260</v>
      </c>
      <c r="V216" s="149" t="s">
        <v>5208</v>
      </c>
      <c r="W216" s="149" t="s">
        <v>3071</v>
      </c>
      <c r="X216" s="149" t="s">
        <v>5210</v>
      </c>
      <c r="Y216" s="149" t="s">
        <v>5261</v>
      </c>
      <c r="Z216" s="149" t="s">
        <v>5212</v>
      </c>
      <c r="AA216" s="149" t="s">
        <v>2192</v>
      </c>
      <c r="AB216" s="149" t="s">
        <v>2192</v>
      </c>
      <c r="AC216" s="149" t="s">
        <v>5262</v>
      </c>
      <c r="AD216" s="149" t="s">
        <v>3094</v>
      </c>
      <c r="AE216" s="150">
        <v>856.3229</v>
      </c>
      <c r="AF216" s="151">
        <v>0.72</v>
      </c>
      <c r="AG216" s="151">
        <v>0.54</v>
      </c>
      <c r="AH216" s="152">
        <v>41751</v>
      </c>
      <c r="AI216" s="147" t="s">
        <v>263</v>
      </c>
      <c r="AJ216" s="149" t="s">
        <v>2192</v>
      </c>
    </row>
    <row r="217" spans="1:36">
      <c r="A217" s="153" t="s">
        <v>128</v>
      </c>
      <c r="B217" s="153" t="s">
        <v>1238</v>
      </c>
      <c r="C217" s="153" t="s">
        <v>1233</v>
      </c>
      <c r="D217" s="153" t="s">
        <v>2192</v>
      </c>
      <c r="E217" s="153" t="s">
        <v>627</v>
      </c>
      <c r="F217" s="153" t="s">
        <v>2192</v>
      </c>
      <c r="G217" s="154" t="s">
        <v>1901</v>
      </c>
      <c r="H217" s="154" t="s">
        <v>1902</v>
      </c>
      <c r="I217" s="154" t="s">
        <v>317</v>
      </c>
      <c r="J217" s="154" t="s">
        <v>1236</v>
      </c>
      <c r="K217" s="155" t="s">
        <v>5263</v>
      </c>
      <c r="L217" s="155" t="s">
        <v>2192</v>
      </c>
      <c r="M217" s="155" t="s">
        <v>5264</v>
      </c>
      <c r="N217" s="155" t="s">
        <v>2192</v>
      </c>
      <c r="O217" s="155" t="s">
        <v>5265</v>
      </c>
      <c r="P217" s="155" t="s">
        <v>2192</v>
      </c>
      <c r="Q217" s="155" t="s">
        <v>5266</v>
      </c>
      <c r="R217" s="155" t="s">
        <v>2192</v>
      </c>
      <c r="S217" s="155" t="s">
        <v>5267</v>
      </c>
      <c r="T217" s="155" t="s">
        <v>2192</v>
      </c>
      <c r="U217" s="155" t="s">
        <v>5268</v>
      </c>
      <c r="V217" s="155" t="s">
        <v>2192</v>
      </c>
      <c r="W217" s="155" t="s">
        <v>5269</v>
      </c>
      <c r="X217" s="155" t="s">
        <v>2192</v>
      </c>
      <c r="Y217" s="155" t="s">
        <v>3078</v>
      </c>
      <c r="Z217" s="155" t="s">
        <v>2192</v>
      </c>
      <c r="AA217" s="155" t="s">
        <v>2192</v>
      </c>
      <c r="AB217" s="155" t="s">
        <v>2192</v>
      </c>
      <c r="AC217" s="155" t="s">
        <v>5270</v>
      </c>
      <c r="AD217" s="155" t="s">
        <v>2192</v>
      </c>
      <c r="AE217" s="156">
        <v>25695.212899999999</v>
      </c>
      <c r="AF217" s="157">
        <v>21.63</v>
      </c>
      <c r="AG217" s="157">
        <v>16.22</v>
      </c>
      <c r="AH217" s="159">
        <v>40504</v>
      </c>
      <c r="AI217" s="153" t="s">
        <v>1860</v>
      </c>
      <c r="AJ217" s="155" t="s">
        <v>2192</v>
      </c>
    </row>
    <row r="218" spans="1:36">
      <c r="A218" s="147" t="s">
        <v>129</v>
      </c>
      <c r="B218" s="147" t="s">
        <v>1238</v>
      </c>
      <c r="C218" s="147" t="s">
        <v>1233</v>
      </c>
      <c r="D218" s="147" t="s">
        <v>2192</v>
      </c>
      <c r="E218" s="147" t="s">
        <v>628</v>
      </c>
      <c r="F218" s="147" t="s">
        <v>2192</v>
      </c>
      <c r="G218" s="148" t="s">
        <v>1901</v>
      </c>
      <c r="H218" s="148" t="s">
        <v>1902</v>
      </c>
      <c r="I218" s="148" t="s">
        <v>317</v>
      </c>
      <c r="J218" s="148" t="s">
        <v>1236</v>
      </c>
      <c r="K218" s="149" t="s">
        <v>5271</v>
      </c>
      <c r="L218" s="149" t="s">
        <v>2192</v>
      </c>
      <c r="M218" s="149" t="s">
        <v>5272</v>
      </c>
      <c r="N218" s="149" t="s">
        <v>2192</v>
      </c>
      <c r="O218" s="149" t="s">
        <v>5273</v>
      </c>
      <c r="P218" s="149" t="s">
        <v>2192</v>
      </c>
      <c r="Q218" s="149" t="s">
        <v>5274</v>
      </c>
      <c r="R218" s="149" t="s">
        <v>2192</v>
      </c>
      <c r="S218" s="149" t="s">
        <v>5275</v>
      </c>
      <c r="T218" s="149" t="s">
        <v>2192</v>
      </c>
      <c r="U218" s="149" t="s">
        <v>5276</v>
      </c>
      <c r="V218" s="149" t="s">
        <v>2192</v>
      </c>
      <c r="W218" s="149" t="s">
        <v>5277</v>
      </c>
      <c r="X218" s="149" t="s">
        <v>2192</v>
      </c>
      <c r="Y218" s="149" t="s">
        <v>5278</v>
      </c>
      <c r="Z218" s="149" t="s">
        <v>2192</v>
      </c>
      <c r="AA218" s="149" t="s">
        <v>2192</v>
      </c>
      <c r="AB218" s="149" t="s">
        <v>2192</v>
      </c>
      <c r="AC218" s="149" t="s">
        <v>5279</v>
      </c>
      <c r="AD218" s="149" t="s">
        <v>2192</v>
      </c>
      <c r="AE218" s="150">
        <v>4778.6045000000004</v>
      </c>
      <c r="AF218" s="151">
        <v>4.0199999999999996</v>
      </c>
      <c r="AG218" s="151">
        <v>3.02</v>
      </c>
      <c r="AH218" s="152">
        <v>40785</v>
      </c>
      <c r="AI218" s="147" t="s">
        <v>1860</v>
      </c>
      <c r="AJ218" s="149" t="s">
        <v>2192</v>
      </c>
    </row>
    <row r="219" spans="1:36">
      <c r="A219" s="153" t="s">
        <v>629</v>
      </c>
      <c r="B219" s="153" t="s">
        <v>1238</v>
      </c>
      <c r="C219" s="153" t="s">
        <v>1233</v>
      </c>
      <c r="D219" s="153" t="s">
        <v>2192</v>
      </c>
      <c r="E219" s="153" t="s">
        <v>630</v>
      </c>
      <c r="F219" s="153" t="s">
        <v>1903</v>
      </c>
      <c r="G219" s="154" t="s">
        <v>1901</v>
      </c>
      <c r="H219" s="154" t="s">
        <v>1902</v>
      </c>
      <c r="I219" s="154" t="s">
        <v>317</v>
      </c>
      <c r="J219" s="154" t="s">
        <v>1236</v>
      </c>
      <c r="K219" s="155" t="s">
        <v>5280</v>
      </c>
      <c r="L219" s="155" t="s">
        <v>2192</v>
      </c>
      <c r="M219" s="155" t="s">
        <v>5281</v>
      </c>
      <c r="N219" s="155" t="s">
        <v>2192</v>
      </c>
      <c r="O219" s="155" t="s">
        <v>5282</v>
      </c>
      <c r="P219" s="155" t="s">
        <v>2192</v>
      </c>
      <c r="Q219" s="155" t="s">
        <v>5283</v>
      </c>
      <c r="R219" s="155" t="s">
        <v>2192</v>
      </c>
      <c r="S219" s="155" t="s">
        <v>5284</v>
      </c>
      <c r="T219" s="155" t="s">
        <v>2192</v>
      </c>
      <c r="U219" s="155" t="s">
        <v>5285</v>
      </c>
      <c r="V219" s="155" t="s">
        <v>2192</v>
      </c>
      <c r="W219" s="155" t="s">
        <v>5286</v>
      </c>
      <c r="X219" s="155" t="s">
        <v>2192</v>
      </c>
      <c r="Y219" s="155" t="s">
        <v>5287</v>
      </c>
      <c r="Z219" s="155" t="s">
        <v>2192</v>
      </c>
      <c r="AA219" s="155" t="s">
        <v>2192</v>
      </c>
      <c r="AB219" s="155" t="s">
        <v>2192</v>
      </c>
      <c r="AC219" s="155" t="s">
        <v>5288</v>
      </c>
      <c r="AD219" s="155" t="s">
        <v>2192</v>
      </c>
      <c r="AE219" s="156">
        <v>2193.9220999999998</v>
      </c>
      <c r="AF219" s="157">
        <v>1.85</v>
      </c>
      <c r="AG219" s="157">
        <v>1.38</v>
      </c>
      <c r="AH219" s="159">
        <v>40785</v>
      </c>
      <c r="AI219" s="153" t="s">
        <v>1860</v>
      </c>
      <c r="AJ219" s="155" t="s">
        <v>2192</v>
      </c>
    </row>
    <row r="220" spans="1:36">
      <c r="A220" s="147" t="s">
        <v>631</v>
      </c>
      <c r="B220" s="147" t="s">
        <v>1238</v>
      </c>
      <c r="C220" s="147" t="s">
        <v>1233</v>
      </c>
      <c r="D220" s="147" t="s">
        <v>2192</v>
      </c>
      <c r="E220" s="147" t="s">
        <v>632</v>
      </c>
      <c r="F220" s="147" t="s">
        <v>1904</v>
      </c>
      <c r="G220" s="148" t="s">
        <v>1901</v>
      </c>
      <c r="H220" s="148" t="s">
        <v>1902</v>
      </c>
      <c r="I220" s="148" t="s">
        <v>317</v>
      </c>
      <c r="J220" s="148" t="s">
        <v>1236</v>
      </c>
      <c r="K220" s="149" t="s">
        <v>5280</v>
      </c>
      <c r="L220" s="149" t="s">
        <v>2192</v>
      </c>
      <c r="M220" s="149" t="s">
        <v>5289</v>
      </c>
      <c r="N220" s="149" t="s">
        <v>2192</v>
      </c>
      <c r="O220" s="149" t="s">
        <v>5290</v>
      </c>
      <c r="P220" s="149" t="s">
        <v>2192</v>
      </c>
      <c r="Q220" s="149" t="s">
        <v>5283</v>
      </c>
      <c r="R220" s="149" t="s">
        <v>2192</v>
      </c>
      <c r="S220" s="149" t="s">
        <v>5291</v>
      </c>
      <c r="T220" s="149" t="s">
        <v>2192</v>
      </c>
      <c r="U220" s="149" t="s">
        <v>5292</v>
      </c>
      <c r="V220" s="149" t="s">
        <v>2192</v>
      </c>
      <c r="W220" s="149" t="s">
        <v>5293</v>
      </c>
      <c r="X220" s="149" t="s">
        <v>2192</v>
      </c>
      <c r="Y220" s="149" t="s">
        <v>2192</v>
      </c>
      <c r="Z220" s="149" t="s">
        <v>2192</v>
      </c>
      <c r="AA220" s="149" t="s">
        <v>2192</v>
      </c>
      <c r="AB220" s="149" t="s">
        <v>2192</v>
      </c>
      <c r="AC220" s="149" t="s">
        <v>5294</v>
      </c>
      <c r="AD220" s="149" t="s">
        <v>2192</v>
      </c>
      <c r="AE220" s="150">
        <v>2193.9095000000002</v>
      </c>
      <c r="AF220" s="151">
        <v>1.85</v>
      </c>
      <c r="AG220" s="151">
        <v>1.38</v>
      </c>
      <c r="AH220" s="152">
        <v>42878</v>
      </c>
      <c r="AI220" s="147" t="s">
        <v>1860</v>
      </c>
      <c r="AJ220" s="149" t="s">
        <v>2192</v>
      </c>
    </row>
    <row r="221" spans="1:36">
      <c r="A221" s="153" t="s">
        <v>130</v>
      </c>
      <c r="B221" s="153" t="s">
        <v>1238</v>
      </c>
      <c r="C221" s="153" t="s">
        <v>1233</v>
      </c>
      <c r="D221" s="153" t="s">
        <v>2192</v>
      </c>
      <c r="E221" s="153" t="s">
        <v>633</v>
      </c>
      <c r="F221" s="153" t="s">
        <v>2192</v>
      </c>
      <c r="G221" s="154" t="s">
        <v>1901</v>
      </c>
      <c r="H221" s="154" t="s">
        <v>1902</v>
      </c>
      <c r="I221" s="154" t="s">
        <v>317</v>
      </c>
      <c r="J221" s="154" t="s">
        <v>1236</v>
      </c>
      <c r="K221" s="155" t="s">
        <v>5295</v>
      </c>
      <c r="L221" s="155" t="s">
        <v>2192</v>
      </c>
      <c r="M221" s="155" t="s">
        <v>5296</v>
      </c>
      <c r="N221" s="155" t="s">
        <v>2192</v>
      </c>
      <c r="O221" s="155" t="s">
        <v>5297</v>
      </c>
      <c r="P221" s="155" t="s">
        <v>2192</v>
      </c>
      <c r="Q221" s="155" t="s">
        <v>5298</v>
      </c>
      <c r="R221" s="155" t="s">
        <v>2192</v>
      </c>
      <c r="S221" s="155" t="s">
        <v>5299</v>
      </c>
      <c r="T221" s="155" t="s">
        <v>2192</v>
      </c>
      <c r="U221" s="155" t="s">
        <v>5300</v>
      </c>
      <c r="V221" s="155" t="s">
        <v>2192</v>
      </c>
      <c r="W221" s="155" t="s">
        <v>5301</v>
      </c>
      <c r="X221" s="155" t="s">
        <v>2192</v>
      </c>
      <c r="Y221" s="155" t="s">
        <v>5302</v>
      </c>
      <c r="Z221" s="155" t="s">
        <v>2192</v>
      </c>
      <c r="AA221" s="155" t="s">
        <v>2192</v>
      </c>
      <c r="AB221" s="155" t="s">
        <v>2192</v>
      </c>
      <c r="AC221" s="155" t="s">
        <v>2939</v>
      </c>
      <c r="AD221" s="155" t="s">
        <v>2192</v>
      </c>
      <c r="AE221" s="156">
        <v>11466.890100000001</v>
      </c>
      <c r="AF221" s="157">
        <v>9.65</v>
      </c>
      <c r="AG221" s="157">
        <v>7.24</v>
      </c>
      <c r="AH221" s="159">
        <v>40504</v>
      </c>
      <c r="AI221" s="153" t="s">
        <v>1860</v>
      </c>
      <c r="AJ221" s="155" t="s">
        <v>2192</v>
      </c>
    </row>
    <row r="222" spans="1:36">
      <c r="A222" s="147" t="s">
        <v>634</v>
      </c>
      <c r="B222" s="147" t="s">
        <v>1238</v>
      </c>
      <c r="C222" s="147" t="s">
        <v>1235</v>
      </c>
      <c r="D222" s="147" t="s">
        <v>2192</v>
      </c>
      <c r="E222" s="147" t="s">
        <v>635</v>
      </c>
      <c r="F222" s="147" t="s">
        <v>2192</v>
      </c>
      <c r="G222" s="148" t="s">
        <v>1901</v>
      </c>
      <c r="H222" s="148" t="s">
        <v>1902</v>
      </c>
      <c r="I222" s="148" t="s">
        <v>317</v>
      </c>
      <c r="J222" s="148" t="s">
        <v>1236</v>
      </c>
      <c r="K222" s="149" t="s">
        <v>5303</v>
      </c>
      <c r="L222" s="149" t="s">
        <v>5304</v>
      </c>
      <c r="M222" s="149" t="s">
        <v>5305</v>
      </c>
      <c r="N222" s="149" t="s">
        <v>5306</v>
      </c>
      <c r="O222" s="149" t="s">
        <v>5307</v>
      </c>
      <c r="P222" s="149" t="s">
        <v>5308</v>
      </c>
      <c r="Q222" s="149" t="s">
        <v>5309</v>
      </c>
      <c r="R222" s="149" t="s">
        <v>5310</v>
      </c>
      <c r="S222" s="149" t="s">
        <v>5311</v>
      </c>
      <c r="T222" s="149" t="s">
        <v>5312</v>
      </c>
      <c r="U222" s="149" t="s">
        <v>5313</v>
      </c>
      <c r="V222" s="149" t="s">
        <v>5314</v>
      </c>
      <c r="W222" s="149" t="s">
        <v>2815</v>
      </c>
      <c r="X222" s="149" t="s">
        <v>5315</v>
      </c>
      <c r="Y222" s="149" t="s">
        <v>5316</v>
      </c>
      <c r="Z222" s="149" t="s">
        <v>5317</v>
      </c>
      <c r="AA222" s="149" t="s">
        <v>2192</v>
      </c>
      <c r="AB222" s="149" t="s">
        <v>2192</v>
      </c>
      <c r="AC222" s="149" t="s">
        <v>5318</v>
      </c>
      <c r="AD222" s="149" t="s">
        <v>5319</v>
      </c>
      <c r="AE222" s="150">
        <v>1009.4451</v>
      </c>
      <c r="AF222" s="151">
        <v>0.85</v>
      </c>
      <c r="AG222" s="151">
        <v>0.64</v>
      </c>
      <c r="AH222" s="152">
        <v>41460</v>
      </c>
      <c r="AI222" s="147" t="s">
        <v>636</v>
      </c>
      <c r="AJ222" s="149" t="s">
        <v>2192</v>
      </c>
    </row>
    <row r="223" spans="1:36">
      <c r="A223" s="153" t="s">
        <v>637</v>
      </c>
      <c r="B223" s="153" t="s">
        <v>1238</v>
      </c>
      <c r="C223" s="153" t="s">
        <v>1235</v>
      </c>
      <c r="D223" s="153" t="s">
        <v>2192</v>
      </c>
      <c r="E223" s="153" t="s">
        <v>638</v>
      </c>
      <c r="F223" s="153" t="s">
        <v>1904</v>
      </c>
      <c r="G223" s="154" t="s">
        <v>1901</v>
      </c>
      <c r="H223" s="154" t="s">
        <v>1902</v>
      </c>
      <c r="I223" s="154" t="s">
        <v>317</v>
      </c>
      <c r="J223" s="154" t="s">
        <v>1236</v>
      </c>
      <c r="K223" s="155" t="s">
        <v>5320</v>
      </c>
      <c r="L223" s="155" t="s">
        <v>5321</v>
      </c>
      <c r="M223" s="155" t="s">
        <v>5322</v>
      </c>
      <c r="N223" s="155" t="s">
        <v>5323</v>
      </c>
      <c r="O223" s="155" t="s">
        <v>3175</v>
      </c>
      <c r="P223" s="155" t="s">
        <v>5324</v>
      </c>
      <c r="Q223" s="155" t="s">
        <v>5325</v>
      </c>
      <c r="R223" s="155" t="s">
        <v>5326</v>
      </c>
      <c r="S223" s="155" t="s">
        <v>5327</v>
      </c>
      <c r="T223" s="155" t="s">
        <v>5328</v>
      </c>
      <c r="U223" s="155" t="s">
        <v>5329</v>
      </c>
      <c r="V223" s="155" t="s">
        <v>5330</v>
      </c>
      <c r="W223" s="155" t="s">
        <v>2192</v>
      </c>
      <c r="X223" s="155" t="s">
        <v>2192</v>
      </c>
      <c r="Y223" s="155" t="s">
        <v>2192</v>
      </c>
      <c r="Z223" s="155" t="s">
        <v>2192</v>
      </c>
      <c r="AA223" s="155" t="s">
        <v>2192</v>
      </c>
      <c r="AB223" s="155" t="s">
        <v>2192</v>
      </c>
      <c r="AC223" s="155" t="s">
        <v>5331</v>
      </c>
      <c r="AD223" s="155" t="s">
        <v>3326</v>
      </c>
      <c r="AE223" s="156">
        <v>4.0061999999999998</v>
      </c>
      <c r="AF223" s="161">
        <v>0</v>
      </c>
      <c r="AG223" s="161">
        <v>0</v>
      </c>
      <c r="AH223" s="159">
        <v>43045</v>
      </c>
      <c r="AI223" s="153" t="s">
        <v>640</v>
      </c>
      <c r="AJ223" s="155" t="s">
        <v>2192</v>
      </c>
    </row>
    <row r="224" spans="1:36">
      <c r="A224" s="147" t="s">
        <v>639</v>
      </c>
      <c r="B224" s="147" t="s">
        <v>1238</v>
      </c>
      <c r="C224" s="147" t="s">
        <v>1235</v>
      </c>
      <c r="D224" s="147" t="s">
        <v>2192</v>
      </c>
      <c r="E224" s="147" t="s">
        <v>641</v>
      </c>
      <c r="F224" s="147" t="s">
        <v>1906</v>
      </c>
      <c r="G224" s="148" t="s">
        <v>1901</v>
      </c>
      <c r="H224" s="148" t="s">
        <v>1902</v>
      </c>
      <c r="I224" s="148" t="s">
        <v>317</v>
      </c>
      <c r="J224" s="148" t="s">
        <v>1236</v>
      </c>
      <c r="K224" s="149" t="s">
        <v>5332</v>
      </c>
      <c r="L224" s="149" t="s">
        <v>5321</v>
      </c>
      <c r="M224" s="149" t="s">
        <v>5333</v>
      </c>
      <c r="N224" s="149" t="s">
        <v>5323</v>
      </c>
      <c r="O224" s="149" t="s">
        <v>5334</v>
      </c>
      <c r="P224" s="149" t="s">
        <v>5324</v>
      </c>
      <c r="Q224" s="149" t="s">
        <v>5335</v>
      </c>
      <c r="R224" s="149" t="s">
        <v>5326</v>
      </c>
      <c r="S224" s="149" t="s">
        <v>3698</v>
      </c>
      <c r="T224" s="149" t="s">
        <v>5328</v>
      </c>
      <c r="U224" s="149" t="s">
        <v>5336</v>
      </c>
      <c r="V224" s="149" t="s">
        <v>5330</v>
      </c>
      <c r="W224" s="149" t="s">
        <v>5337</v>
      </c>
      <c r="X224" s="149" t="s">
        <v>5338</v>
      </c>
      <c r="Y224" s="149" t="s">
        <v>5339</v>
      </c>
      <c r="Z224" s="149" t="s">
        <v>5340</v>
      </c>
      <c r="AA224" s="149" t="s">
        <v>2192</v>
      </c>
      <c r="AB224" s="149" t="s">
        <v>2192</v>
      </c>
      <c r="AC224" s="149" t="s">
        <v>5341</v>
      </c>
      <c r="AD224" s="149" t="s">
        <v>5342</v>
      </c>
      <c r="AE224" s="150">
        <v>993.01469999999995</v>
      </c>
      <c r="AF224" s="151">
        <v>0.84</v>
      </c>
      <c r="AG224" s="151">
        <v>0.63</v>
      </c>
      <c r="AH224" s="152">
        <v>41460</v>
      </c>
      <c r="AI224" s="147" t="s">
        <v>640</v>
      </c>
      <c r="AJ224" s="149" t="s">
        <v>2192</v>
      </c>
    </row>
    <row r="225" spans="1:36">
      <c r="A225" s="153" t="s">
        <v>642</v>
      </c>
      <c r="B225" s="153" t="s">
        <v>1238</v>
      </c>
      <c r="C225" s="153" t="s">
        <v>1235</v>
      </c>
      <c r="D225" s="153" t="s">
        <v>2192</v>
      </c>
      <c r="E225" s="153" t="s">
        <v>643</v>
      </c>
      <c r="F225" s="153" t="s">
        <v>1904</v>
      </c>
      <c r="G225" s="154" t="s">
        <v>1901</v>
      </c>
      <c r="H225" s="154" t="s">
        <v>1902</v>
      </c>
      <c r="I225" s="154" t="s">
        <v>317</v>
      </c>
      <c r="J225" s="154" t="s">
        <v>1236</v>
      </c>
      <c r="K225" s="155" t="s">
        <v>5343</v>
      </c>
      <c r="L225" s="155" t="s">
        <v>5321</v>
      </c>
      <c r="M225" s="155" t="s">
        <v>5344</v>
      </c>
      <c r="N225" s="155" t="s">
        <v>5323</v>
      </c>
      <c r="O225" s="155" t="s">
        <v>5345</v>
      </c>
      <c r="P225" s="155" t="s">
        <v>5324</v>
      </c>
      <c r="Q225" s="155" t="s">
        <v>5346</v>
      </c>
      <c r="R225" s="155" t="s">
        <v>5326</v>
      </c>
      <c r="S225" s="155" t="s">
        <v>5347</v>
      </c>
      <c r="T225" s="155" t="s">
        <v>5328</v>
      </c>
      <c r="U225" s="155" t="s">
        <v>5348</v>
      </c>
      <c r="V225" s="155" t="s">
        <v>5330</v>
      </c>
      <c r="W225" s="155" t="s">
        <v>5349</v>
      </c>
      <c r="X225" s="155" t="s">
        <v>5338</v>
      </c>
      <c r="Y225" s="155" t="s">
        <v>5350</v>
      </c>
      <c r="Z225" s="155" t="s">
        <v>5340</v>
      </c>
      <c r="AA225" s="155" t="s">
        <v>2192</v>
      </c>
      <c r="AB225" s="155" t="s">
        <v>2192</v>
      </c>
      <c r="AC225" s="155" t="s">
        <v>5351</v>
      </c>
      <c r="AD225" s="155" t="s">
        <v>5342</v>
      </c>
      <c r="AE225" s="156">
        <v>828.0059</v>
      </c>
      <c r="AF225" s="158">
        <v>0.7</v>
      </c>
      <c r="AG225" s="157">
        <v>0.52</v>
      </c>
      <c r="AH225" s="159">
        <v>41460</v>
      </c>
      <c r="AI225" s="153" t="s">
        <v>640</v>
      </c>
      <c r="AJ225" s="155" t="s">
        <v>2192</v>
      </c>
    </row>
    <row r="226" spans="1:36">
      <c r="A226" s="147" t="s">
        <v>644</v>
      </c>
      <c r="B226" s="147" t="s">
        <v>1238</v>
      </c>
      <c r="C226" s="147" t="s">
        <v>1235</v>
      </c>
      <c r="D226" s="147" t="s">
        <v>2192</v>
      </c>
      <c r="E226" s="147" t="s">
        <v>645</v>
      </c>
      <c r="F226" s="147" t="s">
        <v>1904</v>
      </c>
      <c r="G226" s="148" t="s">
        <v>1901</v>
      </c>
      <c r="H226" s="148" t="s">
        <v>1902</v>
      </c>
      <c r="I226" s="148" t="s">
        <v>317</v>
      </c>
      <c r="J226" s="148" t="s">
        <v>1236</v>
      </c>
      <c r="K226" s="149" t="s">
        <v>5352</v>
      </c>
      <c r="L226" s="149" t="s">
        <v>5321</v>
      </c>
      <c r="M226" s="149" t="s">
        <v>5353</v>
      </c>
      <c r="N226" s="149" t="s">
        <v>5323</v>
      </c>
      <c r="O226" s="149" t="s">
        <v>5354</v>
      </c>
      <c r="P226" s="149" t="s">
        <v>5324</v>
      </c>
      <c r="Q226" s="149" t="s">
        <v>5355</v>
      </c>
      <c r="R226" s="149" t="s">
        <v>5326</v>
      </c>
      <c r="S226" s="149" t="s">
        <v>5356</v>
      </c>
      <c r="T226" s="149" t="s">
        <v>5328</v>
      </c>
      <c r="U226" s="149" t="s">
        <v>5357</v>
      </c>
      <c r="V226" s="149" t="s">
        <v>5330</v>
      </c>
      <c r="W226" s="149" t="s">
        <v>5358</v>
      </c>
      <c r="X226" s="149" t="s">
        <v>5338</v>
      </c>
      <c r="Y226" s="149" t="s">
        <v>5359</v>
      </c>
      <c r="Z226" s="149" t="s">
        <v>5340</v>
      </c>
      <c r="AA226" s="149" t="s">
        <v>2192</v>
      </c>
      <c r="AB226" s="149" t="s">
        <v>2192</v>
      </c>
      <c r="AC226" s="149" t="s">
        <v>2831</v>
      </c>
      <c r="AD226" s="149" t="s">
        <v>5360</v>
      </c>
      <c r="AE226" s="150">
        <v>5.3212000000000002</v>
      </c>
      <c r="AF226" s="163">
        <v>0</v>
      </c>
      <c r="AG226" s="163">
        <v>0</v>
      </c>
      <c r="AH226" s="152">
        <v>41802</v>
      </c>
      <c r="AI226" s="147" t="s">
        <v>640</v>
      </c>
      <c r="AJ226" s="149" t="s">
        <v>2192</v>
      </c>
    </row>
    <row r="227" spans="1:36">
      <c r="A227" s="153" t="s">
        <v>647</v>
      </c>
      <c r="B227" s="153" t="s">
        <v>1238</v>
      </c>
      <c r="C227" s="153" t="s">
        <v>1235</v>
      </c>
      <c r="D227" s="153" t="s">
        <v>2192</v>
      </c>
      <c r="E227" s="153" t="s">
        <v>2004</v>
      </c>
      <c r="F227" s="153" t="s">
        <v>1904</v>
      </c>
      <c r="G227" s="154" t="s">
        <v>1901</v>
      </c>
      <c r="H227" s="154" t="s">
        <v>1902</v>
      </c>
      <c r="I227" s="154" t="s">
        <v>317</v>
      </c>
      <c r="J227" s="154" t="s">
        <v>1236</v>
      </c>
      <c r="K227" s="155" t="s">
        <v>5361</v>
      </c>
      <c r="L227" s="155" t="s">
        <v>5321</v>
      </c>
      <c r="M227" s="155" t="s">
        <v>5362</v>
      </c>
      <c r="N227" s="155" t="s">
        <v>5323</v>
      </c>
      <c r="O227" s="155" t="s">
        <v>5363</v>
      </c>
      <c r="P227" s="155" t="s">
        <v>5324</v>
      </c>
      <c r="Q227" s="155" t="s">
        <v>5364</v>
      </c>
      <c r="R227" s="155" t="s">
        <v>5326</v>
      </c>
      <c r="S227" s="155" t="s">
        <v>1757</v>
      </c>
      <c r="T227" s="155" t="s">
        <v>1757</v>
      </c>
      <c r="U227" s="155" t="s">
        <v>5365</v>
      </c>
      <c r="V227" s="155" t="s">
        <v>5366</v>
      </c>
      <c r="W227" s="155" t="s">
        <v>2192</v>
      </c>
      <c r="X227" s="155" t="s">
        <v>2192</v>
      </c>
      <c r="Y227" s="155" t="s">
        <v>2192</v>
      </c>
      <c r="Z227" s="155" t="s">
        <v>2192</v>
      </c>
      <c r="AA227" s="155" t="s">
        <v>2192</v>
      </c>
      <c r="AB227" s="155" t="s">
        <v>2192</v>
      </c>
      <c r="AC227" s="155" t="s">
        <v>5367</v>
      </c>
      <c r="AD227" s="155" t="s">
        <v>5368</v>
      </c>
      <c r="AE227" s="156">
        <v>1.0699999999999999E-2</v>
      </c>
      <c r="AF227" s="161">
        <v>0</v>
      </c>
      <c r="AG227" s="161">
        <v>0</v>
      </c>
      <c r="AH227" s="159">
        <v>43223</v>
      </c>
      <c r="AI227" s="153" t="s">
        <v>640</v>
      </c>
      <c r="AJ227" s="155" t="s">
        <v>2192</v>
      </c>
    </row>
    <row r="228" spans="1:36">
      <c r="A228" s="147" t="s">
        <v>648</v>
      </c>
      <c r="B228" s="147" t="s">
        <v>1238</v>
      </c>
      <c r="C228" s="147" t="s">
        <v>1235</v>
      </c>
      <c r="D228" s="147" t="s">
        <v>2192</v>
      </c>
      <c r="E228" s="147" t="s">
        <v>649</v>
      </c>
      <c r="F228" s="147" t="s">
        <v>1904</v>
      </c>
      <c r="G228" s="148" t="s">
        <v>1901</v>
      </c>
      <c r="H228" s="148" t="s">
        <v>1902</v>
      </c>
      <c r="I228" s="148" t="s">
        <v>317</v>
      </c>
      <c r="J228" s="148" t="s">
        <v>1236</v>
      </c>
      <c r="K228" s="149" t="s">
        <v>5369</v>
      </c>
      <c r="L228" s="149" t="s">
        <v>5321</v>
      </c>
      <c r="M228" s="149" t="s">
        <v>5370</v>
      </c>
      <c r="N228" s="149" t="s">
        <v>5323</v>
      </c>
      <c r="O228" s="149" t="s">
        <v>5371</v>
      </c>
      <c r="P228" s="149" t="s">
        <v>5324</v>
      </c>
      <c r="Q228" s="149" t="s">
        <v>5372</v>
      </c>
      <c r="R228" s="149" t="s">
        <v>5326</v>
      </c>
      <c r="S228" s="149" t="s">
        <v>5373</v>
      </c>
      <c r="T228" s="149" t="s">
        <v>5328</v>
      </c>
      <c r="U228" s="149" t="s">
        <v>5374</v>
      </c>
      <c r="V228" s="149" t="s">
        <v>5330</v>
      </c>
      <c r="W228" s="149" t="s">
        <v>5375</v>
      </c>
      <c r="X228" s="149" t="s">
        <v>5338</v>
      </c>
      <c r="Y228" s="149" t="s">
        <v>5376</v>
      </c>
      <c r="Z228" s="149" t="s">
        <v>5340</v>
      </c>
      <c r="AA228" s="149" t="s">
        <v>2192</v>
      </c>
      <c r="AB228" s="149" t="s">
        <v>2192</v>
      </c>
      <c r="AC228" s="149" t="s">
        <v>5377</v>
      </c>
      <c r="AD228" s="149" t="s">
        <v>5378</v>
      </c>
      <c r="AE228" s="150">
        <v>120.6484</v>
      </c>
      <c r="AF228" s="162">
        <v>0.1</v>
      </c>
      <c r="AG228" s="151">
        <v>0.08</v>
      </c>
      <c r="AH228" s="152">
        <v>41463</v>
      </c>
      <c r="AI228" s="147" t="s">
        <v>640</v>
      </c>
      <c r="AJ228" s="149" t="s">
        <v>2192</v>
      </c>
    </row>
    <row r="229" spans="1:36">
      <c r="A229" s="153" t="s">
        <v>131</v>
      </c>
      <c r="B229" s="153" t="s">
        <v>1238</v>
      </c>
      <c r="C229" s="153" t="s">
        <v>1229</v>
      </c>
      <c r="D229" s="153" t="s">
        <v>2192</v>
      </c>
      <c r="E229" s="153" t="s">
        <v>650</v>
      </c>
      <c r="F229" s="153" t="s">
        <v>1903</v>
      </c>
      <c r="G229" s="154" t="s">
        <v>1901</v>
      </c>
      <c r="H229" s="154" t="s">
        <v>1902</v>
      </c>
      <c r="I229" s="154" t="s">
        <v>1939</v>
      </c>
      <c r="J229" s="154" t="s">
        <v>1236</v>
      </c>
      <c r="K229" s="155" t="s">
        <v>5379</v>
      </c>
      <c r="L229" s="155" t="s">
        <v>5198</v>
      </c>
      <c r="M229" s="155" t="s">
        <v>5380</v>
      </c>
      <c r="N229" s="155" t="s">
        <v>5200</v>
      </c>
      <c r="O229" s="155" t="s">
        <v>5381</v>
      </c>
      <c r="P229" s="155" t="s">
        <v>5202</v>
      </c>
      <c r="Q229" s="155" t="s">
        <v>5382</v>
      </c>
      <c r="R229" s="155" t="s">
        <v>5204</v>
      </c>
      <c r="S229" s="155" t="s">
        <v>5383</v>
      </c>
      <c r="T229" s="155" t="s">
        <v>5206</v>
      </c>
      <c r="U229" s="155" t="s">
        <v>5384</v>
      </c>
      <c r="V229" s="155" t="s">
        <v>5208</v>
      </c>
      <c r="W229" s="155" t="s">
        <v>5385</v>
      </c>
      <c r="X229" s="155" t="s">
        <v>5210</v>
      </c>
      <c r="Y229" s="155" t="s">
        <v>5386</v>
      </c>
      <c r="Z229" s="155" t="s">
        <v>5212</v>
      </c>
      <c r="AA229" s="155" t="s">
        <v>2192</v>
      </c>
      <c r="AB229" s="155" t="s">
        <v>2192</v>
      </c>
      <c r="AC229" s="155" t="s">
        <v>5387</v>
      </c>
      <c r="AD229" s="155" t="s">
        <v>5388</v>
      </c>
      <c r="AE229" s="156">
        <v>13766.6921</v>
      </c>
      <c r="AF229" s="157">
        <v>11.59</v>
      </c>
      <c r="AG229" s="157">
        <v>8.69</v>
      </c>
      <c r="AH229" s="159">
        <v>41571</v>
      </c>
      <c r="AI229" s="153" t="s">
        <v>263</v>
      </c>
      <c r="AJ229" s="155" t="s">
        <v>2192</v>
      </c>
    </row>
    <row r="230" spans="1:36">
      <c r="A230" s="147" t="s">
        <v>651</v>
      </c>
      <c r="B230" s="147" t="s">
        <v>1238</v>
      </c>
      <c r="C230" s="147" t="s">
        <v>1235</v>
      </c>
      <c r="D230" s="147" t="s">
        <v>2192</v>
      </c>
      <c r="E230" s="147" t="s">
        <v>652</v>
      </c>
      <c r="F230" s="147" t="s">
        <v>1904</v>
      </c>
      <c r="G230" s="148" t="s">
        <v>1901</v>
      </c>
      <c r="H230" s="148" t="s">
        <v>1902</v>
      </c>
      <c r="I230" s="148" t="s">
        <v>317</v>
      </c>
      <c r="J230" s="148" t="s">
        <v>1236</v>
      </c>
      <c r="K230" s="149" t="s">
        <v>5389</v>
      </c>
      <c r="L230" s="149" t="s">
        <v>5321</v>
      </c>
      <c r="M230" s="149" t="s">
        <v>5390</v>
      </c>
      <c r="N230" s="149" t="s">
        <v>5323</v>
      </c>
      <c r="O230" s="149" t="s">
        <v>5391</v>
      </c>
      <c r="P230" s="149" t="s">
        <v>5324</v>
      </c>
      <c r="Q230" s="149" t="s">
        <v>5392</v>
      </c>
      <c r="R230" s="149" t="s">
        <v>5326</v>
      </c>
      <c r="S230" s="149" t="s">
        <v>5393</v>
      </c>
      <c r="T230" s="149" t="s">
        <v>5328</v>
      </c>
      <c r="U230" s="149" t="s">
        <v>5394</v>
      </c>
      <c r="V230" s="149" t="s">
        <v>5330</v>
      </c>
      <c r="W230" s="149" t="s">
        <v>5395</v>
      </c>
      <c r="X230" s="149" t="s">
        <v>5338</v>
      </c>
      <c r="Y230" s="149" t="s">
        <v>5396</v>
      </c>
      <c r="Z230" s="149" t="s">
        <v>5340</v>
      </c>
      <c r="AA230" s="149" t="s">
        <v>2192</v>
      </c>
      <c r="AB230" s="149" t="s">
        <v>2192</v>
      </c>
      <c r="AC230" s="149" t="s">
        <v>5267</v>
      </c>
      <c r="AD230" s="149" t="s">
        <v>5397</v>
      </c>
      <c r="AE230" s="150">
        <v>1.2806</v>
      </c>
      <c r="AF230" s="163">
        <v>0</v>
      </c>
      <c r="AG230" s="163">
        <v>0</v>
      </c>
      <c r="AH230" s="152">
        <v>41752</v>
      </c>
      <c r="AI230" s="147" t="s">
        <v>640</v>
      </c>
      <c r="AJ230" s="149" t="s">
        <v>2192</v>
      </c>
    </row>
    <row r="231" spans="1:36">
      <c r="A231" s="153" t="s">
        <v>653</v>
      </c>
      <c r="B231" s="153" t="s">
        <v>1238</v>
      </c>
      <c r="C231" s="153" t="s">
        <v>1235</v>
      </c>
      <c r="D231" s="153" t="s">
        <v>2192</v>
      </c>
      <c r="E231" s="153" t="s">
        <v>654</v>
      </c>
      <c r="F231" s="153" t="s">
        <v>1904</v>
      </c>
      <c r="G231" s="154" t="s">
        <v>1901</v>
      </c>
      <c r="H231" s="154" t="s">
        <v>1902</v>
      </c>
      <c r="I231" s="154" t="s">
        <v>317</v>
      </c>
      <c r="J231" s="154" t="s">
        <v>1236</v>
      </c>
      <c r="K231" s="155" t="s">
        <v>5398</v>
      </c>
      <c r="L231" s="155" t="s">
        <v>5321</v>
      </c>
      <c r="M231" s="155" t="s">
        <v>5399</v>
      </c>
      <c r="N231" s="155" t="s">
        <v>5323</v>
      </c>
      <c r="O231" s="155" t="s">
        <v>5400</v>
      </c>
      <c r="P231" s="155" t="s">
        <v>5324</v>
      </c>
      <c r="Q231" s="155" t="s">
        <v>5401</v>
      </c>
      <c r="R231" s="155" t="s">
        <v>5326</v>
      </c>
      <c r="S231" s="155" t="s">
        <v>5402</v>
      </c>
      <c r="T231" s="155" t="s">
        <v>5328</v>
      </c>
      <c r="U231" s="155" t="s">
        <v>5403</v>
      </c>
      <c r="V231" s="155" t="s">
        <v>5330</v>
      </c>
      <c r="W231" s="155" t="s">
        <v>5404</v>
      </c>
      <c r="X231" s="155" t="s">
        <v>5338</v>
      </c>
      <c r="Y231" s="155" t="s">
        <v>5350</v>
      </c>
      <c r="Z231" s="155" t="s">
        <v>5340</v>
      </c>
      <c r="AA231" s="155" t="s">
        <v>2192</v>
      </c>
      <c r="AB231" s="155" t="s">
        <v>2192</v>
      </c>
      <c r="AC231" s="155" t="s">
        <v>5405</v>
      </c>
      <c r="AD231" s="155" t="s">
        <v>5406</v>
      </c>
      <c r="AE231" s="156">
        <v>1.9064000000000001</v>
      </c>
      <c r="AF231" s="161">
        <v>0</v>
      </c>
      <c r="AG231" s="161">
        <v>0</v>
      </c>
      <c r="AH231" s="159">
        <v>41897</v>
      </c>
      <c r="AI231" s="153" t="s">
        <v>640</v>
      </c>
      <c r="AJ231" s="155" t="s">
        <v>2192</v>
      </c>
    </row>
    <row r="232" spans="1:36">
      <c r="A232" s="147" t="s">
        <v>655</v>
      </c>
      <c r="B232" s="147" t="s">
        <v>1238</v>
      </c>
      <c r="C232" s="147" t="s">
        <v>1235</v>
      </c>
      <c r="D232" s="147" t="s">
        <v>2192</v>
      </c>
      <c r="E232" s="147" t="s">
        <v>656</v>
      </c>
      <c r="F232" s="147" t="s">
        <v>1904</v>
      </c>
      <c r="G232" s="148" t="s">
        <v>1901</v>
      </c>
      <c r="H232" s="148" t="s">
        <v>1902</v>
      </c>
      <c r="I232" s="148" t="s">
        <v>317</v>
      </c>
      <c r="J232" s="148" t="s">
        <v>1236</v>
      </c>
      <c r="K232" s="149" t="s">
        <v>5407</v>
      </c>
      <c r="L232" s="149" t="s">
        <v>5321</v>
      </c>
      <c r="M232" s="149" t="s">
        <v>5408</v>
      </c>
      <c r="N232" s="149" t="s">
        <v>5323</v>
      </c>
      <c r="O232" s="149" t="s">
        <v>5409</v>
      </c>
      <c r="P232" s="149" t="s">
        <v>5324</v>
      </c>
      <c r="Q232" s="149" t="s">
        <v>5410</v>
      </c>
      <c r="R232" s="149" t="s">
        <v>5326</v>
      </c>
      <c r="S232" s="149" t="s">
        <v>5411</v>
      </c>
      <c r="T232" s="149" t="s">
        <v>5328</v>
      </c>
      <c r="U232" s="149" t="s">
        <v>5412</v>
      </c>
      <c r="V232" s="149" t="s">
        <v>5330</v>
      </c>
      <c r="W232" s="149" t="s">
        <v>2192</v>
      </c>
      <c r="X232" s="149" t="s">
        <v>2192</v>
      </c>
      <c r="Y232" s="149" t="s">
        <v>2192</v>
      </c>
      <c r="Z232" s="149" t="s">
        <v>2192</v>
      </c>
      <c r="AA232" s="149" t="s">
        <v>2192</v>
      </c>
      <c r="AB232" s="149" t="s">
        <v>2192</v>
      </c>
      <c r="AC232" s="149" t="s">
        <v>5413</v>
      </c>
      <c r="AD232" s="149" t="s">
        <v>5414</v>
      </c>
      <c r="AE232" s="150">
        <v>28.2636</v>
      </c>
      <c r="AF232" s="151">
        <v>0.02</v>
      </c>
      <c r="AG232" s="151">
        <v>0.02</v>
      </c>
      <c r="AH232" s="152">
        <v>43003</v>
      </c>
      <c r="AI232" s="147" t="s">
        <v>640</v>
      </c>
      <c r="AJ232" s="149" t="s">
        <v>2192</v>
      </c>
    </row>
    <row r="233" spans="1:36">
      <c r="A233" s="153" t="s">
        <v>132</v>
      </c>
      <c r="B233" s="153" t="s">
        <v>1238</v>
      </c>
      <c r="C233" s="153" t="s">
        <v>1229</v>
      </c>
      <c r="D233" s="153" t="s">
        <v>2192</v>
      </c>
      <c r="E233" s="153" t="s">
        <v>657</v>
      </c>
      <c r="F233" s="153" t="s">
        <v>1904</v>
      </c>
      <c r="G233" s="154" t="s">
        <v>1901</v>
      </c>
      <c r="H233" s="154" t="s">
        <v>1902</v>
      </c>
      <c r="I233" s="154" t="s">
        <v>1939</v>
      </c>
      <c r="J233" s="154" t="s">
        <v>1236</v>
      </c>
      <c r="K233" s="155" t="s">
        <v>5379</v>
      </c>
      <c r="L233" s="155" t="s">
        <v>5198</v>
      </c>
      <c r="M233" s="155" t="s">
        <v>5415</v>
      </c>
      <c r="N233" s="155" t="s">
        <v>5200</v>
      </c>
      <c r="O233" s="155" t="s">
        <v>5416</v>
      </c>
      <c r="P233" s="155" t="s">
        <v>5202</v>
      </c>
      <c r="Q233" s="155" t="s">
        <v>5417</v>
      </c>
      <c r="R233" s="155" t="s">
        <v>5204</v>
      </c>
      <c r="S233" s="155" t="s">
        <v>5418</v>
      </c>
      <c r="T233" s="155" t="s">
        <v>5206</v>
      </c>
      <c r="U233" s="155" t="s">
        <v>5419</v>
      </c>
      <c r="V233" s="155" t="s">
        <v>5208</v>
      </c>
      <c r="W233" s="155" t="s">
        <v>5420</v>
      </c>
      <c r="X233" s="155" t="s">
        <v>5210</v>
      </c>
      <c r="Y233" s="155" t="s">
        <v>5421</v>
      </c>
      <c r="Z233" s="155" t="s">
        <v>5212</v>
      </c>
      <c r="AA233" s="155" t="s">
        <v>2192</v>
      </c>
      <c r="AB233" s="155" t="s">
        <v>2192</v>
      </c>
      <c r="AC233" s="155" t="s">
        <v>5422</v>
      </c>
      <c r="AD233" s="155" t="s">
        <v>5388</v>
      </c>
      <c r="AE233" s="156">
        <v>13762.108399999999</v>
      </c>
      <c r="AF233" s="157">
        <v>11.59</v>
      </c>
      <c r="AG233" s="157">
        <v>8.69</v>
      </c>
      <c r="AH233" s="159">
        <v>41571</v>
      </c>
      <c r="AI233" s="153" t="s">
        <v>263</v>
      </c>
      <c r="AJ233" s="155" t="s">
        <v>2192</v>
      </c>
    </row>
    <row r="234" spans="1:36">
      <c r="A234" s="147" t="s">
        <v>1955</v>
      </c>
      <c r="B234" s="147" t="s">
        <v>1238</v>
      </c>
      <c r="C234" s="147" t="s">
        <v>1235</v>
      </c>
      <c r="D234" s="147" t="s">
        <v>2192</v>
      </c>
      <c r="E234" s="147" t="s">
        <v>1956</v>
      </c>
      <c r="F234" s="147" t="s">
        <v>1904</v>
      </c>
      <c r="G234" s="148" t="s">
        <v>1901</v>
      </c>
      <c r="H234" s="148" t="s">
        <v>1902</v>
      </c>
      <c r="I234" s="148" t="s">
        <v>317</v>
      </c>
      <c r="J234" s="148" t="s">
        <v>1236</v>
      </c>
      <c r="K234" s="149" t="s">
        <v>5343</v>
      </c>
      <c r="L234" s="149" t="s">
        <v>5321</v>
      </c>
      <c r="M234" s="149" t="s">
        <v>5423</v>
      </c>
      <c r="N234" s="149" t="s">
        <v>5323</v>
      </c>
      <c r="O234" s="149" t="s">
        <v>5424</v>
      </c>
      <c r="P234" s="149" t="s">
        <v>5324</v>
      </c>
      <c r="Q234" s="149" t="s">
        <v>3302</v>
      </c>
      <c r="R234" s="149" t="s">
        <v>5326</v>
      </c>
      <c r="S234" s="149" t="s">
        <v>5425</v>
      </c>
      <c r="T234" s="149" t="s">
        <v>5328</v>
      </c>
      <c r="U234" s="149" t="s">
        <v>2192</v>
      </c>
      <c r="V234" s="149" t="s">
        <v>2192</v>
      </c>
      <c r="W234" s="149" t="s">
        <v>2192</v>
      </c>
      <c r="X234" s="149" t="s">
        <v>2192</v>
      </c>
      <c r="Y234" s="149" t="s">
        <v>2192</v>
      </c>
      <c r="Z234" s="149" t="s">
        <v>2192</v>
      </c>
      <c r="AA234" s="149" t="s">
        <v>2192</v>
      </c>
      <c r="AB234" s="149" t="s">
        <v>2192</v>
      </c>
      <c r="AC234" s="149" t="s">
        <v>5426</v>
      </c>
      <c r="AD234" s="149" t="s">
        <v>5427</v>
      </c>
      <c r="AE234" s="150">
        <v>1.8307</v>
      </c>
      <c r="AF234" s="163">
        <v>0</v>
      </c>
      <c r="AG234" s="163">
        <v>0</v>
      </c>
      <c r="AH234" s="152">
        <v>43699</v>
      </c>
      <c r="AI234" s="147" t="s">
        <v>640</v>
      </c>
      <c r="AJ234" s="149" t="s">
        <v>2192</v>
      </c>
    </row>
    <row r="235" spans="1:36">
      <c r="A235" s="153" t="s">
        <v>658</v>
      </c>
      <c r="B235" s="153" t="s">
        <v>1238</v>
      </c>
      <c r="C235" s="153" t="s">
        <v>1235</v>
      </c>
      <c r="D235" s="153" t="s">
        <v>2192</v>
      </c>
      <c r="E235" s="153" t="s">
        <v>659</v>
      </c>
      <c r="F235" s="153" t="s">
        <v>1906</v>
      </c>
      <c r="G235" s="154" t="s">
        <v>1901</v>
      </c>
      <c r="H235" s="154" t="s">
        <v>1902</v>
      </c>
      <c r="I235" s="154" t="s">
        <v>317</v>
      </c>
      <c r="J235" s="154" t="s">
        <v>1236</v>
      </c>
      <c r="K235" s="155" t="s">
        <v>5428</v>
      </c>
      <c r="L235" s="155" t="s">
        <v>5321</v>
      </c>
      <c r="M235" s="155" t="s">
        <v>5429</v>
      </c>
      <c r="N235" s="155" t="s">
        <v>5323</v>
      </c>
      <c r="O235" s="155" t="s">
        <v>5430</v>
      </c>
      <c r="P235" s="155" t="s">
        <v>5324</v>
      </c>
      <c r="Q235" s="155" t="s">
        <v>5431</v>
      </c>
      <c r="R235" s="155" t="s">
        <v>5326</v>
      </c>
      <c r="S235" s="155" t="s">
        <v>5432</v>
      </c>
      <c r="T235" s="155" t="s">
        <v>5328</v>
      </c>
      <c r="U235" s="155" t="s">
        <v>5433</v>
      </c>
      <c r="V235" s="155" t="s">
        <v>5330</v>
      </c>
      <c r="W235" s="155" t="s">
        <v>5434</v>
      </c>
      <c r="X235" s="155" t="s">
        <v>5338</v>
      </c>
      <c r="Y235" s="155" t="s">
        <v>5435</v>
      </c>
      <c r="Z235" s="155" t="s">
        <v>5340</v>
      </c>
      <c r="AA235" s="155" t="s">
        <v>2192</v>
      </c>
      <c r="AB235" s="155" t="s">
        <v>2192</v>
      </c>
      <c r="AC235" s="155" t="s">
        <v>5436</v>
      </c>
      <c r="AD235" s="155" t="s">
        <v>5437</v>
      </c>
      <c r="AE235" s="160">
        <v>76.021000000000001</v>
      </c>
      <c r="AF235" s="157">
        <v>0.06</v>
      </c>
      <c r="AG235" s="157">
        <v>0.05</v>
      </c>
      <c r="AH235" s="159">
        <v>41883</v>
      </c>
      <c r="AI235" s="153" t="s">
        <v>640</v>
      </c>
      <c r="AJ235" s="155" t="s">
        <v>2192</v>
      </c>
    </row>
    <row r="236" spans="1:36">
      <c r="A236" s="147" t="s">
        <v>660</v>
      </c>
      <c r="B236" s="147" t="s">
        <v>1238</v>
      </c>
      <c r="C236" s="147" t="s">
        <v>1235</v>
      </c>
      <c r="D236" s="147" t="s">
        <v>2192</v>
      </c>
      <c r="E236" s="147" t="s">
        <v>661</v>
      </c>
      <c r="F236" s="147" t="s">
        <v>1904</v>
      </c>
      <c r="G236" s="148" t="s">
        <v>1901</v>
      </c>
      <c r="H236" s="148" t="s">
        <v>1902</v>
      </c>
      <c r="I236" s="148" t="s">
        <v>317</v>
      </c>
      <c r="J236" s="148" t="s">
        <v>1236</v>
      </c>
      <c r="K236" s="149" t="s">
        <v>5438</v>
      </c>
      <c r="L236" s="149" t="s">
        <v>5321</v>
      </c>
      <c r="M236" s="149" t="s">
        <v>5439</v>
      </c>
      <c r="N236" s="149" t="s">
        <v>5323</v>
      </c>
      <c r="O236" s="149" t="s">
        <v>2793</v>
      </c>
      <c r="P236" s="149" t="s">
        <v>5324</v>
      </c>
      <c r="Q236" s="149" t="s">
        <v>5440</v>
      </c>
      <c r="R236" s="149" t="s">
        <v>5326</v>
      </c>
      <c r="S236" s="149" t="s">
        <v>3044</v>
      </c>
      <c r="T236" s="149" t="s">
        <v>5328</v>
      </c>
      <c r="U236" s="149" t="s">
        <v>5441</v>
      </c>
      <c r="V236" s="149" t="s">
        <v>5330</v>
      </c>
      <c r="W236" s="149" t="s">
        <v>5442</v>
      </c>
      <c r="X236" s="149" t="s">
        <v>5338</v>
      </c>
      <c r="Y236" s="149" t="s">
        <v>2902</v>
      </c>
      <c r="Z236" s="149" t="s">
        <v>5340</v>
      </c>
      <c r="AA236" s="149" t="s">
        <v>2192</v>
      </c>
      <c r="AB236" s="149" t="s">
        <v>2192</v>
      </c>
      <c r="AC236" s="149" t="s">
        <v>5443</v>
      </c>
      <c r="AD236" s="149" t="s">
        <v>5437</v>
      </c>
      <c r="AE236" s="150">
        <v>75.8065</v>
      </c>
      <c r="AF236" s="151">
        <v>0.06</v>
      </c>
      <c r="AG236" s="151">
        <v>0.05</v>
      </c>
      <c r="AH236" s="152">
        <v>41883</v>
      </c>
      <c r="AI236" s="147" t="s">
        <v>640</v>
      </c>
      <c r="AJ236" s="149" t="s">
        <v>2192</v>
      </c>
    </row>
    <row r="237" spans="1:36">
      <c r="A237" s="153" t="s">
        <v>1767</v>
      </c>
      <c r="B237" s="153" t="s">
        <v>1238</v>
      </c>
      <c r="C237" s="153" t="s">
        <v>1235</v>
      </c>
      <c r="D237" s="153" t="s">
        <v>2192</v>
      </c>
      <c r="E237" s="153" t="s">
        <v>1829</v>
      </c>
      <c r="F237" s="153" t="s">
        <v>2192</v>
      </c>
      <c r="G237" s="154" t="s">
        <v>1901</v>
      </c>
      <c r="H237" s="154" t="s">
        <v>1902</v>
      </c>
      <c r="I237" s="154" t="s">
        <v>317</v>
      </c>
      <c r="J237" s="154" t="s">
        <v>1236</v>
      </c>
      <c r="K237" s="155" t="s">
        <v>2785</v>
      </c>
      <c r="L237" s="155" t="s">
        <v>5444</v>
      </c>
      <c r="M237" s="155" t="s">
        <v>5445</v>
      </c>
      <c r="N237" s="155" t="s">
        <v>5446</v>
      </c>
      <c r="O237" s="155" t="s">
        <v>5447</v>
      </c>
      <c r="P237" s="155" t="s">
        <v>5448</v>
      </c>
      <c r="Q237" s="155" t="s">
        <v>5449</v>
      </c>
      <c r="R237" s="155" t="s">
        <v>5450</v>
      </c>
      <c r="S237" s="155" t="s">
        <v>5451</v>
      </c>
      <c r="T237" s="155" t="s">
        <v>5452</v>
      </c>
      <c r="U237" s="155" t="s">
        <v>2192</v>
      </c>
      <c r="V237" s="155" t="s">
        <v>2192</v>
      </c>
      <c r="W237" s="155" t="s">
        <v>2192</v>
      </c>
      <c r="X237" s="155" t="s">
        <v>2192</v>
      </c>
      <c r="Y237" s="155" t="s">
        <v>2192</v>
      </c>
      <c r="Z237" s="155" t="s">
        <v>2192</v>
      </c>
      <c r="AA237" s="155" t="s">
        <v>2192</v>
      </c>
      <c r="AB237" s="155" t="s">
        <v>2192</v>
      </c>
      <c r="AC237" s="155" t="s">
        <v>5453</v>
      </c>
      <c r="AD237" s="155" t="s">
        <v>5454</v>
      </c>
      <c r="AE237" s="156">
        <v>2364.5241000000001</v>
      </c>
      <c r="AF237" s="157">
        <v>1.99</v>
      </c>
      <c r="AG237" s="157">
        <v>1.49</v>
      </c>
      <c r="AH237" s="159">
        <v>43565</v>
      </c>
      <c r="AI237" s="153" t="s">
        <v>2142</v>
      </c>
      <c r="AJ237" s="155" t="s">
        <v>2192</v>
      </c>
    </row>
    <row r="238" spans="1:36">
      <c r="A238" s="147" t="s">
        <v>1768</v>
      </c>
      <c r="B238" s="147" t="s">
        <v>1238</v>
      </c>
      <c r="C238" s="147" t="s">
        <v>1235</v>
      </c>
      <c r="D238" s="147" t="s">
        <v>2192</v>
      </c>
      <c r="E238" s="147" t="s">
        <v>1830</v>
      </c>
      <c r="F238" s="147" t="s">
        <v>1906</v>
      </c>
      <c r="G238" s="148" t="s">
        <v>1901</v>
      </c>
      <c r="H238" s="148" t="s">
        <v>1902</v>
      </c>
      <c r="I238" s="148" t="s">
        <v>317</v>
      </c>
      <c r="J238" s="148" t="s">
        <v>1236</v>
      </c>
      <c r="K238" s="149" t="s">
        <v>5455</v>
      </c>
      <c r="L238" s="149" t="s">
        <v>3243</v>
      </c>
      <c r="M238" s="149" t="s">
        <v>5456</v>
      </c>
      <c r="N238" s="149" t="s">
        <v>5457</v>
      </c>
      <c r="O238" s="149" t="s">
        <v>5458</v>
      </c>
      <c r="P238" s="149" t="s">
        <v>5459</v>
      </c>
      <c r="Q238" s="149" t="s">
        <v>5460</v>
      </c>
      <c r="R238" s="149" t="s">
        <v>5461</v>
      </c>
      <c r="S238" s="149" t="s">
        <v>5462</v>
      </c>
      <c r="T238" s="149" t="s">
        <v>5463</v>
      </c>
      <c r="U238" s="149" t="s">
        <v>2192</v>
      </c>
      <c r="V238" s="149" t="s">
        <v>2192</v>
      </c>
      <c r="W238" s="149" t="s">
        <v>2192</v>
      </c>
      <c r="X238" s="149" t="s">
        <v>2192</v>
      </c>
      <c r="Y238" s="149" t="s">
        <v>2192</v>
      </c>
      <c r="Z238" s="149" t="s">
        <v>2192</v>
      </c>
      <c r="AA238" s="149" t="s">
        <v>2192</v>
      </c>
      <c r="AB238" s="149" t="s">
        <v>2192</v>
      </c>
      <c r="AC238" s="149" t="s">
        <v>5464</v>
      </c>
      <c r="AD238" s="149" t="s">
        <v>5465</v>
      </c>
      <c r="AE238" s="150">
        <v>2496.4023000000002</v>
      </c>
      <c r="AF238" s="162">
        <v>2.1</v>
      </c>
      <c r="AG238" s="151">
        <v>1.58</v>
      </c>
      <c r="AH238" s="152">
        <v>43565</v>
      </c>
      <c r="AI238" s="147" t="s">
        <v>1866</v>
      </c>
      <c r="AJ238" s="149" t="s">
        <v>2192</v>
      </c>
    </row>
    <row r="239" spans="1:36">
      <c r="A239" s="153" t="s">
        <v>1769</v>
      </c>
      <c r="B239" s="153" t="s">
        <v>1238</v>
      </c>
      <c r="C239" s="153" t="s">
        <v>1235</v>
      </c>
      <c r="D239" s="153" t="s">
        <v>2192</v>
      </c>
      <c r="E239" s="153" t="s">
        <v>1831</v>
      </c>
      <c r="F239" s="153" t="s">
        <v>1904</v>
      </c>
      <c r="G239" s="154" t="s">
        <v>1901</v>
      </c>
      <c r="H239" s="154" t="s">
        <v>1902</v>
      </c>
      <c r="I239" s="154" t="s">
        <v>317</v>
      </c>
      <c r="J239" s="154" t="s">
        <v>1236</v>
      </c>
      <c r="K239" s="155" t="s">
        <v>5466</v>
      </c>
      <c r="L239" s="155" t="s">
        <v>3243</v>
      </c>
      <c r="M239" s="155" t="s">
        <v>5184</v>
      </c>
      <c r="N239" s="155" t="s">
        <v>5457</v>
      </c>
      <c r="O239" s="155" t="s">
        <v>2948</v>
      </c>
      <c r="P239" s="155" t="s">
        <v>5459</v>
      </c>
      <c r="Q239" s="155" t="s">
        <v>5467</v>
      </c>
      <c r="R239" s="155" t="s">
        <v>5461</v>
      </c>
      <c r="S239" s="155" t="s">
        <v>5468</v>
      </c>
      <c r="T239" s="155" t="s">
        <v>5463</v>
      </c>
      <c r="U239" s="155" t="s">
        <v>2192</v>
      </c>
      <c r="V239" s="155" t="s">
        <v>2192</v>
      </c>
      <c r="W239" s="155" t="s">
        <v>2192</v>
      </c>
      <c r="X239" s="155" t="s">
        <v>2192</v>
      </c>
      <c r="Y239" s="155" t="s">
        <v>2192</v>
      </c>
      <c r="Z239" s="155" t="s">
        <v>2192</v>
      </c>
      <c r="AA239" s="155" t="s">
        <v>2192</v>
      </c>
      <c r="AB239" s="155" t="s">
        <v>2192</v>
      </c>
      <c r="AC239" s="155" t="s">
        <v>5469</v>
      </c>
      <c r="AD239" s="155" t="s">
        <v>5465</v>
      </c>
      <c r="AE239" s="156">
        <v>2086.8117999999999</v>
      </c>
      <c r="AF239" s="157">
        <v>1.76</v>
      </c>
      <c r="AG239" s="157">
        <v>1.32</v>
      </c>
      <c r="AH239" s="159">
        <v>43565</v>
      </c>
      <c r="AI239" s="153" t="s">
        <v>1866</v>
      </c>
      <c r="AJ239" s="155" t="s">
        <v>2192</v>
      </c>
    </row>
    <row r="240" spans="1:36">
      <c r="A240" s="147" t="s">
        <v>1770</v>
      </c>
      <c r="B240" s="147" t="s">
        <v>1238</v>
      </c>
      <c r="C240" s="147" t="s">
        <v>1235</v>
      </c>
      <c r="D240" s="147" t="s">
        <v>2192</v>
      </c>
      <c r="E240" s="147" t="s">
        <v>1832</v>
      </c>
      <c r="F240" s="147" t="s">
        <v>1904</v>
      </c>
      <c r="G240" s="148" t="s">
        <v>1901</v>
      </c>
      <c r="H240" s="148" t="s">
        <v>1902</v>
      </c>
      <c r="I240" s="148" t="s">
        <v>317</v>
      </c>
      <c r="J240" s="148" t="s">
        <v>1236</v>
      </c>
      <c r="K240" s="149" t="s">
        <v>5470</v>
      </c>
      <c r="L240" s="149" t="s">
        <v>3243</v>
      </c>
      <c r="M240" s="149" t="s">
        <v>5471</v>
      </c>
      <c r="N240" s="149" t="s">
        <v>5457</v>
      </c>
      <c r="O240" s="149" t="s">
        <v>5472</v>
      </c>
      <c r="P240" s="149" t="s">
        <v>5459</v>
      </c>
      <c r="Q240" s="149" t="s">
        <v>5473</v>
      </c>
      <c r="R240" s="149" t="s">
        <v>5461</v>
      </c>
      <c r="S240" s="149" t="s">
        <v>5474</v>
      </c>
      <c r="T240" s="149" t="s">
        <v>5463</v>
      </c>
      <c r="U240" s="149" t="s">
        <v>2192</v>
      </c>
      <c r="V240" s="149" t="s">
        <v>2192</v>
      </c>
      <c r="W240" s="149" t="s">
        <v>2192</v>
      </c>
      <c r="X240" s="149" t="s">
        <v>2192</v>
      </c>
      <c r="Y240" s="149" t="s">
        <v>2192</v>
      </c>
      <c r="Z240" s="149" t="s">
        <v>2192</v>
      </c>
      <c r="AA240" s="149" t="s">
        <v>2192</v>
      </c>
      <c r="AB240" s="149" t="s">
        <v>2192</v>
      </c>
      <c r="AC240" s="149" t="s">
        <v>5475</v>
      </c>
      <c r="AD240" s="149" t="s">
        <v>5465</v>
      </c>
      <c r="AE240" s="150">
        <v>158.26070000000001</v>
      </c>
      <c r="AF240" s="151">
        <v>0.13</v>
      </c>
      <c r="AG240" s="162">
        <v>0.1</v>
      </c>
      <c r="AH240" s="152">
        <v>43565</v>
      </c>
      <c r="AI240" s="147" t="s">
        <v>1866</v>
      </c>
      <c r="AJ240" s="149" t="s">
        <v>2192</v>
      </c>
    </row>
    <row r="241" spans="1:36">
      <c r="A241" s="153" t="s">
        <v>2175</v>
      </c>
      <c r="B241" s="153" t="s">
        <v>1238</v>
      </c>
      <c r="C241" s="153" t="s">
        <v>1235</v>
      </c>
      <c r="D241" s="153" t="s">
        <v>2192</v>
      </c>
      <c r="E241" s="153" t="s">
        <v>2176</v>
      </c>
      <c r="F241" s="153" t="s">
        <v>1904</v>
      </c>
      <c r="G241" s="154" t="s">
        <v>1901</v>
      </c>
      <c r="H241" s="154" t="s">
        <v>1902</v>
      </c>
      <c r="I241" s="154" t="s">
        <v>317</v>
      </c>
      <c r="J241" s="154" t="s">
        <v>1236</v>
      </c>
      <c r="K241" s="155" t="s">
        <v>5476</v>
      </c>
      <c r="L241" s="155" t="s">
        <v>3243</v>
      </c>
      <c r="M241" s="155" t="s">
        <v>5477</v>
      </c>
      <c r="N241" s="155" t="s">
        <v>5457</v>
      </c>
      <c r="O241" s="155" t="s">
        <v>2192</v>
      </c>
      <c r="P241" s="155" t="s">
        <v>2192</v>
      </c>
      <c r="Q241" s="155" t="s">
        <v>2192</v>
      </c>
      <c r="R241" s="155" t="s">
        <v>2192</v>
      </c>
      <c r="S241" s="155" t="s">
        <v>2192</v>
      </c>
      <c r="T241" s="155" t="s">
        <v>2192</v>
      </c>
      <c r="U241" s="155" t="s">
        <v>2192</v>
      </c>
      <c r="V241" s="155" t="s">
        <v>2192</v>
      </c>
      <c r="W241" s="155" t="s">
        <v>2192</v>
      </c>
      <c r="X241" s="155" t="s">
        <v>2192</v>
      </c>
      <c r="Y241" s="155" t="s">
        <v>2192</v>
      </c>
      <c r="Z241" s="155" t="s">
        <v>2192</v>
      </c>
      <c r="AA241" s="155" t="s">
        <v>2192</v>
      </c>
      <c r="AB241" s="155" t="s">
        <v>2192</v>
      </c>
      <c r="AC241" s="155" t="s">
        <v>5478</v>
      </c>
      <c r="AD241" s="155" t="s">
        <v>5479</v>
      </c>
      <c r="AE241" s="156">
        <v>85.804599999999994</v>
      </c>
      <c r="AF241" s="157">
        <v>7.0000000000000007E-2</v>
      </c>
      <c r="AG241" s="157">
        <v>0.05</v>
      </c>
      <c r="AH241" s="159">
        <v>43941</v>
      </c>
      <c r="AI241" s="153" t="s">
        <v>1866</v>
      </c>
      <c r="AJ241" s="155" t="s">
        <v>2192</v>
      </c>
    </row>
    <row r="242" spans="1:36">
      <c r="A242" s="147" t="s">
        <v>1772</v>
      </c>
      <c r="B242" s="147" t="s">
        <v>1238</v>
      </c>
      <c r="C242" s="147" t="s">
        <v>1235</v>
      </c>
      <c r="D242" s="147" t="s">
        <v>2192</v>
      </c>
      <c r="E242" s="147" t="s">
        <v>1833</v>
      </c>
      <c r="F242" s="147" t="s">
        <v>1904</v>
      </c>
      <c r="G242" s="148" t="s">
        <v>1901</v>
      </c>
      <c r="H242" s="148" t="s">
        <v>1902</v>
      </c>
      <c r="I242" s="148" t="s">
        <v>317</v>
      </c>
      <c r="J242" s="148" t="s">
        <v>1236</v>
      </c>
      <c r="K242" s="149" t="s">
        <v>5480</v>
      </c>
      <c r="L242" s="149" t="s">
        <v>3243</v>
      </c>
      <c r="M242" s="149" t="s">
        <v>5481</v>
      </c>
      <c r="N242" s="149" t="s">
        <v>5457</v>
      </c>
      <c r="O242" s="149" t="s">
        <v>5482</v>
      </c>
      <c r="P242" s="149" t="s">
        <v>5459</v>
      </c>
      <c r="Q242" s="149" t="s">
        <v>5483</v>
      </c>
      <c r="R242" s="149" t="s">
        <v>5461</v>
      </c>
      <c r="S242" s="149" t="s">
        <v>5484</v>
      </c>
      <c r="T242" s="149" t="s">
        <v>5463</v>
      </c>
      <c r="U242" s="149" t="s">
        <v>2192</v>
      </c>
      <c r="V242" s="149" t="s">
        <v>2192</v>
      </c>
      <c r="W242" s="149" t="s">
        <v>2192</v>
      </c>
      <c r="X242" s="149" t="s">
        <v>2192</v>
      </c>
      <c r="Y242" s="149" t="s">
        <v>2192</v>
      </c>
      <c r="Z242" s="149" t="s">
        <v>2192</v>
      </c>
      <c r="AA242" s="149" t="s">
        <v>2192</v>
      </c>
      <c r="AB242" s="149" t="s">
        <v>2192</v>
      </c>
      <c r="AC242" s="149" t="s">
        <v>5485</v>
      </c>
      <c r="AD242" s="149" t="s">
        <v>5465</v>
      </c>
      <c r="AE242" s="150">
        <v>161.3948</v>
      </c>
      <c r="AF242" s="151">
        <v>0.14000000000000001</v>
      </c>
      <c r="AG242" s="162">
        <v>0.1</v>
      </c>
      <c r="AH242" s="152">
        <v>43565</v>
      </c>
      <c r="AI242" s="147" t="s">
        <v>1866</v>
      </c>
      <c r="AJ242" s="149" t="s">
        <v>2192</v>
      </c>
    </row>
    <row r="243" spans="1:36">
      <c r="A243" s="153" t="s">
        <v>135</v>
      </c>
      <c r="B243" s="153" t="s">
        <v>1237</v>
      </c>
      <c r="C243" s="153" t="s">
        <v>1900</v>
      </c>
      <c r="D243" s="153" t="s">
        <v>2192</v>
      </c>
      <c r="E243" s="153" t="s">
        <v>666</v>
      </c>
      <c r="F243" s="153" t="s">
        <v>2192</v>
      </c>
      <c r="G243" s="154" t="s">
        <v>1901</v>
      </c>
      <c r="H243" s="154" t="s">
        <v>1902</v>
      </c>
      <c r="I243" s="154" t="s">
        <v>260</v>
      </c>
      <c r="J243" s="154" t="s">
        <v>1236</v>
      </c>
      <c r="K243" s="155" t="s">
        <v>5486</v>
      </c>
      <c r="L243" s="155" t="s">
        <v>5487</v>
      </c>
      <c r="M243" s="155" t="s">
        <v>5488</v>
      </c>
      <c r="N243" s="155" t="s">
        <v>5489</v>
      </c>
      <c r="O243" s="155" t="s">
        <v>5490</v>
      </c>
      <c r="P243" s="155" t="s">
        <v>5491</v>
      </c>
      <c r="Q243" s="155" t="s">
        <v>5492</v>
      </c>
      <c r="R243" s="155" t="s">
        <v>5493</v>
      </c>
      <c r="S243" s="155" t="s">
        <v>5494</v>
      </c>
      <c r="T243" s="155" t="s">
        <v>5495</v>
      </c>
      <c r="U243" s="155" t="s">
        <v>3353</v>
      </c>
      <c r="V243" s="155" t="s">
        <v>5496</v>
      </c>
      <c r="W243" s="155" t="s">
        <v>5497</v>
      </c>
      <c r="X243" s="155" t="s">
        <v>5498</v>
      </c>
      <c r="Y243" s="155" t="s">
        <v>2192</v>
      </c>
      <c r="Z243" s="155" t="s">
        <v>2192</v>
      </c>
      <c r="AA243" s="155" t="s">
        <v>2192</v>
      </c>
      <c r="AB243" s="155" t="s">
        <v>2192</v>
      </c>
      <c r="AC243" s="155" t="s">
        <v>5499</v>
      </c>
      <c r="AD243" s="155" t="s">
        <v>5500</v>
      </c>
      <c r="AE243" s="160">
        <v>563256.103</v>
      </c>
      <c r="AF243" s="158">
        <v>474.2</v>
      </c>
      <c r="AG243" s="158">
        <v>355.5</v>
      </c>
      <c r="AH243" s="159">
        <v>42443</v>
      </c>
      <c r="AI243" s="153" t="s">
        <v>1996</v>
      </c>
      <c r="AJ243" s="155" t="s">
        <v>2192</v>
      </c>
    </row>
    <row r="244" spans="1:36">
      <c r="A244" s="147" t="s">
        <v>136</v>
      </c>
      <c r="B244" s="147" t="s">
        <v>1237</v>
      </c>
      <c r="C244" s="147" t="s">
        <v>1900</v>
      </c>
      <c r="D244" s="147" t="s">
        <v>2192</v>
      </c>
      <c r="E244" s="147" t="s">
        <v>667</v>
      </c>
      <c r="F244" s="147" t="s">
        <v>2192</v>
      </c>
      <c r="G244" s="148" t="s">
        <v>1901</v>
      </c>
      <c r="H244" s="148" t="s">
        <v>1902</v>
      </c>
      <c r="I244" s="148" t="s">
        <v>260</v>
      </c>
      <c r="J244" s="148" t="s">
        <v>1236</v>
      </c>
      <c r="K244" s="149" t="s">
        <v>5501</v>
      </c>
      <c r="L244" s="149" t="s">
        <v>5502</v>
      </c>
      <c r="M244" s="149" t="s">
        <v>5503</v>
      </c>
      <c r="N244" s="149" t="s">
        <v>5504</v>
      </c>
      <c r="O244" s="149" t="s">
        <v>3321</v>
      </c>
      <c r="P244" s="149" t="s">
        <v>5505</v>
      </c>
      <c r="Q244" s="149" t="s">
        <v>5506</v>
      </c>
      <c r="R244" s="149" t="s">
        <v>5507</v>
      </c>
      <c r="S244" s="149" t="s">
        <v>5508</v>
      </c>
      <c r="T244" s="149" t="s">
        <v>5509</v>
      </c>
      <c r="U244" s="149" t="s">
        <v>5510</v>
      </c>
      <c r="V244" s="149" t="s">
        <v>5511</v>
      </c>
      <c r="W244" s="149" t="s">
        <v>5512</v>
      </c>
      <c r="X244" s="149" t="s">
        <v>5513</v>
      </c>
      <c r="Y244" s="149" t="s">
        <v>2192</v>
      </c>
      <c r="Z244" s="149" t="s">
        <v>2192</v>
      </c>
      <c r="AA244" s="149" t="s">
        <v>2192</v>
      </c>
      <c r="AB244" s="149" t="s">
        <v>2192</v>
      </c>
      <c r="AC244" s="149" t="s">
        <v>5514</v>
      </c>
      <c r="AD244" s="149" t="s">
        <v>5515</v>
      </c>
      <c r="AE244" s="150">
        <v>65767.272700000001</v>
      </c>
      <c r="AF244" s="151">
        <v>55.37</v>
      </c>
      <c r="AG244" s="151">
        <v>41.51</v>
      </c>
      <c r="AH244" s="152">
        <v>42438</v>
      </c>
      <c r="AI244" s="147" t="s">
        <v>668</v>
      </c>
      <c r="AJ244" s="149" t="s">
        <v>2192</v>
      </c>
    </row>
    <row r="245" spans="1:36">
      <c r="A245" s="153" t="s">
        <v>137</v>
      </c>
      <c r="B245" s="153" t="s">
        <v>1237</v>
      </c>
      <c r="C245" s="153" t="s">
        <v>1233</v>
      </c>
      <c r="D245" s="153" t="s">
        <v>2192</v>
      </c>
      <c r="E245" s="153" t="s">
        <v>669</v>
      </c>
      <c r="F245" s="153" t="s">
        <v>2192</v>
      </c>
      <c r="G245" s="154" t="s">
        <v>1901</v>
      </c>
      <c r="H245" s="154" t="s">
        <v>1902</v>
      </c>
      <c r="I245" s="154" t="s">
        <v>271</v>
      </c>
      <c r="J245" s="154" t="s">
        <v>1236</v>
      </c>
      <c r="K245" s="155" t="s">
        <v>5516</v>
      </c>
      <c r="L245" s="155" t="s">
        <v>5517</v>
      </c>
      <c r="M245" s="155" t="s">
        <v>5518</v>
      </c>
      <c r="N245" s="155" t="s">
        <v>5519</v>
      </c>
      <c r="O245" s="155" t="s">
        <v>5520</v>
      </c>
      <c r="P245" s="155" t="s">
        <v>5521</v>
      </c>
      <c r="Q245" s="155" t="s">
        <v>5522</v>
      </c>
      <c r="R245" s="155" t="s">
        <v>5523</v>
      </c>
      <c r="S245" s="155" t="s">
        <v>5524</v>
      </c>
      <c r="T245" s="155" t="s">
        <v>5525</v>
      </c>
      <c r="U245" s="155" t="s">
        <v>5526</v>
      </c>
      <c r="V245" s="155" t="s">
        <v>5527</v>
      </c>
      <c r="W245" s="155" t="s">
        <v>5528</v>
      </c>
      <c r="X245" s="155" t="s">
        <v>5529</v>
      </c>
      <c r="Y245" s="155" t="s">
        <v>2192</v>
      </c>
      <c r="Z245" s="155" t="s">
        <v>2192</v>
      </c>
      <c r="AA245" s="155" t="s">
        <v>2192</v>
      </c>
      <c r="AB245" s="155" t="s">
        <v>2192</v>
      </c>
      <c r="AC245" s="155" t="s">
        <v>5530</v>
      </c>
      <c r="AD245" s="155" t="s">
        <v>5531</v>
      </c>
      <c r="AE245" s="156">
        <v>97154.607399999994</v>
      </c>
      <c r="AF245" s="157">
        <v>81.790000000000006</v>
      </c>
      <c r="AG245" s="157">
        <v>61.32</v>
      </c>
      <c r="AH245" s="159">
        <v>42703</v>
      </c>
      <c r="AI245" s="153" t="s">
        <v>2170</v>
      </c>
      <c r="AJ245" s="155" t="s">
        <v>2192</v>
      </c>
    </row>
    <row r="246" spans="1:36">
      <c r="A246" s="147" t="s">
        <v>138</v>
      </c>
      <c r="B246" s="147" t="s">
        <v>1237</v>
      </c>
      <c r="C246" s="147" t="s">
        <v>1233</v>
      </c>
      <c r="D246" s="147" t="s">
        <v>2192</v>
      </c>
      <c r="E246" s="147" t="s">
        <v>1741</v>
      </c>
      <c r="F246" s="147" t="s">
        <v>2192</v>
      </c>
      <c r="G246" s="148" t="s">
        <v>1901</v>
      </c>
      <c r="H246" s="148" t="s">
        <v>1902</v>
      </c>
      <c r="I246" s="148" t="s">
        <v>317</v>
      </c>
      <c r="J246" s="148" t="s">
        <v>1236</v>
      </c>
      <c r="K246" s="149" t="s">
        <v>5532</v>
      </c>
      <c r="L246" s="149" t="s">
        <v>2192</v>
      </c>
      <c r="M246" s="149" t="s">
        <v>3319</v>
      </c>
      <c r="N246" s="149" t="s">
        <v>2192</v>
      </c>
      <c r="O246" s="149" t="s">
        <v>5533</v>
      </c>
      <c r="P246" s="149" t="s">
        <v>2192</v>
      </c>
      <c r="Q246" s="149" t="s">
        <v>5534</v>
      </c>
      <c r="R246" s="149" t="s">
        <v>2192</v>
      </c>
      <c r="S246" s="149" t="s">
        <v>5535</v>
      </c>
      <c r="T246" s="149" t="s">
        <v>2192</v>
      </c>
      <c r="U246" s="149" t="s">
        <v>5536</v>
      </c>
      <c r="V246" s="149" t="s">
        <v>2192</v>
      </c>
      <c r="W246" s="149" t="s">
        <v>2761</v>
      </c>
      <c r="X246" s="149" t="s">
        <v>2192</v>
      </c>
      <c r="Y246" s="149" t="s">
        <v>3028</v>
      </c>
      <c r="Z246" s="149" t="s">
        <v>2192</v>
      </c>
      <c r="AA246" s="149" t="s">
        <v>2192</v>
      </c>
      <c r="AB246" s="149" t="s">
        <v>2192</v>
      </c>
      <c r="AC246" s="149" t="s">
        <v>5537</v>
      </c>
      <c r="AD246" s="149" t="s">
        <v>2192</v>
      </c>
      <c r="AE246" s="164">
        <v>48687.387000000002</v>
      </c>
      <c r="AF246" s="151">
        <v>40.99</v>
      </c>
      <c r="AG246" s="151">
        <v>30.73</v>
      </c>
      <c r="AH246" s="152">
        <v>41753</v>
      </c>
      <c r="AI246" s="147" t="s">
        <v>1860</v>
      </c>
      <c r="AJ246" s="149" t="s">
        <v>2192</v>
      </c>
    </row>
    <row r="247" spans="1:36">
      <c r="A247" s="153" t="s">
        <v>139</v>
      </c>
      <c r="B247" s="153" t="s">
        <v>1237</v>
      </c>
      <c r="C247" s="153" t="s">
        <v>1233</v>
      </c>
      <c r="D247" s="153" t="s">
        <v>2192</v>
      </c>
      <c r="E247" s="153" t="s">
        <v>670</v>
      </c>
      <c r="F247" s="153" t="s">
        <v>2192</v>
      </c>
      <c r="G247" s="154" t="s">
        <v>1901</v>
      </c>
      <c r="H247" s="154" t="s">
        <v>1902</v>
      </c>
      <c r="I247" s="154" t="s">
        <v>317</v>
      </c>
      <c r="J247" s="154" t="s">
        <v>1236</v>
      </c>
      <c r="K247" s="155" t="s">
        <v>2794</v>
      </c>
      <c r="L247" s="155" t="s">
        <v>2192</v>
      </c>
      <c r="M247" s="155" t="s">
        <v>5538</v>
      </c>
      <c r="N247" s="155" t="s">
        <v>2192</v>
      </c>
      <c r="O247" s="155" t="s">
        <v>5539</v>
      </c>
      <c r="P247" s="155" t="s">
        <v>2192</v>
      </c>
      <c r="Q247" s="155" t="s">
        <v>5540</v>
      </c>
      <c r="R247" s="155" t="s">
        <v>2192</v>
      </c>
      <c r="S247" s="155" t="s">
        <v>5541</v>
      </c>
      <c r="T247" s="155" t="s">
        <v>2192</v>
      </c>
      <c r="U247" s="155" t="s">
        <v>2192</v>
      </c>
      <c r="V247" s="155" t="s">
        <v>2192</v>
      </c>
      <c r="W247" s="155" t="s">
        <v>2192</v>
      </c>
      <c r="X247" s="155" t="s">
        <v>2192</v>
      </c>
      <c r="Y247" s="155" t="s">
        <v>2192</v>
      </c>
      <c r="Z247" s="155" t="s">
        <v>2192</v>
      </c>
      <c r="AA247" s="155" t="s">
        <v>2192</v>
      </c>
      <c r="AB247" s="155" t="s">
        <v>2192</v>
      </c>
      <c r="AC247" s="155" t="s">
        <v>5542</v>
      </c>
      <c r="AD247" s="155" t="s">
        <v>2192</v>
      </c>
      <c r="AE247" s="156">
        <v>37729.490899999997</v>
      </c>
      <c r="AF247" s="157">
        <v>31.76</v>
      </c>
      <c r="AG247" s="157">
        <v>23.81</v>
      </c>
      <c r="AH247" s="159">
        <v>43357</v>
      </c>
      <c r="AI247" s="153" t="s">
        <v>1860</v>
      </c>
      <c r="AJ247" s="155" t="s">
        <v>2192</v>
      </c>
    </row>
    <row r="248" spans="1:36">
      <c r="A248" s="147" t="s">
        <v>140</v>
      </c>
      <c r="B248" s="147" t="s">
        <v>1238</v>
      </c>
      <c r="C248" s="147" t="s">
        <v>1235</v>
      </c>
      <c r="D248" s="147" t="s">
        <v>2192</v>
      </c>
      <c r="E248" s="147" t="s">
        <v>671</v>
      </c>
      <c r="F248" s="147" t="s">
        <v>2192</v>
      </c>
      <c r="G248" s="148" t="s">
        <v>1901</v>
      </c>
      <c r="H248" s="148" t="s">
        <v>1902</v>
      </c>
      <c r="I248" s="148" t="s">
        <v>317</v>
      </c>
      <c r="J248" s="148" t="s">
        <v>1239</v>
      </c>
      <c r="K248" s="149" t="s">
        <v>5543</v>
      </c>
      <c r="L248" s="149" t="s">
        <v>5544</v>
      </c>
      <c r="M248" s="149" t="s">
        <v>5545</v>
      </c>
      <c r="N248" s="149" t="s">
        <v>5546</v>
      </c>
      <c r="O248" s="149" t="s">
        <v>5547</v>
      </c>
      <c r="P248" s="149" t="s">
        <v>5548</v>
      </c>
      <c r="Q248" s="149" t="s">
        <v>5549</v>
      </c>
      <c r="R248" s="149" t="s">
        <v>5550</v>
      </c>
      <c r="S248" s="149" t="s">
        <v>2873</v>
      </c>
      <c r="T248" s="149" t="s">
        <v>5551</v>
      </c>
      <c r="U248" s="149" t="s">
        <v>5552</v>
      </c>
      <c r="V248" s="149" t="s">
        <v>5553</v>
      </c>
      <c r="W248" s="149" t="s">
        <v>2192</v>
      </c>
      <c r="X248" s="149" t="s">
        <v>2192</v>
      </c>
      <c r="Y248" s="149" t="s">
        <v>2192</v>
      </c>
      <c r="Z248" s="149" t="s">
        <v>2192</v>
      </c>
      <c r="AA248" s="149" t="s">
        <v>2192</v>
      </c>
      <c r="AB248" s="149" t="s">
        <v>2192</v>
      </c>
      <c r="AC248" s="149" t="s">
        <v>5554</v>
      </c>
      <c r="AD248" s="149" t="s">
        <v>3309</v>
      </c>
      <c r="AE248" s="150">
        <v>6550.5394999999999</v>
      </c>
      <c r="AF248" s="151">
        <v>5.51</v>
      </c>
      <c r="AG248" s="151">
        <v>4.13</v>
      </c>
      <c r="AH248" s="152">
        <v>42459</v>
      </c>
      <c r="AI248" s="147" t="s">
        <v>672</v>
      </c>
      <c r="AJ248" s="149" t="s">
        <v>2192</v>
      </c>
    </row>
    <row r="249" spans="1:36">
      <c r="A249" s="153" t="s">
        <v>141</v>
      </c>
      <c r="B249" s="153" t="s">
        <v>1238</v>
      </c>
      <c r="C249" s="153" t="s">
        <v>1235</v>
      </c>
      <c r="D249" s="153" t="s">
        <v>2192</v>
      </c>
      <c r="E249" s="153" t="s">
        <v>673</v>
      </c>
      <c r="F249" s="153" t="s">
        <v>1906</v>
      </c>
      <c r="G249" s="154" t="s">
        <v>1901</v>
      </c>
      <c r="H249" s="154" t="s">
        <v>1902</v>
      </c>
      <c r="I249" s="154" t="s">
        <v>317</v>
      </c>
      <c r="J249" s="154" t="s">
        <v>1236</v>
      </c>
      <c r="K249" s="155" t="s">
        <v>5555</v>
      </c>
      <c r="L249" s="155" t="s">
        <v>5556</v>
      </c>
      <c r="M249" s="155" t="s">
        <v>5557</v>
      </c>
      <c r="N249" s="155" t="s">
        <v>5558</v>
      </c>
      <c r="O249" s="155" t="s">
        <v>5559</v>
      </c>
      <c r="P249" s="155" t="s">
        <v>2863</v>
      </c>
      <c r="Q249" s="155" t="s">
        <v>5560</v>
      </c>
      <c r="R249" s="155" t="s">
        <v>3034</v>
      </c>
      <c r="S249" s="155" t="s">
        <v>5561</v>
      </c>
      <c r="T249" s="155" t="s">
        <v>5562</v>
      </c>
      <c r="U249" s="155" t="s">
        <v>5563</v>
      </c>
      <c r="V249" s="155" t="s">
        <v>5564</v>
      </c>
      <c r="W249" s="155" t="s">
        <v>5565</v>
      </c>
      <c r="X249" s="155" t="s">
        <v>5566</v>
      </c>
      <c r="Y249" s="155" t="s">
        <v>5567</v>
      </c>
      <c r="Z249" s="155" t="s">
        <v>5568</v>
      </c>
      <c r="AA249" s="155" t="s">
        <v>4585</v>
      </c>
      <c r="AB249" s="155" t="s">
        <v>5569</v>
      </c>
      <c r="AC249" s="155" t="s">
        <v>5570</v>
      </c>
      <c r="AD249" s="155" t="s">
        <v>5571</v>
      </c>
      <c r="AE249" s="156">
        <v>3884.1235999999999</v>
      </c>
      <c r="AF249" s="157">
        <v>3.27</v>
      </c>
      <c r="AG249" s="157">
        <v>2.4500000000000002</v>
      </c>
      <c r="AH249" s="159">
        <v>38398</v>
      </c>
      <c r="AI249" s="153" t="s">
        <v>674</v>
      </c>
      <c r="AJ249" s="155" t="s">
        <v>2192</v>
      </c>
    </row>
    <row r="250" spans="1:36">
      <c r="A250" s="147" t="s">
        <v>675</v>
      </c>
      <c r="B250" s="147" t="s">
        <v>1238</v>
      </c>
      <c r="C250" s="147" t="s">
        <v>1235</v>
      </c>
      <c r="D250" s="147" t="s">
        <v>2192</v>
      </c>
      <c r="E250" s="147" t="s">
        <v>676</v>
      </c>
      <c r="F250" s="147" t="s">
        <v>1906</v>
      </c>
      <c r="G250" s="148" t="s">
        <v>1901</v>
      </c>
      <c r="H250" s="148" t="s">
        <v>1902</v>
      </c>
      <c r="I250" s="148" t="s">
        <v>317</v>
      </c>
      <c r="J250" s="148" t="s">
        <v>1236</v>
      </c>
      <c r="K250" s="149" t="s">
        <v>5572</v>
      </c>
      <c r="L250" s="149" t="s">
        <v>5556</v>
      </c>
      <c r="M250" s="149" t="s">
        <v>5573</v>
      </c>
      <c r="N250" s="149" t="s">
        <v>5558</v>
      </c>
      <c r="O250" s="149" t="s">
        <v>5574</v>
      </c>
      <c r="P250" s="149" t="s">
        <v>2863</v>
      </c>
      <c r="Q250" s="149" t="s">
        <v>5575</v>
      </c>
      <c r="R250" s="149" t="s">
        <v>3034</v>
      </c>
      <c r="S250" s="149" t="s">
        <v>5576</v>
      </c>
      <c r="T250" s="149" t="s">
        <v>5562</v>
      </c>
      <c r="U250" s="149" t="s">
        <v>5577</v>
      </c>
      <c r="V250" s="149" t="s">
        <v>5564</v>
      </c>
      <c r="W250" s="149" t="s">
        <v>5578</v>
      </c>
      <c r="X250" s="149" t="s">
        <v>5566</v>
      </c>
      <c r="Y250" s="149" t="s">
        <v>5579</v>
      </c>
      <c r="Z250" s="149" t="s">
        <v>5568</v>
      </c>
      <c r="AA250" s="149" t="s">
        <v>5580</v>
      </c>
      <c r="AB250" s="149" t="s">
        <v>5569</v>
      </c>
      <c r="AC250" s="149" t="s">
        <v>5581</v>
      </c>
      <c r="AD250" s="149" t="s">
        <v>5582</v>
      </c>
      <c r="AE250" s="150">
        <v>2570.3296</v>
      </c>
      <c r="AF250" s="151">
        <v>2.16</v>
      </c>
      <c r="AG250" s="151">
        <v>1.62</v>
      </c>
      <c r="AH250" s="152">
        <v>38537</v>
      </c>
      <c r="AI250" s="147" t="s">
        <v>674</v>
      </c>
      <c r="AJ250" s="149" t="s">
        <v>2192</v>
      </c>
    </row>
    <row r="251" spans="1:36">
      <c r="A251" s="153" t="s">
        <v>677</v>
      </c>
      <c r="B251" s="153" t="s">
        <v>1238</v>
      </c>
      <c r="C251" s="153" t="s">
        <v>1235</v>
      </c>
      <c r="D251" s="153" t="s">
        <v>2192</v>
      </c>
      <c r="E251" s="153" t="s">
        <v>678</v>
      </c>
      <c r="F251" s="153" t="s">
        <v>1906</v>
      </c>
      <c r="G251" s="154" t="s">
        <v>1901</v>
      </c>
      <c r="H251" s="154" t="s">
        <v>1902</v>
      </c>
      <c r="I251" s="154" t="s">
        <v>317</v>
      </c>
      <c r="J251" s="154" t="s">
        <v>1236</v>
      </c>
      <c r="K251" s="155" t="s">
        <v>5583</v>
      </c>
      <c r="L251" s="155" t="s">
        <v>5556</v>
      </c>
      <c r="M251" s="155" t="s">
        <v>5584</v>
      </c>
      <c r="N251" s="155" t="s">
        <v>5558</v>
      </c>
      <c r="O251" s="155" t="s">
        <v>5585</v>
      </c>
      <c r="P251" s="155" t="s">
        <v>2863</v>
      </c>
      <c r="Q251" s="155" t="s">
        <v>5586</v>
      </c>
      <c r="R251" s="155" t="s">
        <v>3034</v>
      </c>
      <c r="S251" s="155" t="s">
        <v>5587</v>
      </c>
      <c r="T251" s="155" t="s">
        <v>5562</v>
      </c>
      <c r="U251" s="155" t="s">
        <v>5588</v>
      </c>
      <c r="V251" s="155" t="s">
        <v>5564</v>
      </c>
      <c r="W251" s="155" t="s">
        <v>5589</v>
      </c>
      <c r="X251" s="155" t="s">
        <v>5566</v>
      </c>
      <c r="Y251" s="155" t="s">
        <v>5590</v>
      </c>
      <c r="Z251" s="155" t="s">
        <v>5568</v>
      </c>
      <c r="AA251" s="155" t="s">
        <v>5591</v>
      </c>
      <c r="AB251" s="155" t="s">
        <v>5569</v>
      </c>
      <c r="AC251" s="155" t="s">
        <v>5592</v>
      </c>
      <c r="AD251" s="155" t="s">
        <v>5593</v>
      </c>
      <c r="AE251" s="156">
        <v>511.01220000000001</v>
      </c>
      <c r="AF251" s="157">
        <v>0.43</v>
      </c>
      <c r="AG251" s="157">
        <v>0.32</v>
      </c>
      <c r="AH251" s="159">
        <v>38783</v>
      </c>
      <c r="AI251" s="153" t="s">
        <v>674</v>
      </c>
      <c r="AJ251" s="155" t="s">
        <v>2192</v>
      </c>
    </row>
    <row r="252" spans="1:36">
      <c r="A252" s="147" t="s">
        <v>679</v>
      </c>
      <c r="B252" s="147" t="s">
        <v>1238</v>
      </c>
      <c r="C252" s="147" t="s">
        <v>1235</v>
      </c>
      <c r="D252" s="147" t="s">
        <v>2192</v>
      </c>
      <c r="E252" s="147" t="s">
        <v>680</v>
      </c>
      <c r="F252" s="147" t="s">
        <v>1906</v>
      </c>
      <c r="G252" s="148" t="s">
        <v>1901</v>
      </c>
      <c r="H252" s="148" t="s">
        <v>1902</v>
      </c>
      <c r="I252" s="148" t="s">
        <v>317</v>
      </c>
      <c r="J252" s="148" t="s">
        <v>1236</v>
      </c>
      <c r="K252" s="149" t="s">
        <v>5594</v>
      </c>
      <c r="L252" s="149" t="s">
        <v>5595</v>
      </c>
      <c r="M252" s="149" t="s">
        <v>5596</v>
      </c>
      <c r="N252" s="149" t="s">
        <v>5597</v>
      </c>
      <c r="O252" s="149" t="s">
        <v>5598</v>
      </c>
      <c r="P252" s="149" t="s">
        <v>5599</v>
      </c>
      <c r="Q252" s="149" t="s">
        <v>5600</v>
      </c>
      <c r="R252" s="149" t="s">
        <v>5601</v>
      </c>
      <c r="S252" s="149" t="s">
        <v>5602</v>
      </c>
      <c r="T252" s="149" t="s">
        <v>5603</v>
      </c>
      <c r="U252" s="149" t="s">
        <v>5604</v>
      </c>
      <c r="V252" s="149" t="s">
        <v>3182</v>
      </c>
      <c r="W252" s="149" t="s">
        <v>2192</v>
      </c>
      <c r="X252" s="149" t="s">
        <v>2192</v>
      </c>
      <c r="Y252" s="149" t="s">
        <v>2192</v>
      </c>
      <c r="Z252" s="149" t="s">
        <v>2192</v>
      </c>
      <c r="AA252" s="149" t="s">
        <v>2192</v>
      </c>
      <c r="AB252" s="149" t="s">
        <v>2192</v>
      </c>
      <c r="AC252" s="149" t="s">
        <v>5605</v>
      </c>
      <c r="AD252" s="149" t="s">
        <v>5606</v>
      </c>
      <c r="AE252" s="150">
        <v>2.3527</v>
      </c>
      <c r="AF252" s="163">
        <v>0</v>
      </c>
      <c r="AG252" s="163">
        <v>0</v>
      </c>
      <c r="AH252" s="152">
        <v>43217</v>
      </c>
      <c r="AI252" s="147" t="s">
        <v>681</v>
      </c>
      <c r="AJ252" s="149" t="s">
        <v>2192</v>
      </c>
    </row>
    <row r="253" spans="1:36">
      <c r="A253" s="153" t="s">
        <v>682</v>
      </c>
      <c r="B253" s="153" t="s">
        <v>1238</v>
      </c>
      <c r="C253" s="153" t="s">
        <v>1235</v>
      </c>
      <c r="D253" s="153" t="s">
        <v>2192</v>
      </c>
      <c r="E253" s="153" t="s">
        <v>683</v>
      </c>
      <c r="F253" s="153" t="s">
        <v>1904</v>
      </c>
      <c r="G253" s="154" t="s">
        <v>1901</v>
      </c>
      <c r="H253" s="154" t="s">
        <v>1902</v>
      </c>
      <c r="I253" s="154" t="s">
        <v>317</v>
      </c>
      <c r="J253" s="154" t="s">
        <v>1236</v>
      </c>
      <c r="K253" s="155" t="s">
        <v>5607</v>
      </c>
      <c r="L253" s="155" t="s">
        <v>5556</v>
      </c>
      <c r="M253" s="155" t="s">
        <v>5608</v>
      </c>
      <c r="N253" s="155" t="s">
        <v>5558</v>
      </c>
      <c r="O253" s="155" t="s">
        <v>5609</v>
      </c>
      <c r="P253" s="155" t="s">
        <v>2863</v>
      </c>
      <c r="Q253" s="155" t="s">
        <v>5610</v>
      </c>
      <c r="R253" s="155" t="s">
        <v>3034</v>
      </c>
      <c r="S253" s="155" t="s">
        <v>5611</v>
      </c>
      <c r="T253" s="155" t="s">
        <v>5562</v>
      </c>
      <c r="U253" s="155" t="s">
        <v>5612</v>
      </c>
      <c r="V253" s="155" t="s">
        <v>5564</v>
      </c>
      <c r="W253" s="155" t="s">
        <v>5613</v>
      </c>
      <c r="X253" s="155" t="s">
        <v>5566</v>
      </c>
      <c r="Y253" s="155" t="s">
        <v>5614</v>
      </c>
      <c r="Z253" s="155" t="s">
        <v>5568</v>
      </c>
      <c r="AA253" s="155" t="s">
        <v>2192</v>
      </c>
      <c r="AB253" s="155" t="s">
        <v>2192</v>
      </c>
      <c r="AC253" s="155" t="s">
        <v>5615</v>
      </c>
      <c r="AD253" s="155" t="s">
        <v>5616</v>
      </c>
      <c r="AE253" s="156">
        <v>428.21230000000003</v>
      </c>
      <c r="AF253" s="157">
        <v>0.36</v>
      </c>
      <c r="AG253" s="157">
        <v>0.27</v>
      </c>
      <c r="AH253" s="159">
        <v>40553</v>
      </c>
      <c r="AI253" s="153" t="s">
        <v>674</v>
      </c>
      <c r="AJ253" s="155" t="s">
        <v>2192</v>
      </c>
    </row>
    <row r="254" spans="1:36">
      <c r="A254" s="147" t="s">
        <v>684</v>
      </c>
      <c r="B254" s="147" t="s">
        <v>1238</v>
      </c>
      <c r="C254" s="147" t="s">
        <v>1235</v>
      </c>
      <c r="D254" s="147" t="s">
        <v>2192</v>
      </c>
      <c r="E254" s="147" t="s">
        <v>685</v>
      </c>
      <c r="F254" s="147" t="s">
        <v>1904</v>
      </c>
      <c r="G254" s="148" t="s">
        <v>1901</v>
      </c>
      <c r="H254" s="148" t="s">
        <v>1902</v>
      </c>
      <c r="I254" s="148" t="s">
        <v>317</v>
      </c>
      <c r="J254" s="148" t="s">
        <v>1236</v>
      </c>
      <c r="K254" s="149" t="s">
        <v>3166</v>
      </c>
      <c r="L254" s="149" t="s">
        <v>5556</v>
      </c>
      <c r="M254" s="149" t="s">
        <v>5617</v>
      </c>
      <c r="N254" s="149" t="s">
        <v>5558</v>
      </c>
      <c r="O254" s="149" t="s">
        <v>5618</v>
      </c>
      <c r="P254" s="149" t="s">
        <v>2863</v>
      </c>
      <c r="Q254" s="149" t="s">
        <v>5619</v>
      </c>
      <c r="R254" s="149" t="s">
        <v>3034</v>
      </c>
      <c r="S254" s="149" t="s">
        <v>5620</v>
      </c>
      <c r="T254" s="149" t="s">
        <v>5562</v>
      </c>
      <c r="U254" s="149" t="s">
        <v>5621</v>
      </c>
      <c r="V254" s="149" t="s">
        <v>5564</v>
      </c>
      <c r="W254" s="149" t="s">
        <v>5622</v>
      </c>
      <c r="X254" s="149" t="s">
        <v>5566</v>
      </c>
      <c r="Y254" s="149" t="s">
        <v>5623</v>
      </c>
      <c r="Z254" s="149" t="s">
        <v>5568</v>
      </c>
      <c r="AA254" s="149" t="s">
        <v>3022</v>
      </c>
      <c r="AB254" s="149" t="s">
        <v>5569</v>
      </c>
      <c r="AC254" s="149" t="s">
        <v>5624</v>
      </c>
      <c r="AD254" s="149" t="s">
        <v>2771</v>
      </c>
      <c r="AE254" s="150">
        <v>80.9636</v>
      </c>
      <c r="AF254" s="151">
        <v>7.0000000000000007E-2</v>
      </c>
      <c r="AG254" s="151">
        <v>0.05</v>
      </c>
      <c r="AH254" s="152">
        <v>38821</v>
      </c>
      <c r="AI254" s="147" t="s">
        <v>674</v>
      </c>
      <c r="AJ254" s="149" t="s">
        <v>2192</v>
      </c>
    </row>
    <row r="255" spans="1:36">
      <c r="A255" s="153" t="s">
        <v>686</v>
      </c>
      <c r="B255" s="153" t="s">
        <v>1238</v>
      </c>
      <c r="C255" s="153" t="s">
        <v>1235</v>
      </c>
      <c r="D255" s="153" t="s">
        <v>2192</v>
      </c>
      <c r="E255" s="153" t="s">
        <v>687</v>
      </c>
      <c r="F255" s="153" t="s">
        <v>1904</v>
      </c>
      <c r="G255" s="154" t="s">
        <v>1901</v>
      </c>
      <c r="H255" s="154" t="s">
        <v>1902</v>
      </c>
      <c r="I255" s="154" t="s">
        <v>317</v>
      </c>
      <c r="J255" s="154" t="s">
        <v>1236</v>
      </c>
      <c r="K255" s="155" t="s">
        <v>5625</v>
      </c>
      <c r="L255" s="155" t="s">
        <v>5556</v>
      </c>
      <c r="M255" s="155" t="s">
        <v>5626</v>
      </c>
      <c r="N255" s="155" t="s">
        <v>5558</v>
      </c>
      <c r="O255" s="155" t="s">
        <v>5627</v>
      </c>
      <c r="P255" s="155" t="s">
        <v>2863</v>
      </c>
      <c r="Q255" s="155" t="s">
        <v>5628</v>
      </c>
      <c r="R255" s="155" t="s">
        <v>3034</v>
      </c>
      <c r="S255" s="155" t="s">
        <v>5629</v>
      </c>
      <c r="T255" s="155" t="s">
        <v>5562</v>
      </c>
      <c r="U255" s="155" t="s">
        <v>5630</v>
      </c>
      <c r="V255" s="155" t="s">
        <v>5564</v>
      </c>
      <c r="W255" s="155" t="s">
        <v>2192</v>
      </c>
      <c r="X255" s="155" t="s">
        <v>2192</v>
      </c>
      <c r="Y255" s="155" t="s">
        <v>2192</v>
      </c>
      <c r="Z255" s="155" t="s">
        <v>2192</v>
      </c>
      <c r="AA255" s="155" t="s">
        <v>2192</v>
      </c>
      <c r="AB255" s="155" t="s">
        <v>2192</v>
      </c>
      <c r="AC255" s="155" t="s">
        <v>5631</v>
      </c>
      <c r="AD255" s="155" t="s">
        <v>5632</v>
      </c>
      <c r="AE255" s="160">
        <v>0.35599999999999998</v>
      </c>
      <c r="AF255" s="161">
        <v>0</v>
      </c>
      <c r="AG255" s="161">
        <v>0</v>
      </c>
      <c r="AH255" s="159">
        <v>43062</v>
      </c>
      <c r="AI255" s="153" t="s">
        <v>674</v>
      </c>
      <c r="AJ255" s="155" t="s">
        <v>2192</v>
      </c>
    </row>
    <row r="256" spans="1:36">
      <c r="A256" s="147" t="s">
        <v>688</v>
      </c>
      <c r="B256" s="147" t="s">
        <v>1238</v>
      </c>
      <c r="C256" s="147" t="s">
        <v>1235</v>
      </c>
      <c r="D256" s="147" t="s">
        <v>2192</v>
      </c>
      <c r="E256" s="147" t="s">
        <v>689</v>
      </c>
      <c r="F256" s="147" t="s">
        <v>1904</v>
      </c>
      <c r="G256" s="148" t="s">
        <v>1901</v>
      </c>
      <c r="H256" s="148" t="s">
        <v>1902</v>
      </c>
      <c r="I256" s="148" t="s">
        <v>317</v>
      </c>
      <c r="J256" s="148" t="s">
        <v>1236</v>
      </c>
      <c r="K256" s="149" t="s">
        <v>5633</v>
      </c>
      <c r="L256" s="149" t="s">
        <v>5556</v>
      </c>
      <c r="M256" s="149" t="s">
        <v>5634</v>
      </c>
      <c r="N256" s="149" t="s">
        <v>5558</v>
      </c>
      <c r="O256" s="149" t="s">
        <v>5635</v>
      </c>
      <c r="P256" s="149" t="s">
        <v>2863</v>
      </c>
      <c r="Q256" s="149" t="s">
        <v>5636</v>
      </c>
      <c r="R256" s="149" t="s">
        <v>3034</v>
      </c>
      <c r="S256" s="149" t="s">
        <v>5637</v>
      </c>
      <c r="T256" s="149" t="s">
        <v>5562</v>
      </c>
      <c r="U256" s="149" t="s">
        <v>5638</v>
      </c>
      <c r="V256" s="149" t="s">
        <v>5564</v>
      </c>
      <c r="W256" s="149" t="s">
        <v>2192</v>
      </c>
      <c r="X256" s="149" t="s">
        <v>2192</v>
      </c>
      <c r="Y256" s="149" t="s">
        <v>2192</v>
      </c>
      <c r="Z256" s="149" t="s">
        <v>2192</v>
      </c>
      <c r="AA256" s="149" t="s">
        <v>2192</v>
      </c>
      <c r="AB256" s="149" t="s">
        <v>2192</v>
      </c>
      <c r="AC256" s="149" t="s">
        <v>5639</v>
      </c>
      <c r="AD256" s="149" t="s">
        <v>5640</v>
      </c>
      <c r="AE256" s="150">
        <v>854.21339999999998</v>
      </c>
      <c r="AF256" s="151">
        <v>0.72</v>
      </c>
      <c r="AG256" s="151">
        <v>0.54</v>
      </c>
      <c r="AH256" s="152">
        <v>42982</v>
      </c>
      <c r="AI256" s="147" t="s">
        <v>674</v>
      </c>
      <c r="AJ256" s="149" t="s">
        <v>2192</v>
      </c>
    </row>
    <row r="257" spans="1:36">
      <c r="A257" s="153" t="s">
        <v>2089</v>
      </c>
      <c r="B257" s="153" t="s">
        <v>1238</v>
      </c>
      <c r="C257" s="153" t="s">
        <v>1235</v>
      </c>
      <c r="D257" s="153" t="s">
        <v>2192</v>
      </c>
      <c r="E257" s="153" t="s">
        <v>2090</v>
      </c>
      <c r="F257" s="153" t="s">
        <v>1904</v>
      </c>
      <c r="G257" s="154" t="s">
        <v>1901</v>
      </c>
      <c r="H257" s="154" t="s">
        <v>1902</v>
      </c>
      <c r="I257" s="154" t="s">
        <v>317</v>
      </c>
      <c r="J257" s="154" t="s">
        <v>1236</v>
      </c>
      <c r="K257" s="155" t="s">
        <v>2876</v>
      </c>
      <c r="L257" s="155" t="s">
        <v>5556</v>
      </c>
      <c r="M257" s="155" t="s">
        <v>5641</v>
      </c>
      <c r="N257" s="155" t="s">
        <v>5558</v>
      </c>
      <c r="O257" s="155" t="s">
        <v>5642</v>
      </c>
      <c r="P257" s="155" t="s">
        <v>2863</v>
      </c>
      <c r="Q257" s="155" t="s">
        <v>5643</v>
      </c>
      <c r="R257" s="155" t="s">
        <v>3034</v>
      </c>
      <c r="S257" s="155" t="s">
        <v>1757</v>
      </c>
      <c r="T257" s="155" t="s">
        <v>1757</v>
      </c>
      <c r="U257" s="155" t="s">
        <v>1757</v>
      </c>
      <c r="V257" s="155" t="s">
        <v>1757</v>
      </c>
      <c r="W257" s="155" t="s">
        <v>1757</v>
      </c>
      <c r="X257" s="155" t="s">
        <v>1757</v>
      </c>
      <c r="Y257" s="155" t="s">
        <v>1757</v>
      </c>
      <c r="Z257" s="155" t="s">
        <v>1757</v>
      </c>
      <c r="AA257" s="155" t="s">
        <v>2192</v>
      </c>
      <c r="AB257" s="155" t="s">
        <v>2192</v>
      </c>
      <c r="AC257" s="155" t="s">
        <v>5644</v>
      </c>
      <c r="AD257" s="155" t="s">
        <v>1757</v>
      </c>
      <c r="AE257" s="157">
        <v>81.88</v>
      </c>
      <c r="AF257" s="157">
        <v>7.0000000000000007E-2</v>
      </c>
      <c r="AG257" s="157">
        <v>0.05</v>
      </c>
      <c r="AH257" s="159">
        <v>40553</v>
      </c>
      <c r="AI257" s="153" t="s">
        <v>674</v>
      </c>
      <c r="AJ257" s="155" t="s">
        <v>2192</v>
      </c>
    </row>
    <row r="258" spans="1:36">
      <c r="A258" s="147" t="s">
        <v>692</v>
      </c>
      <c r="B258" s="147" t="s">
        <v>1238</v>
      </c>
      <c r="C258" s="147" t="s">
        <v>1235</v>
      </c>
      <c r="D258" s="147" t="s">
        <v>2192</v>
      </c>
      <c r="E258" s="147" t="s">
        <v>693</v>
      </c>
      <c r="F258" s="147" t="s">
        <v>1904</v>
      </c>
      <c r="G258" s="148" t="s">
        <v>1901</v>
      </c>
      <c r="H258" s="148" t="s">
        <v>1902</v>
      </c>
      <c r="I258" s="148" t="s">
        <v>317</v>
      </c>
      <c r="J258" s="148" t="s">
        <v>1236</v>
      </c>
      <c r="K258" s="149" t="s">
        <v>5645</v>
      </c>
      <c r="L258" s="149" t="s">
        <v>5556</v>
      </c>
      <c r="M258" s="149" t="s">
        <v>5646</v>
      </c>
      <c r="N258" s="149" t="s">
        <v>5558</v>
      </c>
      <c r="O258" s="149" t="s">
        <v>5647</v>
      </c>
      <c r="P258" s="149" t="s">
        <v>2863</v>
      </c>
      <c r="Q258" s="149" t="s">
        <v>5648</v>
      </c>
      <c r="R258" s="149" t="s">
        <v>3034</v>
      </c>
      <c r="S258" s="149" t="s">
        <v>5649</v>
      </c>
      <c r="T258" s="149" t="s">
        <v>5562</v>
      </c>
      <c r="U258" s="149" t="s">
        <v>5650</v>
      </c>
      <c r="V258" s="149" t="s">
        <v>5564</v>
      </c>
      <c r="W258" s="149" t="s">
        <v>5651</v>
      </c>
      <c r="X258" s="149" t="s">
        <v>5566</v>
      </c>
      <c r="Y258" s="149" t="s">
        <v>5652</v>
      </c>
      <c r="Z258" s="149" t="s">
        <v>5568</v>
      </c>
      <c r="AA258" s="149" t="s">
        <v>2192</v>
      </c>
      <c r="AB258" s="149" t="s">
        <v>2192</v>
      </c>
      <c r="AC258" s="149" t="s">
        <v>5653</v>
      </c>
      <c r="AD258" s="149" t="s">
        <v>5616</v>
      </c>
      <c r="AE258" s="150">
        <v>2239.3712</v>
      </c>
      <c r="AF258" s="151">
        <v>1.89</v>
      </c>
      <c r="AG258" s="151">
        <v>1.41</v>
      </c>
      <c r="AH258" s="152">
        <v>40553</v>
      </c>
      <c r="AI258" s="147" t="s">
        <v>674</v>
      </c>
      <c r="AJ258" s="149" t="s">
        <v>2192</v>
      </c>
    </row>
    <row r="259" spans="1:36">
      <c r="A259" s="153" t="s">
        <v>694</v>
      </c>
      <c r="B259" s="153" t="s">
        <v>1238</v>
      </c>
      <c r="C259" s="153" t="s">
        <v>1235</v>
      </c>
      <c r="D259" s="153" t="s">
        <v>2192</v>
      </c>
      <c r="E259" s="153" t="s">
        <v>695</v>
      </c>
      <c r="F259" s="153" t="s">
        <v>1904</v>
      </c>
      <c r="G259" s="154" t="s">
        <v>1901</v>
      </c>
      <c r="H259" s="154" t="s">
        <v>1902</v>
      </c>
      <c r="I259" s="154" t="s">
        <v>317</v>
      </c>
      <c r="J259" s="154" t="s">
        <v>1236</v>
      </c>
      <c r="K259" s="155" t="s">
        <v>5654</v>
      </c>
      <c r="L259" s="155" t="s">
        <v>5556</v>
      </c>
      <c r="M259" s="155" t="s">
        <v>5655</v>
      </c>
      <c r="N259" s="155" t="s">
        <v>5558</v>
      </c>
      <c r="O259" s="155" t="s">
        <v>5656</v>
      </c>
      <c r="P259" s="155" t="s">
        <v>2863</v>
      </c>
      <c r="Q259" s="155" t="s">
        <v>5657</v>
      </c>
      <c r="R259" s="155" t="s">
        <v>3034</v>
      </c>
      <c r="S259" s="155" t="s">
        <v>5658</v>
      </c>
      <c r="T259" s="155" t="s">
        <v>5562</v>
      </c>
      <c r="U259" s="155" t="s">
        <v>5659</v>
      </c>
      <c r="V259" s="155" t="s">
        <v>5564</v>
      </c>
      <c r="W259" s="155" t="s">
        <v>2192</v>
      </c>
      <c r="X259" s="155" t="s">
        <v>2192</v>
      </c>
      <c r="Y259" s="155" t="s">
        <v>2192</v>
      </c>
      <c r="Z259" s="155" t="s">
        <v>2192</v>
      </c>
      <c r="AA259" s="155" t="s">
        <v>2192</v>
      </c>
      <c r="AB259" s="155" t="s">
        <v>2192</v>
      </c>
      <c r="AC259" s="155" t="s">
        <v>5660</v>
      </c>
      <c r="AD259" s="155" t="s">
        <v>5661</v>
      </c>
      <c r="AE259" s="156">
        <v>8.6094000000000008</v>
      </c>
      <c r="AF259" s="157">
        <v>0.01</v>
      </c>
      <c r="AG259" s="157">
        <v>0.01</v>
      </c>
      <c r="AH259" s="159">
        <v>43056</v>
      </c>
      <c r="AI259" s="153" t="s">
        <v>674</v>
      </c>
      <c r="AJ259" s="155" t="s">
        <v>2192</v>
      </c>
    </row>
    <row r="260" spans="1:36">
      <c r="A260" s="147" t="s">
        <v>696</v>
      </c>
      <c r="B260" s="147" t="s">
        <v>1238</v>
      </c>
      <c r="C260" s="147" t="s">
        <v>1235</v>
      </c>
      <c r="D260" s="147" t="s">
        <v>2192</v>
      </c>
      <c r="E260" s="147" t="s">
        <v>697</v>
      </c>
      <c r="F260" s="147" t="s">
        <v>1904</v>
      </c>
      <c r="G260" s="148" t="s">
        <v>1901</v>
      </c>
      <c r="H260" s="148" t="s">
        <v>1902</v>
      </c>
      <c r="I260" s="148" t="s">
        <v>317</v>
      </c>
      <c r="J260" s="148" t="s">
        <v>1236</v>
      </c>
      <c r="K260" s="149" t="s">
        <v>5662</v>
      </c>
      <c r="L260" s="149" t="s">
        <v>5556</v>
      </c>
      <c r="M260" s="149" t="s">
        <v>5663</v>
      </c>
      <c r="N260" s="149" t="s">
        <v>5558</v>
      </c>
      <c r="O260" s="149" t="s">
        <v>2937</v>
      </c>
      <c r="P260" s="149" t="s">
        <v>2863</v>
      </c>
      <c r="Q260" s="149" t="s">
        <v>5657</v>
      </c>
      <c r="R260" s="149" t="s">
        <v>3034</v>
      </c>
      <c r="S260" s="149" t="s">
        <v>5664</v>
      </c>
      <c r="T260" s="149" t="s">
        <v>5562</v>
      </c>
      <c r="U260" s="149" t="s">
        <v>5665</v>
      </c>
      <c r="V260" s="149" t="s">
        <v>5564</v>
      </c>
      <c r="W260" s="149" t="s">
        <v>2192</v>
      </c>
      <c r="X260" s="149" t="s">
        <v>2192</v>
      </c>
      <c r="Y260" s="149" t="s">
        <v>2192</v>
      </c>
      <c r="Z260" s="149" t="s">
        <v>2192</v>
      </c>
      <c r="AA260" s="149" t="s">
        <v>2192</v>
      </c>
      <c r="AB260" s="149" t="s">
        <v>2192</v>
      </c>
      <c r="AC260" s="149" t="s">
        <v>5666</v>
      </c>
      <c r="AD260" s="149" t="s">
        <v>5667</v>
      </c>
      <c r="AE260" s="150">
        <v>28.261700000000001</v>
      </c>
      <c r="AF260" s="151">
        <v>0.02</v>
      </c>
      <c r="AG260" s="151">
        <v>0.02</v>
      </c>
      <c r="AH260" s="152">
        <v>42990</v>
      </c>
      <c r="AI260" s="147" t="s">
        <v>674</v>
      </c>
      <c r="AJ260" s="149" t="s">
        <v>2192</v>
      </c>
    </row>
    <row r="261" spans="1:36">
      <c r="A261" s="153" t="s">
        <v>698</v>
      </c>
      <c r="B261" s="153" t="s">
        <v>1238</v>
      </c>
      <c r="C261" s="153" t="s">
        <v>1235</v>
      </c>
      <c r="D261" s="153" t="s">
        <v>2192</v>
      </c>
      <c r="E261" s="153" t="s">
        <v>699</v>
      </c>
      <c r="F261" s="153" t="s">
        <v>1904</v>
      </c>
      <c r="G261" s="154" t="s">
        <v>1901</v>
      </c>
      <c r="H261" s="154" t="s">
        <v>1902</v>
      </c>
      <c r="I261" s="154" t="s">
        <v>317</v>
      </c>
      <c r="J261" s="154" t="s">
        <v>1236</v>
      </c>
      <c r="K261" s="155" t="s">
        <v>5668</v>
      </c>
      <c r="L261" s="155" t="s">
        <v>5556</v>
      </c>
      <c r="M261" s="155" t="s">
        <v>5669</v>
      </c>
      <c r="N261" s="155" t="s">
        <v>5558</v>
      </c>
      <c r="O261" s="155" t="s">
        <v>5670</v>
      </c>
      <c r="P261" s="155" t="s">
        <v>2863</v>
      </c>
      <c r="Q261" s="155" t="s">
        <v>5671</v>
      </c>
      <c r="R261" s="155" t="s">
        <v>3034</v>
      </c>
      <c r="S261" s="155" t="s">
        <v>5672</v>
      </c>
      <c r="T261" s="155" t="s">
        <v>5562</v>
      </c>
      <c r="U261" s="155" t="s">
        <v>5673</v>
      </c>
      <c r="V261" s="155" t="s">
        <v>5564</v>
      </c>
      <c r="W261" s="155" t="s">
        <v>2192</v>
      </c>
      <c r="X261" s="155" t="s">
        <v>2192</v>
      </c>
      <c r="Y261" s="155" t="s">
        <v>2192</v>
      </c>
      <c r="Z261" s="155" t="s">
        <v>2192</v>
      </c>
      <c r="AA261" s="155" t="s">
        <v>2192</v>
      </c>
      <c r="AB261" s="155" t="s">
        <v>2192</v>
      </c>
      <c r="AC261" s="155" t="s">
        <v>5674</v>
      </c>
      <c r="AD261" s="155" t="s">
        <v>5675</v>
      </c>
      <c r="AE261" s="156">
        <v>543.85559999999998</v>
      </c>
      <c r="AF261" s="157">
        <v>0.46</v>
      </c>
      <c r="AG261" s="157">
        <v>0.34</v>
      </c>
      <c r="AH261" s="159">
        <v>43077</v>
      </c>
      <c r="AI261" s="153" t="s">
        <v>674</v>
      </c>
      <c r="AJ261" s="155" t="s">
        <v>2192</v>
      </c>
    </row>
    <row r="262" spans="1:36">
      <c r="A262" s="147" t="s">
        <v>700</v>
      </c>
      <c r="B262" s="147" t="s">
        <v>1238</v>
      </c>
      <c r="C262" s="147" t="s">
        <v>1235</v>
      </c>
      <c r="D262" s="147" t="s">
        <v>2192</v>
      </c>
      <c r="E262" s="147" t="s">
        <v>701</v>
      </c>
      <c r="F262" s="147" t="s">
        <v>1904</v>
      </c>
      <c r="G262" s="148" t="s">
        <v>1901</v>
      </c>
      <c r="H262" s="148" t="s">
        <v>1902</v>
      </c>
      <c r="I262" s="148" t="s">
        <v>317</v>
      </c>
      <c r="J262" s="148" t="s">
        <v>1236</v>
      </c>
      <c r="K262" s="149" t="s">
        <v>5676</v>
      </c>
      <c r="L262" s="149" t="s">
        <v>5556</v>
      </c>
      <c r="M262" s="149" t="s">
        <v>5677</v>
      </c>
      <c r="N262" s="149" t="s">
        <v>5558</v>
      </c>
      <c r="O262" s="149" t="s">
        <v>5678</v>
      </c>
      <c r="P262" s="149" t="s">
        <v>2863</v>
      </c>
      <c r="Q262" s="149" t="s">
        <v>5679</v>
      </c>
      <c r="R262" s="149" t="s">
        <v>3034</v>
      </c>
      <c r="S262" s="149" t="s">
        <v>5680</v>
      </c>
      <c r="T262" s="149" t="s">
        <v>5562</v>
      </c>
      <c r="U262" s="149" t="s">
        <v>5681</v>
      </c>
      <c r="V262" s="149" t="s">
        <v>5564</v>
      </c>
      <c r="W262" s="149" t="s">
        <v>2192</v>
      </c>
      <c r="X262" s="149" t="s">
        <v>2192</v>
      </c>
      <c r="Y262" s="149" t="s">
        <v>2192</v>
      </c>
      <c r="Z262" s="149" t="s">
        <v>2192</v>
      </c>
      <c r="AA262" s="149" t="s">
        <v>2192</v>
      </c>
      <c r="AB262" s="149" t="s">
        <v>2192</v>
      </c>
      <c r="AC262" s="149" t="s">
        <v>5682</v>
      </c>
      <c r="AD262" s="149" t="s">
        <v>5683</v>
      </c>
      <c r="AE262" s="150">
        <v>122.5449</v>
      </c>
      <c r="AF262" s="162">
        <v>0.1</v>
      </c>
      <c r="AG262" s="151">
        <v>0.08</v>
      </c>
      <c r="AH262" s="152">
        <v>43082</v>
      </c>
      <c r="AI262" s="147" t="s">
        <v>674</v>
      </c>
      <c r="AJ262" s="149" t="s">
        <v>2192</v>
      </c>
    </row>
    <row r="263" spans="1:36">
      <c r="A263" s="153" t="s">
        <v>702</v>
      </c>
      <c r="B263" s="153" t="s">
        <v>1238</v>
      </c>
      <c r="C263" s="153" t="s">
        <v>1235</v>
      </c>
      <c r="D263" s="153" t="s">
        <v>2192</v>
      </c>
      <c r="E263" s="153" t="s">
        <v>703</v>
      </c>
      <c r="F263" s="153" t="s">
        <v>1904</v>
      </c>
      <c r="G263" s="154" t="s">
        <v>1901</v>
      </c>
      <c r="H263" s="154" t="s">
        <v>1902</v>
      </c>
      <c r="I263" s="154" t="s">
        <v>317</v>
      </c>
      <c r="J263" s="154" t="s">
        <v>1236</v>
      </c>
      <c r="K263" s="155" t="s">
        <v>3329</v>
      </c>
      <c r="L263" s="155" t="s">
        <v>5556</v>
      </c>
      <c r="M263" s="155" t="s">
        <v>5684</v>
      </c>
      <c r="N263" s="155" t="s">
        <v>5558</v>
      </c>
      <c r="O263" s="155" t="s">
        <v>5685</v>
      </c>
      <c r="P263" s="155" t="s">
        <v>2863</v>
      </c>
      <c r="Q263" s="155" t="s">
        <v>5686</v>
      </c>
      <c r="R263" s="155" t="s">
        <v>3034</v>
      </c>
      <c r="S263" s="155" t="s">
        <v>5687</v>
      </c>
      <c r="T263" s="155" t="s">
        <v>5562</v>
      </c>
      <c r="U263" s="155" t="s">
        <v>5688</v>
      </c>
      <c r="V263" s="155" t="s">
        <v>5564</v>
      </c>
      <c r="W263" s="155" t="s">
        <v>2192</v>
      </c>
      <c r="X263" s="155" t="s">
        <v>2192</v>
      </c>
      <c r="Y263" s="155" t="s">
        <v>2192</v>
      </c>
      <c r="Z263" s="155" t="s">
        <v>2192</v>
      </c>
      <c r="AA263" s="155" t="s">
        <v>2192</v>
      </c>
      <c r="AB263" s="155" t="s">
        <v>2192</v>
      </c>
      <c r="AC263" s="155" t="s">
        <v>5689</v>
      </c>
      <c r="AD263" s="155" t="s">
        <v>5690</v>
      </c>
      <c r="AE263" s="156">
        <v>31.7544</v>
      </c>
      <c r="AF263" s="157">
        <v>0.03</v>
      </c>
      <c r="AG263" s="157">
        <v>0.02</v>
      </c>
      <c r="AH263" s="159">
        <v>40553</v>
      </c>
      <c r="AI263" s="153" t="s">
        <v>674</v>
      </c>
      <c r="AJ263" s="155" t="s">
        <v>2192</v>
      </c>
    </row>
    <row r="264" spans="1:36">
      <c r="A264" s="147" t="s">
        <v>704</v>
      </c>
      <c r="B264" s="147" t="s">
        <v>1238</v>
      </c>
      <c r="C264" s="147" t="s">
        <v>1235</v>
      </c>
      <c r="D264" s="147" t="s">
        <v>2192</v>
      </c>
      <c r="E264" s="147" t="s">
        <v>705</v>
      </c>
      <c r="F264" s="147" t="s">
        <v>1904</v>
      </c>
      <c r="G264" s="148" t="s">
        <v>1901</v>
      </c>
      <c r="H264" s="148" t="s">
        <v>1902</v>
      </c>
      <c r="I264" s="148" t="s">
        <v>317</v>
      </c>
      <c r="J264" s="148" t="s">
        <v>1236</v>
      </c>
      <c r="K264" s="149" t="s">
        <v>5130</v>
      </c>
      <c r="L264" s="149" t="s">
        <v>5556</v>
      </c>
      <c r="M264" s="149" t="s">
        <v>5691</v>
      </c>
      <c r="N264" s="149" t="s">
        <v>5558</v>
      </c>
      <c r="O264" s="149" t="s">
        <v>5692</v>
      </c>
      <c r="P264" s="149" t="s">
        <v>2863</v>
      </c>
      <c r="Q264" s="149" t="s">
        <v>5693</v>
      </c>
      <c r="R264" s="149" t="s">
        <v>3034</v>
      </c>
      <c r="S264" s="149" t="s">
        <v>5694</v>
      </c>
      <c r="T264" s="149" t="s">
        <v>5562</v>
      </c>
      <c r="U264" s="149" t="s">
        <v>2192</v>
      </c>
      <c r="V264" s="149" t="s">
        <v>2192</v>
      </c>
      <c r="W264" s="149" t="s">
        <v>2192</v>
      </c>
      <c r="X264" s="149" t="s">
        <v>2192</v>
      </c>
      <c r="Y264" s="149" t="s">
        <v>2192</v>
      </c>
      <c r="Z264" s="149" t="s">
        <v>2192</v>
      </c>
      <c r="AA264" s="149" t="s">
        <v>2192</v>
      </c>
      <c r="AB264" s="149" t="s">
        <v>2192</v>
      </c>
      <c r="AC264" s="149" t="s">
        <v>5695</v>
      </c>
      <c r="AD264" s="149" t="s">
        <v>5696</v>
      </c>
      <c r="AE264" s="150">
        <v>25.784400000000002</v>
      </c>
      <c r="AF264" s="151">
        <v>0.02</v>
      </c>
      <c r="AG264" s="151">
        <v>0.02</v>
      </c>
      <c r="AH264" s="152">
        <v>40553</v>
      </c>
      <c r="AI264" s="147" t="s">
        <v>674</v>
      </c>
      <c r="AJ264" s="149" t="s">
        <v>2192</v>
      </c>
    </row>
    <row r="265" spans="1:36">
      <c r="A265" s="153" t="s">
        <v>2005</v>
      </c>
      <c r="B265" s="153" t="s">
        <v>1238</v>
      </c>
      <c r="C265" s="153" t="s">
        <v>1235</v>
      </c>
      <c r="D265" s="153" t="s">
        <v>2192</v>
      </c>
      <c r="E265" s="153" t="s">
        <v>2006</v>
      </c>
      <c r="F265" s="153" t="s">
        <v>1904</v>
      </c>
      <c r="G265" s="154" t="s">
        <v>1901</v>
      </c>
      <c r="H265" s="154" t="s">
        <v>1902</v>
      </c>
      <c r="I265" s="154" t="s">
        <v>317</v>
      </c>
      <c r="J265" s="154" t="s">
        <v>1236</v>
      </c>
      <c r="K265" s="155" t="s">
        <v>5697</v>
      </c>
      <c r="L265" s="155" t="s">
        <v>5556</v>
      </c>
      <c r="M265" s="155" t="s">
        <v>5698</v>
      </c>
      <c r="N265" s="155" t="s">
        <v>5558</v>
      </c>
      <c r="O265" s="155" t="s">
        <v>5699</v>
      </c>
      <c r="P265" s="155" t="s">
        <v>2863</v>
      </c>
      <c r="Q265" s="155" t="s">
        <v>5700</v>
      </c>
      <c r="R265" s="155" t="s">
        <v>3034</v>
      </c>
      <c r="S265" s="155" t="s">
        <v>1757</v>
      </c>
      <c r="T265" s="155" t="s">
        <v>5701</v>
      </c>
      <c r="U265" s="155" t="s">
        <v>1757</v>
      </c>
      <c r="V265" s="155" t="s">
        <v>5702</v>
      </c>
      <c r="W265" s="155" t="s">
        <v>1757</v>
      </c>
      <c r="X265" s="155" t="s">
        <v>5703</v>
      </c>
      <c r="Y265" s="155" t="s">
        <v>1757</v>
      </c>
      <c r="Z265" s="155" t="s">
        <v>5704</v>
      </c>
      <c r="AA265" s="155" t="s">
        <v>2192</v>
      </c>
      <c r="AB265" s="155" t="s">
        <v>2192</v>
      </c>
      <c r="AC265" s="155" t="s">
        <v>5705</v>
      </c>
      <c r="AD265" s="155" t="s">
        <v>5706</v>
      </c>
      <c r="AE265" s="156">
        <v>51.2455</v>
      </c>
      <c r="AF265" s="157">
        <v>0.04</v>
      </c>
      <c r="AG265" s="157">
        <v>0.03</v>
      </c>
      <c r="AH265" s="159">
        <v>40553</v>
      </c>
      <c r="AI265" s="153" t="s">
        <v>674</v>
      </c>
      <c r="AJ265" s="155" t="s">
        <v>2192</v>
      </c>
    </row>
    <row r="266" spans="1:36">
      <c r="A266" s="147" t="s">
        <v>706</v>
      </c>
      <c r="B266" s="147" t="s">
        <v>1238</v>
      </c>
      <c r="C266" s="147" t="s">
        <v>1235</v>
      </c>
      <c r="D266" s="147" t="s">
        <v>2192</v>
      </c>
      <c r="E266" s="147" t="s">
        <v>707</v>
      </c>
      <c r="F266" s="147" t="s">
        <v>1904</v>
      </c>
      <c r="G266" s="148" t="s">
        <v>1901</v>
      </c>
      <c r="H266" s="148" t="s">
        <v>1902</v>
      </c>
      <c r="I266" s="148" t="s">
        <v>317</v>
      </c>
      <c r="J266" s="148" t="s">
        <v>1236</v>
      </c>
      <c r="K266" s="149" t="s">
        <v>3021</v>
      </c>
      <c r="L266" s="149" t="s">
        <v>5556</v>
      </c>
      <c r="M266" s="149" t="s">
        <v>5707</v>
      </c>
      <c r="N266" s="149" t="s">
        <v>5558</v>
      </c>
      <c r="O266" s="149" t="s">
        <v>5708</v>
      </c>
      <c r="P266" s="149" t="s">
        <v>2863</v>
      </c>
      <c r="Q266" s="149" t="s">
        <v>5709</v>
      </c>
      <c r="R266" s="149" t="s">
        <v>3034</v>
      </c>
      <c r="S266" s="149" t="s">
        <v>5710</v>
      </c>
      <c r="T266" s="149" t="s">
        <v>5562</v>
      </c>
      <c r="U266" s="149" t="s">
        <v>5711</v>
      </c>
      <c r="V266" s="149" t="s">
        <v>5564</v>
      </c>
      <c r="W266" s="149" t="s">
        <v>5712</v>
      </c>
      <c r="X266" s="149" t="s">
        <v>5566</v>
      </c>
      <c r="Y266" s="149" t="s">
        <v>5713</v>
      </c>
      <c r="Z266" s="149" t="s">
        <v>5568</v>
      </c>
      <c r="AA266" s="149" t="s">
        <v>2192</v>
      </c>
      <c r="AB266" s="149" t="s">
        <v>2192</v>
      </c>
      <c r="AC266" s="149" t="s">
        <v>5714</v>
      </c>
      <c r="AD266" s="149" t="s">
        <v>5616</v>
      </c>
      <c r="AE266" s="150">
        <v>2037.7293999999999</v>
      </c>
      <c r="AF266" s="151">
        <v>1.72</v>
      </c>
      <c r="AG266" s="151">
        <v>1.29</v>
      </c>
      <c r="AH266" s="152">
        <v>40553</v>
      </c>
      <c r="AI266" s="147" t="s">
        <v>674</v>
      </c>
      <c r="AJ266" s="149" t="s">
        <v>2192</v>
      </c>
    </row>
    <row r="267" spans="1:36">
      <c r="A267" s="153" t="s">
        <v>708</v>
      </c>
      <c r="B267" s="153" t="s">
        <v>1238</v>
      </c>
      <c r="C267" s="153" t="s">
        <v>1235</v>
      </c>
      <c r="D267" s="153" t="s">
        <v>2192</v>
      </c>
      <c r="E267" s="153" t="s">
        <v>709</v>
      </c>
      <c r="F267" s="153" t="s">
        <v>1904</v>
      </c>
      <c r="G267" s="154" t="s">
        <v>1901</v>
      </c>
      <c r="H267" s="154" t="s">
        <v>1902</v>
      </c>
      <c r="I267" s="154" t="s">
        <v>317</v>
      </c>
      <c r="J267" s="154" t="s">
        <v>1236</v>
      </c>
      <c r="K267" s="155" t="s">
        <v>5715</v>
      </c>
      <c r="L267" s="155" t="s">
        <v>5556</v>
      </c>
      <c r="M267" s="155" t="s">
        <v>5716</v>
      </c>
      <c r="N267" s="155" t="s">
        <v>5558</v>
      </c>
      <c r="O267" s="155" t="s">
        <v>5717</v>
      </c>
      <c r="P267" s="155" t="s">
        <v>2863</v>
      </c>
      <c r="Q267" s="155" t="s">
        <v>5718</v>
      </c>
      <c r="R267" s="155" t="s">
        <v>3034</v>
      </c>
      <c r="S267" s="155" t="s">
        <v>5719</v>
      </c>
      <c r="T267" s="155" t="s">
        <v>5562</v>
      </c>
      <c r="U267" s="155" t="s">
        <v>5720</v>
      </c>
      <c r="V267" s="155" t="s">
        <v>5564</v>
      </c>
      <c r="W267" s="155" t="s">
        <v>2192</v>
      </c>
      <c r="X267" s="155" t="s">
        <v>2192</v>
      </c>
      <c r="Y267" s="155" t="s">
        <v>2192</v>
      </c>
      <c r="Z267" s="155" t="s">
        <v>2192</v>
      </c>
      <c r="AA267" s="155" t="s">
        <v>2192</v>
      </c>
      <c r="AB267" s="155" t="s">
        <v>2192</v>
      </c>
      <c r="AC267" s="155" t="s">
        <v>5721</v>
      </c>
      <c r="AD267" s="155" t="s">
        <v>5722</v>
      </c>
      <c r="AE267" s="156">
        <v>2.0869</v>
      </c>
      <c r="AF267" s="161">
        <v>0</v>
      </c>
      <c r="AG267" s="161">
        <v>0</v>
      </c>
      <c r="AH267" s="159">
        <v>43026</v>
      </c>
      <c r="AI267" s="153" t="s">
        <v>674</v>
      </c>
      <c r="AJ267" s="155" t="s">
        <v>2192</v>
      </c>
    </row>
    <row r="268" spans="1:36">
      <c r="A268" s="147" t="s">
        <v>710</v>
      </c>
      <c r="B268" s="147" t="s">
        <v>1238</v>
      </c>
      <c r="C268" s="147" t="s">
        <v>1235</v>
      </c>
      <c r="D268" s="147" t="s">
        <v>2192</v>
      </c>
      <c r="E268" s="147" t="s">
        <v>711</v>
      </c>
      <c r="F268" s="147" t="s">
        <v>1904</v>
      </c>
      <c r="G268" s="148" t="s">
        <v>1901</v>
      </c>
      <c r="H268" s="148" t="s">
        <v>1902</v>
      </c>
      <c r="I268" s="148" t="s">
        <v>317</v>
      </c>
      <c r="J268" s="148" t="s">
        <v>1236</v>
      </c>
      <c r="K268" s="149" t="s">
        <v>5723</v>
      </c>
      <c r="L268" s="149" t="s">
        <v>5556</v>
      </c>
      <c r="M268" s="149" t="s">
        <v>5724</v>
      </c>
      <c r="N268" s="149" t="s">
        <v>5558</v>
      </c>
      <c r="O268" s="149" t="s">
        <v>5725</v>
      </c>
      <c r="P268" s="149" t="s">
        <v>2863</v>
      </c>
      <c r="Q268" s="149" t="s">
        <v>5726</v>
      </c>
      <c r="R268" s="149" t="s">
        <v>3034</v>
      </c>
      <c r="S268" s="149" t="s">
        <v>5727</v>
      </c>
      <c r="T268" s="149" t="s">
        <v>5562</v>
      </c>
      <c r="U268" s="149" t="s">
        <v>5728</v>
      </c>
      <c r="V268" s="149" t="s">
        <v>5564</v>
      </c>
      <c r="W268" s="149" t="s">
        <v>2192</v>
      </c>
      <c r="X268" s="149" t="s">
        <v>2192</v>
      </c>
      <c r="Y268" s="149" t="s">
        <v>2192</v>
      </c>
      <c r="Z268" s="149" t="s">
        <v>2192</v>
      </c>
      <c r="AA268" s="149" t="s">
        <v>2192</v>
      </c>
      <c r="AB268" s="149" t="s">
        <v>2192</v>
      </c>
      <c r="AC268" s="149" t="s">
        <v>5729</v>
      </c>
      <c r="AD268" s="149" t="s">
        <v>5730</v>
      </c>
      <c r="AE268" s="150">
        <v>1.1680999999999999</v>
      </c>
      <c r="AF268" s="163">
        <v>0</v>
      </c>
      <c r="AG268" s="163">
        <v>0</v>
      </c>
      <c r="AH268" s="152">
        <v>43027</v>
      </c>
      <c r="AI268" s="147" t="s">
        <v>674</v>
      </c>
      <c r="AJ268" s="149" t="s">
        <v>2192</v>
      </c>
    </row>
    <row r="269" spans="1:36">
      <c r="A269" s="153" t="s">
        <v>712</v>
      </c>
      <c r="B269" s="153" t="s">
        <v>1238</v>
      </c>
      <c r="C269" s="153" t="s">
        <v>1235</v>
      </c>
      <c r="D269" s="153" t="s">
        <v>2192</v>
      </c>
      <c r="E269" s="153" t="s">
        <v>713</v>
      </c>
      <c r="F269" s="153" t="s">
        <v>1904</v>
      </c>
      <c r="G269" s="154" t="s">
        <v>1901</v>
      </c>
      <c r="H269" s="154" t="s">
        <v>1902</v>
      </c>
      <c r="I269" s="154" t="s">
        <v>317</v>
      </c>
      <c r="J269" s="154" t="s">
        <v>1236</v>
      </c>
      <c r="K269" s="155" t="s">
        <v>5731</v>
      </c>
      <c r="L269" s="155" t="s">
        <v>5556</v>
      </c>
      <c r="M269" s="155" t="s">
        <v>5732</v>
      </c>
      <c r="N269" s="155" t="s">
        <v>5558</v>
      </c>
      <c r="O269" s="155" t="s">
        <v>5733</v>
      </c>
      <c r="P269" s="155" t="s">
        <v>2863</v>
      </c>
      <c r="Q269" s="155" t="s">
        <v>5734</v>
      </c>
      <c r="R269" s="155" t="s">
        <v>3034</v>
      </c>
      <c r="S269" s="155" t="s">
        <v>5735</v>
      </c>
      <c r="T269" s="155" t="s">
        <v>5562</v>
      </c>
      <c r="U269" s="155" t="s">
        <v>5736</v>
      </c>
      <c r="V269" s="155" t="s">
        <v>5564</v>
      </c>
      <c r="W269" s="155" t="s">
        <v>2192</v>
      </c>
      <c r="X269" s="155" t="s">
        <v>2192</v>
      </c>
      <c r="Y269" s="155" t="s">
        <v>2192</v>
      </c>
      <c r="Z269" s="155" t="s">
        <v>2192</v>
      </c>
      <c r="AA269" s="155" t="s">
        <v>2192</v>
      </c>
      <c r="AB269" s="155" t="s">
        <v>2192</v>
      </c>
      <c r="AC269" s="155" t="s">
        <v>5737</v>
      </c>
      <c r="AD269" s="155" t="s">
        <v>5690</v>
      </c>
      <c r="AE269" s="156">
        <v>134.64080000000001</v>
      </c>
      <c r="AF269" s="157">
        <v>0.11</v>
      </c>
      <c r="AG269" s="157">
        <v>0.08</v>
      </c>
      <c r="AH269" s="159">
        <v>43025</v>
      </c>
      <c r="AI269" s="153" t="s">
        <v>674</v>
      </c>
      <c r="AJ269" s="155" t="s">
        <v>2192</v>
      </c>
    </row>
    <row r="270" spans="1:36">
      <c r="A270" s="147" t="s">
        <v>714</v>
      </c>
      <c r="B270" s="147" t="s">
        <v>1238</v>
      </c>
      <c r="C270" s="147" t="s">
        <v>1235</v>
      </c>
      <c r="D270" s="147" t="s">
        <v>2192</v>
      </c>
      <c r="E270" s="147" t="s">
        <v>715</v>
      </c>
      <c r="F270" s="147" t="s">
        <v>1904</v>
      </c>
      <c r="G270" s="148" t="s">
        <v>1901</v>
      </c>
      <c r="H270" s="148" t="s">
        <v>1902</v>
      </c>
      <c r="I270" s="148" t="s">
        <v>317</v>
      </c>
      <c r="J270" s="148" t="s">
        <v>1236</v>
      </c>
      <c r="K270" s="149" t="s">
        <v>5738</v>
      </c>
      <c r="L270" s="149" t="s">
        <v>5556</v>
      </c>
      <c r="M270" s="149" t="s">
        <v>5739</v>
      </c>
      <c r="N270" s="149" t="s">
        <v>5558</v>
      </c>
      <c r="O270" s="149" t="s">
        <v>5740</v>
      </c>
      <c r="P270" s="149" t="s">
        <v>2863</v>
      </c>
      <c r="Q270" s="149" t="s">
        <v>5741</v>
      </c>
      <c r="R270" s="149" t="s">
        <v>3034</v>
      </c>
      <c r="S270" s="149" t="s">
        <v>5742</v>
      </c>
      <c r="T270" s="149" t="s">
        <v>5562</v>
      </c>
      <c r="U270" s="149" t="s">
        <v>5743</v>
      </c>
      <c r="V270" s="149" t="s">
        <v>5564</v>
      </c>
      <c r="W270" s="149" t="s">
        <v>2192</v>
      </c>
      <c r="X270" s="149" t="s">
        <v>2192</v>
      </c>
      <c r="Y270" s="149" t="s">
        <v>2192</v>
      </c>
      <c r="Z270" s="149" t="s">
        <v>2192</v>
      </c>
      <c r="AA270" s="149" t="s">
        <v>2192</v>
      </c>
      <c r="AB270" s="149" t="s">
        <v>2192</v>
      </c>
      <c r="AC270" s="149" t="s">
        <v>5744</v>
      </c>
      <c r="AD270" s="149" t="s">
        <v>5690</v>
      </c>
      <c r="AE270" s="150">
        <v>70.221699999999998</v>
      </c>
      <c r="AF270" s="151">
        <v>0.06</v>
      </c>
      <c r="AG270" s="151">
        <v>0.04</v>
      </c>
      <c r="AH270" s="152">
        <v>43025</v>
      </c>
      <c r="AI270" s="147" t="s">
        <v>674</v>
      </c>
      <c r="AJ270" s="149" t="s">
        <v>2192</v>
      </c>
    </row>
    <row r="271" spans="1:36">
      <c r="A271" s="153" t="s">
        <v>716</v>
      </c>
      <c r="B271" s="153" t="s">
        <v>1238</v>
      </c>
      <c r="C271" s="153" t="s">
        <v>1235</v>
      </c>
      <c r="D271" s="153" t="s">
        <v>2192</v>
      </c>
      <c r="E271" s="153" t="s">
        <v>717</v>
      </c>
      <c r="F271" s="153" t="s">
        <v>1904</v>
      </c>
      <c r="G271" s="154" t="s">
        <v>1901</v>
      </c>
      <c r="H271" s="154" t="s">
        <v>1902</v>
      </c>
      <c r="I271" s="154" t="s">
        <v>317</v>
      </c>
      <c r="J271" s="154" t="s">
        <v>1236</v>
      </c>
      <c r="K271" s="155" t="s">
        <v>5745</v>
      </c>
      <c r="L271" s="155" t="s">
        <v>5556</v>
      </c>
      <c r="M271" s="155" t="s">
        <v>5746</v>
      </c>
      <c r="N271" s="155" t="s">
        <v>5558</v>
      </c>
      <c r="O271" s="155" t="s">
        <v>5747</v>
      </c>
      <c r="P271" s="155" t="s">
        <v>2863</v>
      </c>
      <c r="Q271" s="155" t="s">
        <v>5748</v>
      </c>
      <c r="R271" s="155" t="s">
        <v>3034</v>
      </c>
      <c r="S271" s="155" t="s">
        <v>5687</v>
      </c>
      <c r="T271" s="155" t="s">
        <v>5562</v>
      </c>
      <c r="U271" s="155" t="s">
        <v>5749</v>
      </c>
      <c r="V271" s="155" t="s">
        <v>5564</v>
      </c>
      <c r="W271" s="155" t="s">
        <v>2192</v>
      </c>
      <c r="X271" s="155" t="s">
        <v>2192</v>
      </c>
      <c r="Y271" s="155" t="s">
        <v>2192</v>
      </c>
      <c r="Z271" s="155" t="s">
        <v>2192</v>
      </c>
      <c r="AA271" s="155" t="s">
        <v>2192</v>
      </c>
      <c r="AB271" s="155" t="s">
        <v>2192</v>
      </c>
      <c r="AC271" s="155" t="s">
        <v>5750</v>
      </c>
      <c r="AD271" s="155" t="s">
        <v>5690</v>
      </c>
      <c r="AE271" s="156">
        <v>92.599800000000002</v>
      </c>
      <c r="AF271" s="157">
        <v>0.08</v>
      </c>
      <c r="AG271" s="157">
        <v>0.06</v>
      </c>
      <c r="AH271" s="159">
        <v>43025</v>
      </c>
      <c r="AI271" s="153" t="s">
        <v>674</v>
      </c>
      <c r="AJ271" s="155" t="s">
        <v>2192</v>
      </c>
    </row>
    <row r="272" spans="1:36">
      <c r="A272" s="147" t="s">
        <v>1254</v>
      </c>
      <c r="B272" s="147" t="s">
        <v>1238</v>
      </c>
      <c r="C272" s="147" t="s">
        <v>1235</v>
      </c>
      <c r="D272" s="147" t="s">
        <v>2192</v>
      </c>
      <c r="E272" s="147" t="s">
        <v>1742</v>
      </c>
      <c r="F272" s="147" t="s">
        <v>1904</v>
      </c>
      <c r="G272" s="148" t="s">
        <v>1901</v>
      </c>
      <c r="H272" s="148" t="s">
        <v>1902</v>
      </c>
      <c r="I272" s="148" t="s">
        <v>317</v>
      </c>
      <c r="J272" s="148" t="s">
        <v>1236</v>
      </c>
      <c r="K272" s="149" t="s">
        <v>3021</v>
      </c>
      <c r="L272" s="149" t="s">
        <v>5556</v>
      </c>
      <c r="M272" s="149" t="s">
        <v>5751</v>
      </c>
      <c r="N272" s="149" t="s">
        <v>5558</v>
      </c>
      <c r="O272" s="149" t="s">
        <v>5752</v>
      </c>
      <c r="P272" s="149" t="s">
        <v>2863</v>
      </c>
      <c r="Q272" s="149" t="s">
        <v>5753</v>
      </c>
      <c r="R272" s="149" t="s">
        <v>3034</v>
      </c>
      <c r="S272" s="149" t="s">
        <v>5754</v>
      </c>
      <c r="T272" s="149" t="s">
        <v>5562</v>
      </c>
      <c r="U272" s="149" t="s">
        <v>2192</v>
      </c>
      <c r="V272" s="149" t="s">
        <v>2192</v>
      </c>
      <c r="W272" s="149" t="s">
        <v>2192</v>
      </c>
      <c r="X272" s="149" t="s">
        <v>2192</v>
      </c>
      <c r="Y272" s="149" t="s">
        <v>2192</v>
      </c>
      <c r="Z272" s="149" t="s">
        <v>2192</v>
      </c>
      <c r="AA272" s="149" t="s">
        <v>2192</v>
      </c>
      <c r="AB272" s="149" t="s">
        <v>2192</v>
      </c>
      <c r="AC272" s="149" t="s">
        <v>5755</v>
      </c>
      <c r="AD272" s="149" t="s">
        <v>5756</v>
      </c>
      <c r="AE272" s="150">
        <v>50.615299999999998</v>
      </c>
      <c r="AF272" s="151">
        <v>0.04</v>
      </c>
      <c r="AG272" s="151">
        <v>0.03</v>
      </c>
      <c r="AH272" s="152">
        <v>43551</v>
      </c>
      <c r="AI272" s="147" t="s">
        <v>674</v>
      </c>
      <c r="AJ272" s="149" t="s">
        <v>2192</v>
      </c>
    </row>
    <row r="273" spans="1:36">
      <c r="A273" s="153" t="s">
        <v>718</v>
      </c>
      <c r="B273" s="153" t="s">
        <v>1238</v>
      </c>
      <c r="C273" s="153" t="s">
        <v>1235</v>
      </c>
      <c r="D273" s="153" t="s">
        <v>2192</v>
      </c>
      <c r="E273" s="153" t="s">
        <v>719</v>
      </c>
      <c r="F273" s="153" t="s">
        <v>1904</v>
      </c>
      <c r="G273" s="154" t="s">
        <v>1901</v>
      </c>
      <c r="H273" s="154" t="s">
        <v>1902</v>
      </c>
      <c r="I273" s="154" t="s">
        <v>317</v>
      </c>
      <c r="J273" s="154" t="s">
        <v>1236</v>
      </c>
      <c r="K273" s="155" t="s">
        <v>5757</v>
      </c>
      <c r="L273" s="155" t="s">
        <v>5556</v>
      </c>
      <c r="M273" s="155" t="s">
        <v>5739</v>
      </c>
      <c r="N273" s="155" t="s">
        <v>5558</v>
      </c>
      <c r="O273" s="155" t="s">
        <v>5758</v>
      </c>
      <c r="P273" s="155" t="s">
        <v>2863</v>
      </c>
      <c r="Q273" s="155" t="s">
        <v>5759</v>
      </c>
      <c r="R273" s="155" t="s">
        <v>3034</v>
      </c>
      <c r="S273" s="155" t="s">
        <v>5760</v>
      </c>
      <c r="T273" s="155" t="s">
        <v>5562</v>
      </c>
      <c r="U273" s="155" t="s">
        <v>2192</v>
      </c>
      <c r="V273" s="155" t="s">
        <v>2192</v>
      </c>
      <c r="W273" s="155" t="s">
        <v>2192</v>
      </c>
      <c r="X273" s="155" t="s">
        <v>2192</v>
      </c>
      <c r="Y273" s="155" t="s">
        <v>2192</v>
      </c>
      <c r="Z273" s="155" t="s">
        <v>2192</v>
      </c>
      <c r="AA273" s="155" t="s">
        <v>2192</v>
      </c>
      <c r="AB273" s="155" t="s">
        <v>2192</v>
      </c>
      <c r="AC273" s="155" t="s">
        <v>5761</v>
      </c>
      <c r="AD273" s="155" t="s">
        <v>5762</v>
      </c>
      <c r="AE273" s="156">
        <v>16.953700000000001</v>
      </c>
      <c r="AF273" s="157">
        <v>0.01</v>
      </c>
      <c r="AG273" s="157">
        <v>0.01</v>
      </c>
      <c r="AH273" s="159">
        <v>43469</v>
      </c>
      <c r="AI273" s="153" t="s">
        <v>674</v>
      </c>
      <c r="AJ273" s="155" t="s">
        <v>2192</v>
      </c>
    </row>
    <row r="274" spans="1:36">
      <c r="A274" s="147" t="s">
        <v>720</v>
      </c>
      <c r="B274" s="147" t="s">
        <v>1238</v>
      </c>
      <c r="C274" s="147" t="s">
        <v>1235</v>
      </c>
      <c r="D274" s="147" t="s">
        <v>2192</v>
      </c>
      <c r="E274" s="147" t="s">
        <v>721</v>
      </c>
      <c r="F274" s="147" t="s">
        <v>1904</v>
      </c>
      <c r="G274" s="148" t="s">
        <v>1901</v>
      </c>
      <c r="H274" s="148" t="s">
        <v>1902</v>
      </c>
      <c r="I274" s="148" t="s">
        <v>317</v>
      </c>
      <c r="J274" s="148" t="s">
        <v>1236</v>
      </c>
      <c r="K274" s="149" t="s">
        <v>5731</v>
      </c>
      <c r="L274" s="149" t="s">
        <v>5556</v>
      </c>
      <c r="M274" s="149" t="s">
        <v>5763</v>
      </c>
      <c r="N274" s="149" t="s">
        <v>5558</v>
      </c>
      <c r="O274" s="149" t="s">
        <v>5764</v>
      </c>
      <c r="P274" s="149" t="s">
        <v>2863</v>
      </c>
      <c r="Q274" s="149" t="s">
        <v>5765</v>
      </c>
      <c r="R274" s="149" t="s">
        <v>3034</v>
      </c>
      <c r="S274" s="149" t="s">
        <v>5766</v>
      </c>
      <c r="T274" s="149" t="s">
        <v>5562</v>
      </c>
      <c r="U274" s="149" t="s">
        <v>5767</v>
      </c>
      <c r="V274" s="149" t="s">
        <v>5564</v>
      </c>
      <c r="W274" s="149" t="s">
        <v>2192</v>
      </c>
      <c r="X274" s="149" t="s">
        <v>2192</v>
      </c>
      <c r="Y274" s="149" t="s">
        <v>2192</v>
      </c>
      <c r="Z274" s="149" t="s">
        <v>2192</v>
      </c>
      <c r="AA274" s="149" t="s">
        <v>2192</v>
      </c>
      <c r="AB274" s="149" t="s">
        <v>2192</v>
      </c>
      <c r="AC274" s="149" t="s">
        <v>5768</v>
      </c>
      <c r="AD274" s="149" t="s">
        <v>5730</v>
      </c>
      <c r="AE274" s="150">
        <v>17.554500000000001</v>
      </c>
      <c r="AF274" s="151">
        <v>0.01</v>
      </c>
      <c r="AG274" s="151">
        <v>0.01</v>
      </c>
      <c r="AH274" s="152">
        <v>43027</v>
      </c>
      <c r="AI274" s="147" t="s">
        <v>674</v>
      </c>
      <c r="AJ274" s="149" t="s">
        <v>2192</v>
      </c>
    </row>
    <row r="275" spans="1:36">
      <c r="A275" s="153" t="s">
        <v>722</v>
      </c>
      <c r="B275" s="153" t="s">
        <v>1238</v>
      </c>
      <c r="C275" s="153" t="s">
        <v>1235</v>
      </c>
      <c r="D275" s="153" t="s">
        <v>2192</v>
      </c>
      <c r="E275" s="153" t="s">
        <v>723</v>
      </c>
      <c r="F275" s="153" t="s">
        <v>1904</v>
      </c>
      <c r="G275" s="154" t="s">
        <v>1901</v>
      </c>
      <c r="H275" s="154" t="s">
        <v>1902</v>
      </c>
      <c r="I275" s="154" t="s">
        <v>317</v>
      </c>
      <c r="J275" s="154" t="s">
        <v>1236</v>
      </c>
      <c r="K275" s="155" t="s">
        <v>5738</v>
      </c>
      <c r="L275" s="155" t="s">
        <v>5556</v>
      </c>
      <c r="M275" s="155" t="s">
        <v>5769</v>
      </c>
      <c r="N275" s="155" t="s">
        <v>5558</v>
      </c>
      <c r="O275" s="155" t="s">
        <v>5770</v>
      </c>
      <c r="P275" s="155" t="s">
        <v>2863</v>
      </c>
      <c r="Q275" s="155" t="s">
        <v>5771</v>
      </c>
      <c r="R275" s="155" t="s">
        <v>3034</v>
      </c>
      <c r="S275" s="155" t="s">
        <v>5772</v>
      </c>
      <c r="T275" s="155" t="s">
        <v>5562</v>
      </c>
      <c r="U275" s="155" t="s">
        <v>5773</v>
      </c>
      <c r="V275" s="155" t="s">
        <v>5564</v>
      </c>
      <c r="W275" s="155" t="s">
        <v>2192</v>
      </c>
      <c r="X275" s="155" t="s">
        <v>2192</v>
      </c>
      <c r="Y275" s="155" t="s">
        <v>2192</v>
      </c>
      <c r="Z275" s="155" t="s">
        <v>2192</v>
      </c>
      <c r="AA275" s="155" t="s">
        <v>2192</v>
      </c>
      <c r="AB275" s="155" t="s">
        <v>2192</v>
      </c>
      <c r="AC275" s="155" t="s">
        <v>5774</v>
      </c>
      <c r="AD275" s="155" t="s">
        <v>5632</v>
      </c>
      <c r="AE275" s="156">
        <v>36.125399999999999</v>
      </c>
      <c r="AF275" s="157">
        <v>0.03</v>
      </c>
      <c r="AG275" s="157">
        <v>0.02</v>
      </c>
      <c r="AH275" s="159">
        <v>43062</v>
      </c>
      <c r="AI275" s="153" t="s">
        <v>674</v>
      </c>
      <c r="AJ275" s="155" t="s">
        <v>2192</v>
      </c>
    </row>
    <row r="276" spans="1:36">
      <c r="A276" s="147" t="s">
        <v>724</v>
      </c>
      <c r="B276" s="147" t="s">
        <v>1238</v>
      </c>
      <c r="C276" s="147" t="s">
        <v>1235</v>
      </c>
      <c r="D276" s="147" t="s">
        <v>2192</v>
      </c>
      <c r="E276" s="147" t="s">
        <v>725</v>
      </c>
      <c r="F276" s="147" t="s">
        <v>1904</v>
      </c>
      <c r="G276" s="148" t="s">
        <v>1901</v>
      </c>
      <c r="H276" s="148" t="s">
        <v>1902</v>
      </c>
      <c r="I276" s="148" t="s">
        <v>317</v>
      </c>
      <c r="J276" s="148" t="s">
        <v>1236</v>
      </c>
      <c r="K276" s="149" t="s">
        <v>5775</v>
      </c>
      <c r="L276" s="149" t="s">
        <v>5595</v>
      </c>
      <c r="M276" s="149" t="s">
        <v>5776</v>
      </c>
      <c r="N276" s="149" t="s">
        <v>5597</v>
      </c>
      <c r="O276" s="149" t="s">
        <v>5777</v>
      </c>
      <c r="P276" s="149" t="s">
        <v>5599</v>
      </c>
      <c r="Q276" s="149" t="s">
        <v>5778</v>
      </c>
      <c r="R276" s="149" t="s">
        <v>5601</v>
      </c>
      <c r="S276" s="149" t="s">
        <v>5779</v>
      </c>
      <c r="T276" s="149" t="s">
        <v>5603</v>
      </c>
      <c r="U276" s="149" t="s">
        <v>5780</v>
      </c>
      <c r="V276" s="149" t="s">
        <v>3182</v>
      </c>
      <c r="W276" s="149" t="s">
        <v>2192</v>
      </c>
      <c r="X276" s="149" t="s">
        <v>2192</v>
      </c>
      <c r="Y276" s="149" t="s">
        <v>2192</v>
      </c>
      <c r="Z276" s="149" t="s">
        <v>2192</v>
      </c>
      <c r="AA276" s="149" t="s">
        <v>2192</v>
      </c>
      <c r="AB276" s="149" t="s">
        <v>2192</v>
      </c>
      <c r="AC276" s="149" t="s">
        <v>5781</v>
      </c>
      <c r="AD276" s="149" t="s">
        <v>5606</v>
      </c>
      <c r="AE276" s="164">
        <v>1.345</v>
      </c>
      <c r="AF276" s="163">
        <v>0</v>
      </c>
      <c r="AG276" s="163">
        <v>0</v>
      </c>
      <c r="AH276" s="152">
        <v>43217</v>
      </c>
      <c r="AI276" s="147" t="s">
        <v>681</v>
      </c>
      <c r="AJ276" s="149" t="s">
        <v>2192</v>
      </c>
    </row>
    <row r="277" spans="1:36">
      <c r="A277" s="153" t="s">
        <v>726</v>
      </c>
      <c r="B277" s="153" t="s">
        <v>1238</v>
      </c>
      <c r="C277" s="153" t="s">
        <v>1235</v>
      </c>
      <c r="D277" s="153" t="s">
        <v>2192</v>
      </c>
      <c r="E277" s="153" t="s">
        <v>727</v>
      </c>
      <c r="F277" s="153" t="s">
        <v>1904</v>
      </c>
      <c r="G277" s="154" t="s">
        <v>1901</v>
      </c>
      <c r="H277" s="154" t="s">
        <v>1902</v>
      </c>
      <c r="I277" s="154" t="s">
        <v>317</v>
      </c>
      <c r="J277" s="154" t="s">
        <v>1236</v>
      </c>
      <c r="K277" s="155" t="s">
        <v>5782</v>
      </c>
      <c r="L277" s="155" t="s">
        <v>5595</v>
      </c>
      <c r="M277" s="155" t="s">
        <v>5783</v>
      </c>
      <c r="N277" s="155" t="s">
        <v>5597</v>
      </c>
      <c r="O277" s="155" t="s">
        <v>5784</v>
      </c>
      <c r="P277" s="155" t="s">
        <v>5599</v>
      </c>
      <c r="Q277" s="155" t="s">
        <v>5785</v>
      </c>
      <c r="R277" s="155" t="s">
        <v>5601</v>
      </c>
      <c r="S277" s="155" t="s">
        <v>5786</v>
      </c>
      <c r="T277" s="155" t="s">
        <v>5603</v>
      </c>
      <c r="U277" s="155" t="s">
        <v>5787</v>
      </c>
      <c r="V277" s="155" t="s">
        <v>3182</v>
      </c>
      <c r="W277" s="155" t="s">
        <v>2192</v>
      </c>
      <c r="X277" s="155" t="s">
        <v>2192</v>
      </c>
      <c r="Y277" s="155" t="s">
        <v>2192</v>
      </c>
      <c r="Z277" s="155" t="s">
        <v>2192</v>
      </c>
      <c r="AA277" s="155" t="s">
        <v>2192</v>
      </c>
      <c r="AB277" s="155" t="s">
        <v>2192</v>
      </c>
      <c r="AC277" s="155" t="s">
        <v>5788</v>
      </c>
      <c r="AD277" s="155" t="s">
        <v>5606</v>
      </c>
      <c r="AE277" s="156">
        <v>1.0055000000000001</v>
      </c>
      <c r="AF277" s="161">
        <v>0</v>
      </c>
      <c r="AG277" s="161">
        <v>0</v>
      </c>
      <c r="AH277" s="159">
        <v>43217</v>
      </c>
      <c r="AI277" s="153" t="s">
        <v>681</v>
      </c>
      <c r="AJ277" s="155" t="s">
        <v>2192</v>
      </c>
    </row>
    <row r="278" spans="1:36">
      <c r="A278" s="147" t="s">
        <v>142</v>
      </c>
      <c r="B278" s="147" t="s">
        <v>1238</v>
      </c>
      <c r="C278" s="147" t="s">
        <v>1229</v>
      </c>
      <c r="D278" s="147" t="s">
        <v>2192</v>
      </c>
      <c r="E278" s="147" t="s">
        <v>728</v>
      </c>
      <c r="F278" s="147" t="s">
        <v>2192</v>
      </c>
      <c r="G278" s="148" t="s">
        <v>1901</v>
      </c>
      <c r="H278" s="148" t="s">
        <v>1902</v>
      </c>
      <c r="I278" s="148" t="s">
        <v>317</v>
      </c>
      <c r="J278" s="148" t="s">
        <v>1236</v>
      </c>
      <c r="K278" s="149" t="s">
        <v>5789</v>
      </c>
      <c r="L278" s="149" t="s">
        <v>5790</v>
      </c>
      <c r="M278" s="149" t="s">
        <v>5791</v>
      </c>
      <c r="N278" s="149" t="s">
        <v>5792</v>
      </c>
      <c r="O278" s="149" t="s">
        <v>5793</v>
      </c>
      <c r="P278" s="149" t="s">
        <v>3231</v>
      </c>
      <c r="Q278" s="149" t="s">
        <v>3256</v>
      </c>
      <c r="R278" s="149" t="s">
        <v>5794</v>
      </c>
      <c r="S278" s="149" t="s">
        <v>5795</v>
      </c>
      <c r="T278" s="149" t="s">
        <v>5796</v>
      </c>
      <c r="U278" s="149" t="s">
        <v>5797</v>
      </c>
      <c r="V278" s="149" t="s">
        <v>5798</v>
      </c>
      <c r="W278" s="149" t="s">
        <v>5799</v>
      </c>
      <c r="X278" s="149" t="s">
        <v>5800</v>
      </c>
      <c r="Y278" s="149" t="s">
        <v>5801</v>
      </c>
      <c r="Z278" s="149" t="s">
        <v>5802</v>
      </c>
      <c r="AA278" s="149" t="s">
        <v>5803</v>
      </c>
      <c r="AB278" s="149" t="s">
        <v>5804</v>
      </c>
      <c r="AC278" s="149" t="s">
        <v>5805</v>
      </c>
      <c r="AD278" s="149" t="s">
        <v>5806</v>
      </c>
      <c r="AE278" s="150">
        <v>86232.339500000002</v>
      </c>
      <c r="AF278" s="162">
        <v>72.599999999999994</v>
      </c>
      <c r="AG278" s="151">
        <v>54.43</v>
      </c>
      <c r="AH278" s="152">
        <v>38953</v>
      </c>
      <c r="AI278" s="147" t="s">
        <v>729</v>
      </c>
      <c r="AJ278" s="149" t="s">
        <v>2192</v>
      </c>
    </row>
    <row r="279" spans="1:36">
      <c r="A279" s="153" t="s">
        <v>143</v>
      </c>
      <c r="B279" s="153" t="s">
        <v>1238</v>
      </c>
      <c r="C279" s="153" t="s">
        <v>1229</v>
      </c>
      <c r="D279" s="153" t="s">
        <v>2192</v>
      </c>
      <c r="E279" s="153" t="s">
        <v>730</v>
      </c>
      <c r="F279" s="153" t="s">
        <v>1906</v>
      </c>
      <c r="G279" s="154" t="s">
        <v>1901</v>
      </c>
      <c r="H279" s="154" t="s">
        <v>1902</v>
      </c>
      <c r="I279" s="154" t="s">
        <v>317</v>
      </c>
      <c r="J279" s="154" t="s">
        <v>1236</v>
      </c>
      <c r="K279" s="155" t="s">
        <v>5807</v>
      </c>
      <c r="L279" s="155" t="s">
        <v>5808</v>
      </c>
      <c r="M279" s="155" t="s">
        <v>5809</v>
      </c>
      <c r="N279" s="155" t="s">
        <v>5810</v>
      </c>
      <c r="O279" s="155" t="s">
        <v>5811</v>
      </c>
      <c r="P279" s="155" t="s">
        <v>5812</v>
      </c>
      <c r="Q279" s="155" t="s">
        <v>5813</v>
      </c>
      <c r="R279" s="155" t="s">
        <v>2995</v>
      </c>
      <c r="S279" s="155" t="s">
        <v>5814</v>
      </c>
      <c r="T279" s="155" t="s">
        <v>5815</v>
      </c>
      <c r="U279" s="155" t="s">
        <v>5816</v>
      </c>
      <c r="V279" s="155" t="s">
        <v>5817</v>
      </c>
      <c r="W279" s="155" t="s">
        <v>5818</v>
      </c>
      <c r="X279" s="155" t="s">
        <v>5819</v>
      </c>
      <c r="Y279" s="155" t="s">
        <v>5820</v>
      </c>
      <c r="Z279" s="155" t="s">
        <v>5821</v>
      </c>
      <c r="AA279" s="155" t="s">
        <v>5822</v>
      </c>
      <c r="AB279" s="155" t="s">
        <v>5823</v>
      </c>
      <c r="AC279" s="155" t="s">
        <v>5824</v>
      </c>
      <c r="AD279" s="155" t="s">
        <v>5825</v>
      </c>
      <c r="AE279" s="156">
        <v>86039.322100000005</v>
      </c>
      <c r="AF279" s="157">
        <v>72.44</v>
      </c>
      <c r="AG279" s="158">
        <v>54.3</v>
      </c>
      <c r="AH279" s="159">
        <v>38953</v>
      </c>
      <c r="AI279" s="153" t="s">
        <v>731</v>
      </c>
      <c r="AJ279" s="155" t="s">
        <v>2192</v>
      </c>
    </row>
    <row r="280" spans="1:36">
      <c r="A280" s="147" t="s">
        <v>732</v>
      </c>
      <c r="B280" s="147" t="s">
        <v>1238</v>
      </c>
      <c r="C280" s="147" t="s">
        <v>1229</v>
      </c>
      <c r="D280" s="147" t="s">
        <v>2192</v>
      </c>
      <c r="E280" s="147" t="s">
        <v>733</v>
      </c>
      <c r="F280" s="147" t="s">
        <v>1904</v>
      </c>
      <c r="G280" s="148" t="s">
        <v>1901</v>
      </c>
      <c r="H280" s="148" t="s">
        <v>1902</v>
      </c>
      <c r="I280" s="148" t="s">
        <v>317</v>
      </c>
      <c r="J280" s="148" t="s">
        <v>1236</v>
      </c>
      <c r="K280" s="149" t="s">
        <v>5826</v>
      </c>
      <c r="L280" s="149" t="s">
        <v>5808</v>
      </c>
      <c r="M280" s="149" t="s">
        <v>5827</v>
      </c>
      <c r="N280" s="149" t="s">
        <v>5810</v>
      </c>
      <c r="O280" s="149" t="s">
        <v>5828</v>
      </c>
      <c r="P280" s="149" t="s">
        <v>5812</v>
      </c>
      <c r="Q280" s="149" t="s">
        <v>5829</v>
      </c>
      <c r="R280" s="149" t="s">
        <v>2995</v>
      </c>
      <c r="S280" s="149" t="s">
        <v>5830</v>
      </c>
      <c r="T280" s="149" t="s">
        <v>5815</v>
      </c>
      <c r="U280" s="149" t="s">
        <v>5831</v>
      </c>
      <c r="V280" s="149" t="s">
        <v>5817</v>
      </c>
      <c r="W280" s="149" t="s">
        <v>5832</v>
      </c>
      <c r="X280" s="149" t="s">
        <v>5819</v>
      </c>
      <c r="Y280" s="149" t="s">
        <v>5833</v>
      </c>
      <c r="Z280" s="149" t="s">
        <v>5821</v>
      </c>
      <c r="AA280" s="149" t="s">
        <v>5834</v>
      </c>
      <c r="AB280" s="149" t="s">
        <v>5823</v>
      </c>
      <c r="AC280" s="149" t="s">
        <v>5835</v>
      </c>
      <c r="AD280" s="149" t="s">
        <v>5825</v>
      </c>
      <c r="AE280" s="150">
        <v>9794.6582999999991</v>
      </c>
      <c r="AF280" s="151">
        <v>8.25</v>
      </c>
      <c r="AG280" s="151">
        <v>6.18</v>
      </c>
      <c r="AH280" s="152">
        <v>38953</v>
      </c>
      <c r="AI280" s="147" t="s">
        <v>731</v>
      </c>
      <c r="AJ280" s="149" t="s">
        <v>2192</v>
      </c>
    </row>
    <row r="281" spans="1:36">
      <c r="A281" s="153" t="s">
        <v>734</v>
      </c>
      <c r="B281" s="153" t="s">
        <v>1238</v>
      </c>
      <c r="C281" s="153" t="s">
        <v>1229</v>
      </c>
      <c r="D281" s="153" t="s">
        <v>2192</v>
      </c>
      <c r="E281" s="153" t="s">
        <v>735</v>
      </c>
      <c r="F281" s="153" t="s">
        <v>1904</v>
      </c>
      <c r="G281" s="154" t="s">
        <v>1901</v>
      </c>
      <c r="H281" s="154" t="s">
        <v>1902</v>
      </c>
      <c r="I281" s="154" t="s">
        <v>317</v>
      </c>
      <c r="J281" s="154" t="s">
        <v>1236</v>
      </c>
      <c r="K281" s="155" t="s">
        <v>5836</v>
      </c>
      <c r="L281" s="155" t="s">
        <v>5808</v>
      </c>
      <c r="M281" s="155" t="s">
        <v>5837</v>
      </c>
      <c r="N281" s="155" t="s">
        <v>5810</v>
      </c>
      <c r="O281" s="155" t="s">
        <v>5838</v>
      </c>
      <c r="P281" s="155" t="s">
        <v>5812</v>
      </c>
      <c r="Q281" s="155" t="s">
        <v>5839</v>
      </c>
      <c r="R281" s="155" t="s">
        <v>2995</v>
      </c>
      <c r="S281" s="155" t="s">
        <v>5840</v>
      </c>
      <c r="T281" s="155" t="s">
        <v>5815</v>
      </c>
      <c r="U281" s="155" t="s">
        <v>5841</v>
      </c>
      <c r="V281" s="155" t="s">
        <v>5817</v>
      </c>
      <c r="W281" s="155" t="s">
        <v>5842</v>
      </c>
      <c r="X281" s="155" t="s">
        <v>5819</v>
      </c>
      <c r="Y281" s="155" t="s">
        <v>5843</v>
      </c>
      <c r="Z281" s="155" t="s">
        <v>5821</v>
      </c>
      <c r="AA281" s="155" t="s">
        <v>2192</v>
      </c>
      <c r="AB281" s="155" t="s">
        <v>2192</v>
      </c>
      <c r="AC281" s="155" t="s">
        <v>5844</v>
      </c>
      <c r="AD281" s="155" t="s">
        <v>5845</v>
      </c>
      <c r="AE281" s="156">
        <v>3602.1079</v>
      </c>
      <c r="AF281" s="157">
        <v>3.03</v>
      </c>
      <c r="AG281" s="157">
        <v>2.27</v>
      </c>
      <c r="AH281" s="159">
        <v>40553</v>
      </c>
      <c r="AI281" s="153" t="s">
        <v>731</v>
      </c>
      <c r="AJ281" s="155" t="s">
        <v>2192</v>
      </c>
    </row>
    <row r="282" spans="1:36">
      <c r="A282" s="147" t="s">
        <v>736</v>
      </c>
      <c r="B282" s="147" t="s">
        <v>1238</v>
      </c>
      <c r="C282" s="147" t="s">
        <v>1229</v>
      </c>
      <c r="D282" s="147" t="s">
        <v>2192</v>
      </c>
      <c r="E282" s="147" t="s">
        <v>737</v>
      </c>
      <c r="F282" s="147" t="s">
        <v>1904</v>
      </c>
      <c r="G282" s="148" t="s">
        <v>1901</v>
      </c>
      <c r="H282" s="148" t="s">
        <v>1902</v>
      </c>
      <c r="I282" s="148" t="s">
        <v>317</v>
      </c>
      <c r="J282" s="148" t="s">
        <v>1236</v>
      </c>
      <c r="K282" s="149" t="s">
        <v>5846</v>
      </c>
      <c r="L282" s="149" t="s">
        <v>5808</v>
      </c>
      <c r="M282" s="149" t="s">
        <v>5847</v>
      </c>
      <c r="N282" s="149" t="s">
        <v>5810</v>
      </c>
      <c r="O282" s="149" t="s">
        <v>5848</v>
      </c>
      <c r="P282" s="149" t="s">
        <v>5812</v>
      </c>
      <c r="Q282" s="149" t="s">
        <v>5849</v>
      </c>
      <c r="R282" s="149" t="s">
        <v>2995</v>
      </c>
      <c r="S282" s="149" t="s">
        <v>5840</v>
      </c>
      <c r="T282" s="149" t="s">
        <v>5815</v>
      </c>
      <c r="U282" s="149" t="s">
        <v>5841</v>
      </c>
      <c r="V282" s="149" t="s">
        <v>5817</v>
      </c>
      <c r="W282" s="149" t="s">
        <v>5850</v>
      </c>
      <c r="X282" s="149" t="s">
        <v>5819</v>
      </c>
      <c r="Y282" s="149" t="s">
        <v>5851</v>
      </c>
      <c r="Z282" s="149" t="s">
        <v>5821</v>
      </c>
      <c r="AA282" s="149" t="s">
        <v>2192</v>
      </c>
      <c r="AB282" s="149" t="s">
        <v>2192</v>
      </c>
      <c r="AC282" s="149" t="s">
        <v>5852</v>
      </c>
      <c r="AD282" s="149" t="s">
        <v>5845</v>
      </c>
      <c r="AE282" s="150">
        <v>417.40429999999998</v>
      </c>
      <c r="AF282" s="151">
        <v>0.35</v>
      </c>
      <c r="AG282" s="151">
        <v>0.26</v>
      </c>
      <c r="AH282" s="152">
        <v>40553</v>
      </c>
      <c r="AI282" s="147" t="s">
        <v>731</v>
      </c>
      <c r="AJ282" s="149" t="s">
        <v>2192</v>
      </c>
    </row>
    <row r="283" spans="1:36">
      <c r="A283" s="153" t="s">
        <v>738</v>
      </c>
      <c r="B283" s="153" t="s">
        <v>1238</v>
      </c>
      <c r="C283" s="153" t="s">
        <v>1229</v>
      </c>
      <c r="D283" s="153" t="s">
        <v>2192</v>
      </c>
      <c r="E283" s="153" t="s">
        <v>739</v>
      </c>
      <c r="F283" s="153" t="s">
        <v>1904</v>
      </c>
      <c r="G283" s="154" t="s">
        <v>1901</v>
      </c>
      <c r="H283" s="154" t="s">
        <v>1902</v>
      </c>
      <c r="I283" s="154" t="s">
        <v>317</v>
      </c>
      <c r="J283" s="154" t="s">
        <v>1236</v>
      </c>
      <c r="K283" s="155" t="s">
        <v>5826</v>
      </c>
      <c r="L283" s="155" t="s">
        <v>5808</v>
      </c>
      <c r="M283" s="155" t="s">
        <v>5853</v>
      </c>
      <c r="N283" s="155" t="s">
        <v>5810</v>
      </c>
      <c r="O283" s="155" t="s">
        <v>5854</v>
      </c>
      <c r="P283" s="155" t="s">
        <v>5812</v>
      </c>
      <c r="Q283" s="155" t="s">
        <v>5855</v>
      </c>
      <c r="R283" s="155" t="s">
        <v>2995</v>
      </c>
      <c r="S283" s="155" t="s">
        <v>5856</v>
      </c>
      <c r="T283" s="155" t="s">
        <v>5815</v>
      </c>
      <c r="U283" s="155" t="s">
        <v>5857</v>
      </c>
      <c r="V283" s="155" t="s">
        <v>5817</v>
      </c>
      <c r="W283" s="155" t="s">
        <v>5858</v>
      </c>
      <c r="X283" s="155" t="s">
        <v>5819</v>
      </c>
      <c r="Y283" s="155" t="s">
        <v>5859</v>
      </c>
      <c r="Z283" s="155" t="s">
        <v>5821</v>
      </c>
      <c r="AA283" s="155" t="s">
        <v>2192</v>
      </c>
      <c r="AB283" s="155" t="s">
        <v>2192</v>
      </c>
      <c r="AC283" s="155" t="s">
        <v>5860</v>
      </c>
      <c r="AD283" s="155" t="s">
        <v>5845</v>
      </c>
      <c r="AE283" s="156">
        <v>1641.9248</v>
      </c>
      <c r="AF283" s="157">
        <v>1.38</v>
      </c>
      <c r="AG283" s="157">
        <v>1.04</v>
      </c>
      <c r="AH283" s="159">
        <v>40553</v>
      </c>
      <c r="AI283" s="153" t="s">
        <v>731</v>
      </c>
      <c r="AJ283" s="155" t="s">
        <v>2192</v>
      </c>
    </row>
    <row r="284" spans="1:36">
      <c r="A284" s="147" t="s">
        <v>144</v>
      </c>
      <c r="B284" s="147" t="s">
        <v>1238</v>
      </c>
      <c r="C284" s="147" t="s">
        <v>1229</v>
      </c>
      <c r="D284" s="147" t="s">
        <v>2192</v>
      </c>
      <c r="E284" s="147" t="s">
        <v>740</v>
      </c>
      <c r="F284" s="147" t="s">
        <v>1904</v>
      </c>
      <c r="G284" s="148" t="s">
        <v>1901</v>
      </c>
      <c r="H284" s="148" t="s">
        <v>1902</v>
      </c>
      <c r="I284" s="148" t="s">
        <v>317</v>
      </c>
      <c r="J284" s="148" t="s">
        <v>1236</v>
      </c>
      <c r="K284" s="149" t="s">
        <v>5861</v>
      </c>
      <c r="L284" s="149" t="s">
        <v>5808</v>
      </c>
      <c r="M284" s="149" t="s">
        <v>5862</v>
      </c>
      <c r="N284" s="149" t="s">
        <v>5810</v>
      </c>
      <c r="O284" s="149" t="s">
        <v>5863</v>
      </c>
      <c r="P284" s="149" t="s">
        <v>5812</v>
      </c>
      <c r="Q284" s="149" t="s">
        <v>5864</v>
      </c>
      <c r="R284" s="149" t="s">
        <v>2995</v>
      </c>
      <c r="S284" s="149" t="s">
        <v>5865</v>
      </c>
      <c r="T284" s="149" t="s">
        <v>5815</v>
      </c>
      <c r="U284" s="149" t="s">
        <v>3215</v>
      </c>
      <c r="V284" s="149" t="s">
        <v>5817</v>
      </c>
      <c r="W284" s="149" t="s">
        <v>5866</v>
      </c>
      <c r="X284" s="149" t="s">
        <v>5819</v>
      </c>
      <c r="Y284" s="149" t="s">
        <v>5867</v>
      </c>
      <c r="Z284" s="149" t="s">
        <v>5821</v>
      </c>
      <c r="AA284" s="149" t="s">
        <v>2192</v>
      </c>
      <c r="AB284" s="149" t="s">
        <v>2192</v>
      </c>
      <c r="AC284" s="149" t="s">
        <v>5868</v>
      </c>
      <c r="AD284" s="149" t="s">
        <v>5845</v>
      </c>
      <c r="AE284" s="150">
        <v>3270.9196000000002</v>
      </c>
      <c r="AF284" s="151">
        <v>2.75</v>
      </c>
      <c r="AG284" s="151">
        <v>2.06</v>
      </c>
      <c r="AH284" s="152">
        <v>40553</v>
      </c>
      <c r="AI284" s="147" t="s">
        <v>731</v>
      </c>
      <c r="AJ284" s="149" t="s">
        <v>2192</v>
      </c>
    </row>
    <row r="285" spans="1:36">
      <c r="A285" s="153" t="s">
        <v>741</v>
      </c>
      <c r="B285" s="153" t="s">
        <v>1238</v>
      </c>
      <c r="C285" s="153" t="s">
        <v>1229</v>
      </c>
      <c r="D285" s="153" t="s">
        <v>2192</v>
      </c>
      <c r="E285" s="153" t="s">
        <v>742</v>
      </c>
      <c r="F285" s="153" t="s">
        <v>1904</v>
      </c>
      <c r="G285" s="154" t="s">
        <v>1901</v>
      </c>
      <c r="H285" s="154" t="s">
        <v>1902</v>
      </c>
      <c r="I285" s="154" t="s">
        <v>317</v>
      </c>
      <c r="J285" s="154" t="s">
        <v>1236</v>
      </c>
      <c r="K285" s="155" t="s">
        <v>5869</v>
      </c>
      <c r="L285" s="155" t="s">
        <v>5808</v>
      </c>
      <c r="M285" s="155" t="s">
        <v>5870</v>
      </c>
      <c r="N285" s="155" t="s">
        <v>5810</v>
      </c>
      <c r="O285" s="155" t="s">
        <v>5871</v>
      </c>
      <c r="P285" s="155" t="s">
        <v>5812</v>
      </c>
      <c r="Q285" s="155" t="s">
        <v>5872</v>
      </c>
      <c r="R285" s="155" t="s">
        <v>2995</v>
      </c>
      <c r="S285" s="155" t="s">
        <v>5873</v>
      </c>
      <c r="T285" s="155" t="s">
        <v>5815</v>
      </c>
      <c r="U285" s="155" t="s">
        <v>5874</v>
      </c>
      <c r="V285" s="155" t="s">
        <v>5817</v>
      </c>
      <c r="W285" s="155" t="s">
        <v>5875</v>
      </c>
      <c r="X285" s="155" t="s">
        <v>5819</v>
      </c>
      <c r="Y285" s="155" t="s">
        <v>2192</v>
      </c>
      <c r="Z285" s="155" t="s">
        <v>2192</v>
      </c>
      <c r="AA285" s="155" t="s">
        <v>2192</v>
      </c>
      <c r="AB285" s="155" t="s">
        <v>2192</v>
      </c>
      <c r="AC285" s="155" t="s">
        <v>5876</v>
      </c>
      <c r="AD285" s="155" t="s">
        <v>5877</v>
      </c>
      <c r="AE285" s="156">
        <v>5826.1787000000004</v>
      </c>
      <c r="AF285" s="157">
        <v>4.91</v>
      </c>
      <c r="AG285" s="157">
        <v>3.68</v>
      </c>
      <c r="AH285" s="159">
        <v>42614</v>
      </c>
      <c r="AI285" s="153" t="s">
        <v>731</v>
      </c>
      <c r="AJ285" s="155" t="s">
        <v>2192</v>
      </c>
    </row>
    <row r="286" spans="1:36">
      <c r="A286" s="147" t="s">
        <v>743</v>
      </c>
      <c r="B286" s="147" t="s">
        <v>1238</v>
      </c>
      <c r="C286" s="147" t="s">
        <v>1229</v>
      </c>
      <c r="D286" s="147" t="s">
        <v>2192</v>
      </c>
      <c r="E286" s="147" t="s">
        <v>744</v>
      </c>
      <c r="F286" s="147" t="s">
        <v>1904</v>
      </c>
      <c r="G286" s="148" t="s">
        <v>1901</v>
      </c>
      <c r="H286" s="148" t="s">
        <v>1902</v>
      </c>
      <c r="I286" s="148" t="s">
        <v>317</v>
      </c>
      <c r="J286" s="148" t="s">
        <v>1236</v>
      </c>
      <c r="K286" s="149" t="s">
        <v>5878</v>
      </c>
      <c r="L286" s="149" t="s">
        <v>5808</v>
      </c>
      <c r="M286" s="149" t="s">
        <v>5879</v>
      </c>
      <c r="N286" s="149" t="s">
        <v>5810</v>
      </c>
      <c r="O286" s="149" t="s">
        <v>5880</v>
      </c>
      <c r="P286" s="149" t="s">
        <v>5812</v>
      </c>
      <c r="Q286" s="149" t="s">
        <v>5881</v>
      </c>
      <c r="R286" s="149" t="s">
        <v>2995</v>
      </c>
      <c r="S286" s="149" t="s">
        <v>5882</v>
      </c>
      <c r="T286" s="149" t="s">
        <v>5815</v>
      </c>
      <c r="U286" s="149" t="s">
        <v>5883</v>
      </c>
      <c r="V286" s="149" t="s">
        <v>5817</v>
      </c>
      <c r="W286" s="149" t="s">
        <v>5884</v>
      </c>
      <c r="X286" s="149" t="s">
        <v>5819</v>
      </c>
      <c r="Y286" s="149" t="s">
        <v>5885</v>
      </c>
      <c r="Z286" s="149" t="s">
        <v>5821</v>
      </c>
      <c r="AA286" s="149" t="s">
        <v>2192</v>
      </c>
      <c r="AB286" s="149" t="s">
        <v>2192</v>
      </c>
      <c r="AC286" s="149" t="s">
        <v>5886</v>
      </c>
      <c r="AD286" s="149" t="s">
        <v>5887</v>
      </c>
      <c r="AE286" s="164">
        <v>4373.3519999999999</v>
      </c>
      <c r="AF286" s="151">
        <v>3.68</v>
      </c>
      <c r="AG286" s="151">
        <v>2.76</v>
      </c>
      <c r="AH286" s="152">
        <v>41506</v>
      </c>
      <c r="AI286" s="147" t="s">
        <v>731</v>
      </c>
      <c r="AJ286" s="149" t="s">
        <v>2192</v>
      </c>
    </row>
    <row r="287" spans="1:36">
      <c r="A287" s="153" t="s">
        <v>145</v>
      </c>
      <c r="B287" s="153" t="s">
        <v>1238</v>
      </c>
      <c r="C287" s="153" t="s">
        <v>1229</v>
      </c>
      <c r="D287" s="153" t="s">
        <v>2192</v>
      </c>
      <c r="E287" s="153" t="s">
        <v>745</v>
      </c>
      <c r="F287" s="153" t="s">
        <v>1904</v>
      </c>
      <c r="G287" s="154" t="s">
        <v>1901</v>
      </c>
      <c r="H287" s="154" t="s">
        <v>1902</v>
      </c>
      <c r="I287" s="154" t="s">
        <v>317</v>
      </c>
      <c r="J287" s="154" t="s">
        <v>1236</v>
      </c>
      <c r="K287" s="155" t="s">
        <v>5888</v>
      </c>
      <c r="L287" s="155" t="s">
        <v>5808</v>
      </c>
      <c r="M287" s="155" t="s">
        <v>5889</v>
      </c>
      <c r="N287" s="155" t="s">
        <v>5810</v>
      </c>
      <c r="O287" s="155" t="s">
        <v>5890</v>
      </c>
      <c r="P287" s="155" t="s">
        <v>5812</v>
      </c>
      <c r="Q287" s="155" t="s">
        <v>5891</v>
      </c>
      <c r="R287" s="155" t="s">
        <v>2995</v>
      </c>
      <c r="S287" s="155" t="s">
        <v>5892</v>
      </c>
      <c r="T287" s="155" t="s">
        <v>5815</v>
      </c>
      <c r="U287" s="155" t="s">
        <v>5893</v>
      </c>
      <c r="V287" s="155" t="s">
        <v>5817</v>
      </c>
      <c r="W287" s="155" t="s">
        <v>5894</v>
      </c>
      <c r="X287" s="155" t="s">
        <v>5819</v>
      </c>
      <c r="Y287" s="155" t="s">
        <v>2192</v>
      </c>
      <c r="Z287" s="155" t="s">
        <v>2192</v>
      </c>
      <c r="AA287" s="155" t="s">
        <v>2192</v>
      </c>
      <c r="AB287" s="155" t="s">
        <v>2192</v>
      </c>
      <c r="AC287" s="155" t="s">
        <v>5895</v>
      </c>
      <c r="AD287" s="155" t="s">
        <v>5896</v>
      </c>
      <c r="AE287" s="156">
        <v>28979.071499999998</v>
      </c>
      <c r="AF287" s="158">
        <v>24.4</v>
      </c>
      <c r="AG287" s="157">
        <v>18.29</v>
      </c>
      <c r="AH287" s="159">
        <v>42926</v>
      </c>
      <c r="AI287" s="153" t="s">
        <v>731</v>
      </c>
      <c r="AJ287" s="155" t="s">
        <v>2192</v>
      </c>
    </row>
    <row r="288" spans="1:36">
      <c r="A288" s="147" t="s">
        <v>746</v>
      </c>
      <c r="B288" s="147" t="s">
        <v>1238</v>
      </c>
      <c r="C288" s="147" t="s">
        <v>1229</v>
      </c>
      <c r="D288" s="147" t="s">
        <v>2192</v>
      </c>
      <c r="E288" s="147" t="s">
        <v>747</v>
      </c>
      <c r="F288" s="147" t="s">
        <v>1904</v>
      </c>
      <c r="G288" s="148" t="s">
        <v>1901</v>
      </c>
      <c r="H288" s="148" t="s">
        <v>1902</v>
      </c>
      <c r="I288" s="148" t="s">
        <v>317</v>
      </c>
      <c r="J288" s="148" t="s">
        <v>1236</v>
      </c>
      <c r="K288" s="149" t="s">
        <v>5897</v>
      </c>
      <c r="L288" s="149" t="s">
        <v>5808</v>
      </c>
      <c r="M288" s="149" t="s">
        <v>5898</v>
      </c>
      <c r="N288" s="149" t="s">
        <v>5810</v>
      </c>
      <c r="O288" s="149" t="s">
        <v>5899</v>
      </c>
      <c r="P288" s="149" t="s">
        <v>5812</v>
      </c>
      <c r="Q288" s="149" t="s">
        <v>5900</v>
      </c>
      <c r="R288" s="149" t="s">
        <v>2995</v>
      </c>
      <c r="S288" s="149" t="s">
        <v>5901</v>
      </c>
      <c r="T288" s="149" t="s">
        <v>5815</v>
      </c>
      <c r="U288" s="149" t="s">
        <v>5902</v>
      </c>
      <c r="V288" s="149" t="s">
        <v>5817</v>
      </c>
      <c r="W288" s="149" t="s">
        <v>5903</v>
      </c>
      <c r="X288" s="149" t="s">
        <v>5819</v>
      </c>
      <c r="Y288" s="149" t="s">
        <v>5904</v>
      </c>
      <c r="Z288" s="149" t="s">
        <v>5821</v>
      </c>
      <c r="AA288" s="149" t="s">
        <v>2192</v>
      </c>
      <c r="AB288" s="149" t="s">
        <v>2192</v>
      </c>
      <c r="AC288" s="149" t="s">
        <v>5905</v>
      </c>
      <c r="AD288" s="149" t="s">
        <v>5906</v>
      </c>
      <c r="AE288" s="150">
        <v>789.27350000000001</v>
      </c>
      <c r="AF288" s="151">
        <v>0.66</v>
      </c>
      <c r="AG288" s="162">
        <v>0.5</v>
      </c>
      <c r="AH288" s="152">
        <v>41752</v>
      </c>
      <c r="AI288" s="147" t="s">
        <v>731</v>
      </c>
      <c r="AJ288" s="149" t="s">
        <v>2192</v>
      </c>
    </row>
    <row r="289" spans="1:36">
      <c r="A289" s="153" t="s">
        <v>748</v>
      </c>
      <c r="B289" s="153" t="s">
        <v>1238</v>
      </c>
      <c r="C289" s="153" t="s">
        <v>1229</v>
      </c>
      <c r="D289" s="153" t="s">
        <v>2192</v>
      </c>
      <c r="E289" s="153" t="s">
        <v>749</v>
      </c>
      <c r="F289" s="153" t="s">
        <v>1904</v>
      </c>
      <c r="G289" s="154" t="s">
        <v>1901</v>
      </c>
      <c r="H289" s="154" t="s">
        <v>1902</v>
      </c>
      <c r="I289" s="154" t="s">
        <v>317</v>
      </c>
      <c r="J289" s="154" t="s">
        <v>1236</v>
      </c>
      <c r="K289" s="155" t="s">
        <v>3164</v>
      </c>
      <c r="L289" s="155" t="s">
        <v>5808</v>
      </c>
      <c r="M289" s="155" t="s">
        <v>5907</v>
      </c>
      <c r="N289" s="155" t="s">
        <v>5810</v>
      </c>
      <c r="O289" s="155" t="s">
        <v>5908</v>
      </c>
      <c r="P289" s="155" t="s">
        <v>5812</v>
      </c>
      <c r="Q289" s="155" t="s">
        <v>5909</v>
      </c>
      <c r="R289" s="155" t="s">
        <v>2995</v>
      </c>
      <c r="S289" s="155" t="s">
        <v>5910</v>
      </c>
      <c r="T289" s="155" t="s">
        <v>5815</v>
      </c>
      <c r="U289" s="155" t="s">
        <v>5911</v>
      </c>
      <c r="V289" s="155" t="s">
        <v>5817</v>
      </c>
      <c r="W289" s="155" t="s">
        <v>5912</v>
      </c>
      <c r="X289" s="155" t="s">
        <v>5819</v>
      </c>
      <c r="Y289" s="155" t="s">
        <v>5913</v>
      </c>
      <c r="Z289" s="155" t="s">
        <v>5821</v>
      </c>
      <c r="AA289" s="155" t="s">
        <v>5914</v>
      </c>
      <c r="AB289" s="155" t="s">
        <v>5823</v>
      </c>
      <c r="AC289" s="155" t="s">
        <v>2915</v>
      </c>
      <c r="AD289" s="155" t="s">
        <v>5915</v>
      </c>
      <c r="AE289" s="156">
        <v>9143.0715</v>
      </c>
      <c r="AF289" s="158">
        <v>7.7</v>
      </c>
      <c r="AG289" s="157">
        <v>5.77</v>
      </c>
      <c r="AH289" s="159">
        <v>39097</v>
      </c>
      <c r="AI289" s="153" t="s">
        <v>731</v>
      </c>
      <c r="AJ289" s="155" t="s">
        <v>2192</v>
      </c>
    </row>
    <row r="290" spans="1:36">
      <c r="A290" s="147" t="s">
        <v>750</v>
      </c>
      <c r="B290" s="147" t="s">
        <v>1238</v>
      </c>
      <c r="C290" s="147" t="s">
        <v>1229</v>
      </c>
      <c r="D290" s="147" t="s">
        <v>2192</v>
      </c>
      <c r="E290" s="147" t="s">
        <v>751</v>
      </c>
      <c r="F290" s="147" t="s">
        <v>1904</v>
      </c>
      <c r="G290" s="148" t="s">
        <v>1901</v>
      </c>
      <c r="H290" s="148" t="s">
        <v>1902</v>
      </c>
      <c r="I290" s="148" t="s">
        <v>317</v>
      </c>
      <c r="J290" s="148" t="s">
        <v>1236</v>
      </c>
      <c r="K290" s="149" t="s">
        <v>5916</v>
      </c>
      <c r="L290" s="149" t="s">
        <v>5808</v>
      </c>
      <c r="M290" s="149" t="s">
        <v>5917</v>
      </c>
      <c r="N290" s="149" t="s">
        <v>5810</v>
      </c>
      <c r="O290" s="149" t="s">
        <v>5918</v>
      </c>
      <c r="P290" s="149" t="s">
        <v>5812</v>
      </c>
      <c r="Q290" s="149" t="s">
        <v>5919</v>
      </c>
      <c r="R290" s="149" t="s">
        <v>2995</v>
      </c>
      <c r="S290" s="149" t="s">
        <v>5920</v>
      </c>
      <c r="T290" s="149" t="s">
        <v>5815</v>
      </c>
      <c r="U290" s="149" t="s">
        <v>5921</v>
      </c>
      <c r="V290" s="149" t="s">
        <v>5817</v>
      </c>
      <c r="W290" s="149" t="s">
        <v>5922</v>
      </c>
      <c r="X290" s="149" t="s">
        <v>5819</v>
      </c>
      <c r="Y290" s="149" t="s">
        <v>2192</v>
      </c>
      <c r="Z290" s="149" t="s">
        <v>2192</v>
      </c>
      <c r="AA290" s="149" t="s">
        <v>2192</v>
      </c>
      <c r="AB290" s="149" t="s">
        <v>2192</v>
      </c>
      <c r="AC290" s="149" t="s">
        <v>5923</v>
      </c>
      <c r="AD290" s="149" t="s">
        <v>5924</v>
      </c>
      <c r="AE290" s="150">
        <v>431.01339999999999</v>
      </c>
      <c r="AF290" s="151">
        <v>0.36</v>
      </c>
      <c r="AG290" s="151">
        <v>0.27</v>
      </c>
      <c r="AH290" s="152">
        <v>42557</v>
      </c>
      <c r="AI290" s="147" t="s">
        <v>731</v>
      </c>
      <c r="AJ290" s="149" t="s">
        <v>2192</v>
      </c>
    </row>
    <row r="291" spans="1:36">
      <c r="A291" s="153" t="s">
        <v>1253</v>
      </c>
      <c r="B291" s="153" t="s">
        <v>1238</v>
      </c>
      <c r="C291" s="153" t="s">
        <v>1229</v>
      </c>
      <c r="D291" s="153" t="s">
        <v>2192</v>
      </c>
      <c r="E291" s="153" t="s">
        <v>1743</v>
      </c>
      <c r="F291" s="153" t="s">
        <v>1904</v>
      </c>
      <c r="G291" s="154" t="s">
        <v>1901</v>
      </c>
      <c r="H291" s="154" t="s">
        <v>1902</v>
      </c>
      <c r="I291" s="154" t="s">
        <v>317</v>
      </c>
      <c r="J291" s="154" t="s">
        <v>1236</v>
      </c>
      <c r="K291" s="155" t="s">
        <v>5925</v>
      </c>
      <c r="L291" s="155" t="s">
        <v>5808</v>
      </c>
      <c r="M291" s="155" t="s">
        <v>3232</v>
      </c>
      <c r="N291" s="155" t="s">
        <v>5810</v>
      </c>
      <c r="O291" s="155" t="s">
        <v>5926</v>
      </c>
      <c r="P291" s="155" t="s">
        <v>5812</v>
      </c>
      <c r="Q291" s="155" t="s">
        <v>5927</v>
      </c>
      <c r="R291" s="155" t="s">
        <v>2995</v>
      </c>
      <c r="S291" s="155" t="s">
        <v>5928</v>
      </c>
      <c r="T291" s="155" t="s">
        <v>5815</v>
      </c>
      <c r="U291" s="155" t="s">
        <v>1757</v>
      </c>
      <c r="V291" s="155" t="s">
        <v>5929</v>
      </c>
      <c r="W291" s="155" t="s">
        <v>1757</v>
      </c>
      <c r="X291" s="155" t="s">
        <v>5930</v>
      </c>
      <c r="Y291" s="155" t="s">
        <v>1757</v>
      </c>
      <c r="Z291" s="155" t="s">
        <v>5931</v>
      </c>
      <c r="AA291" s="155" t="s">
        <v>1757</v>
      </c>
      <c r="AB291" s="155" t="s">
        <v>5932</v>
      </c>
      <c r="AC291" s="155" t="s">
        <v>2938</v>
      </c>
      <c r="AD291" s="155" t="s">
        <v>5933</v>
      </c>
      <c r="AE291" s="156">
        <v>1144.8027999999999</v>
      </c>
      <c r="AF291" s="157">
        <v>0.96</v>
      </c>
      <c r="AG291" s="157">
        <v>0.72</v>
      </c>
      <c r="AH291" s="159">
        <v>38953</v>
      </c>
      <c r="AI291" s="153" t="s">
        <v>731</v>
      </c>
      <c r="AJ291" s="155" t="s">
        <v>2192</v>
      </c>
    </row>
    <row r="292" spans="1:36">
      <c r="A292" s="147" t="s">
        <v>1940</v>
      </c>
      <c r="B292" s="147" t="s">
        <v>1238</v>
      </c>
      <c r="C292" s="147" t="s">
        <v>1229</v>
      </c>
      <c r="D292" s="147" t="s">
        <v>2192</v>
      </c>
      <c r="E292" s="147" t="s">
        <v>2773</v>
      </c>
      <c r="F292" s="147" t="s">
        <v>1904</v>
      </c>
      <c r="G292" s="148" t="s">
        <v>1901</v>
      </c>
      <c r="H292" s="148" t="s">
        <v>1902</v>
      </c>
      <c r="I292" s="148" t="s">
        <v>317</v>
      </c>
      <c r="J292" s="148" t="s">
        <v>1236</v>
      </c>
      <c r="K292" s="149" t="s">
        <v>5934</v>
      </c>
      <c r="L292" s="149" t="s">
        <v>5808</v>
      </c>
      <c r="M292" s="149" t="s">
        <v>5935</v>
      </c>
      <c r="N292" s="149" t="s">
        <v>5810</v>
      </c>
      <c r="O292" s="149" t="s">
        <v>5936</v>
      </c>
      <c r="P292" s="149" t="s">
        <v>5812</v>
      </c>
      <c r="Q292" s="149" t="s">
        <v>5937</v>
      </c>
      <c r="R292" s="149" t="s">
        <v>2995</v>
      </c>
      <c r="S292" s="149" t="s">
        <v>5938</v>
      </c>
      <c r="T292" s="149" t="s">
        <v>5815</v>
      </c>
      <c r="U292" s="149" t="s">
        <v>2192</v>
      </c>
      <c r="V292" s="149" t="s">
        <v>2192</v>
      </c>
      <c r="W292" s="149" t="s">
        <v>2192</v>
      </c>
      <c r="X292" s="149" t="s">
        <v>2192</v>
      </c>
      <c r="Y292" s="149" t="s">
        <v>2192</v>
      </c>
      <c r="Z292" s="149" t="s">
        <v>2192</v>
      </c>
      <c r="AA292" s="149" t="s">
        <v>2192</v>
      </c>
      <c r="AB292" s="149" t="s">
        <v>2192</v>
      </c>
      <c r="AC292" s="149" t="s">
        <v>5939</v>
      </c>
      <c r="AD292" s="149" t="s">
        <v>4056</v>
      </c>
      <c r="AE292" s="150">
        <v>252.9666</v>
      </c>
      <c r="AF292" s="151">
        <v>0.21</v>
      </c>
      <c r="AG292" s="151">
        <v>0.16</v>
      </c>
      <c r="AH292" s="152">
        <v>43671</v>
      </c>
      <c r="AI292" s="147" t="s">
        <v>731</v>
      </c>
      <c r="AJ292" s="149" t="s">
        <v>2192</v>
      </c>
    </row>
    <row r="293" spans="1:36">
      <c r="A293" s="153" t="s">
        <v>752</v>
      </c>
      <c r="B293" s="153" t="s">
        <v>1238</v>
      </c>
      <c r="C293" s="153" t="s">
        <v>1229</v>
      </c>
      <c r="D293" s="153" t="s">
        <v>2192</v>
      </c>
      <c r="E293" s="153" t="s">
        <v>753</v>
      </c>
      <c r="F293" s="153" t="s">
        <v>1904</v>
      </c>
      <c r="G293" s="154" t="s">
        <v>1901</v>
      </c>
      <c r="H293" s="154" t="s">
        <v>1902</v>
      </c>
      <c r="I293" s="154" t="s">
        <v>317</v>
      </c>
      <c r="J293" s="154" t="s">
        <v>1236</v>
      </c>
      <c r="K293" s="155" t="s">
        <v>4621</v>
      </c>
      <c r="L293" s="155" t="s">
        <v>5808</v>
      </c>
      <c r="M293" s="155" t="s">
        <v>5940</v>
      </c>
      <c r="N293" s="155" t="s">
        <v>5810</v>
      </c>
      <c r="O293" s="155" t="s">
        <v>5941</v>
      </c>
      <c r="P293" s="155" t="s">
        <v>5812</v>
      </c>
      <c r="Q293" s="155" t="s">
        <v>5942</v>
      </c>
      <c r="R293" s="155" t="s">
        <v>2995</v>
      </c>
      <c r="S293" s="155" t="s">
        <v>5943</v>
      </c>
      <c r="T293" s="155" t="s">
        <v>5815</v>
      </c>
      <c r="U293" s="155" t="s">
        <v>2192</v>
      </c>
      <c r="V293" s="155" t="s">
        <v>2192</v>
      </c>
      <c r="W293" s="155" t="s">
        <v>2192</v>
      </c>
      <c r="X293" s="155" t="s">
        <v>2192</v>
      </c>
      <c r="Y293" s="155" t="s">
        <v>2192</v>
      </c>
      <c r="Z293" s="155" t="s">
        <v>2192</v>
      </c>
      <c r="AA293" s="155" t="s">
        <v>2192</v>
      </c>
      <c r="AB293" s="155" t="s">
        <v>2192</v>
      </c>
      <c r="AC293" s="155" t="s">
        <v>5944</v>
      </c>
      <c r="AD293" s="155" t="s">
        <v>5945</v>
      </c>
      <c r="AE293" s="156">
        <v>3583.4212000000002</v>
      </c>
      <c r="AF293" s="157">
        <v>3.02</v>
      </c>
      <c r="AG293" s="157">
        <v>2.2599999999999998</v>
      </c>
      <c r="AH293" s="159">
        <v>43399</v>
      </c>
      <c r="AI293" s="153" t="s">
        <v>731</v>
      </c>
      <c r="AJ293" s="155" t="s">
        <v>2192</v>
      </c>
    </row>
    <row r="294" spans="1:36">
      <c r="A294" s="147" t="s">
        <v>1755</v>
      </c>
      <c r="B294" s="147" t="s">
        <v>1238</v>
      </c>
      <c r="C294" s="147" t="s">
        <v>1229</v>
      </c>
      <c r="D294" s="147" t="s">
        <v>2192</v>
      </c>
      <c r="E294" s="147" t="s">
        <v>1834</v>
      </c>
      <c r="F294" s="147" t="s">
        <v>1904</v>
      </c>
      <c r="G294" s="148" t="s">
        <v>1901</v>
      </c>
      <c r="H294" s="148" t="s">
        <v>1902</v>
      </c>
      <c r="I294" s="148" t="s">
        <v>317</v>
      </c>
      <c r="J294" s="148" t="s">
        <v>1236</v>
      </c>
      <c r="K294" s="149" t="s">
        <v>5946</v>
      </c>
      <c r="L294" s="149" t="s">
        <v>5808</v>
      </c>
      <c r="M294" s="149" t="s">
        <v>5947</v>
      </c>
      <c r="N294" s="149" t="s">
        <v>5810</v>
      </c>
      <c r="O294" s="149" t="s">
        <v>5948</v>
      </c>
      <c r="P294" s="149" t="s">
        <v>5812</v>
      </c>
      <c r="Q294" s="149" t="s">
        <v>5949</v>
      </c>
      <c r="R294" s="149" t="s">
        <v>2995</v>
      </c>
      <c r="S294" s="149" t="s">
        <v>5950</v>
      </c>
      <c r="T294" s="149" t="s">
        <v>5815</v>
      </c>
      <c r="U294" s="149" t="s">
        <v>2192</v>
      </c>
      <c r="V294" s="149" t="s">
        <v>2192</v>
      </c>
      <c r="W294" s="149" t="s">
        <v>2192</v>
      </c>
      <c r="X294" s="149" t="s">
        <v>2192</v>
      </c>
      <c r="Y294" s="149" t="s">
        <v>2192</v>
      </c>
      <c r="Z294" s="149" t="s">
        <v>2192</v>
      </c>
      <c r="AA294" s="149" t="s">
        <v>2192</v>
      </c>
      <c r="AB294" s="149" t="s">
        <v>2192</v>
      </c>
      <c r="AC294" s="149" t="s">
        <v>5951</v>
      </c>
      <c r="AD294" s="149" t="s">
        <v>5952</v>
      </c>
      <c r="AE294" s="150">
        <v>788.37120000000004</v>
      </c>
      <c r="AF294" s="151">
        <v>0.66</v>
      </c>
      <c r="AG294" s="162">
        <v>0.5</v>
      </c>
      <c r="AH294" s="152">
        <v>43572</v>
      </c>
      <c r="AI294" s="147" t="s">
        <v>731</v>
      </c>
      <c r="AJ294" s="149" t="s">
        <v>2192</v>
      </c>
    </row>
    <row r="295" spans="1:36">
      <c r="A295" s="153" t="s">
        <v>754</v>
      </c>
      <c r="B295" s="153" t="s">
        <v>1238</v>
      </c>
      <c r="C295" s="153" t="s">
        <v>1229</v>
      </c>
      <c r="D295" s="153" t="s">
        <v>2192</v>
      </c>
      <c r="E295" s="153" t="s">
        <v>755</v>
      </c>
      <c r="F295" s="153" t="s">
        <v>1904</v>
      </c>
      <c r="G295" s="154" t="s">
        <v>1901</v>
      </c>
      <c r="H295" s="154" t="s">
        <v>1902</v>
      </c>
      <c r="I295" s="154" t="s">
        <v>317</v>
      </c>
      <c r="J295" s="154" t="s">
        <v>1236</v>
      </c>
      <c r="K295" s="155" t="s">
        <v>5953</v>
      </c>
      <c r="L295" s="155" t="s">
        <v>5808</v>
      </c>
      <c r="M295" s="155" t="s">
        <v>2977</v>
      </c>
      <c r="N295" s="155" t="s">
        <v>5810</v>
      </c>
      <c r="O295" s="155" t="s">
        <v>5954</v>
      </c>
      <c r="P295" s="155" t="s">
        <v>5812</v>
      </c>
      <c r="Q295" s="155" t="s">
        <v>5955</v>
      </c>
      <c r="R295" s="155" t="s">
        <v>2995</v>
      </c>
      <c r="S295" s="155" t="s">
        <v>5956</v>
      </c>
      <c r="T295" s="155" t="s">
        <v>5815</v>
      </c>
      <c r="U295" s="155" t="s">
        <v>5957</v>
      </c>
      <c r="V295" s="155" t="s">
        <v>5817</v>
      </c>
      <c r="W295" s="155" t="s">
        <v>2192</v>
      </c>
      <c r="X295" s="155" t="s">
        <v>2192</v>
      </c>
      <c r="Y295" s="155" t="s">
        <v>2192</v>
      </c>
      <c r="Z295" s="155" t="s">
        <v>2192</v>
      </c>
      <c r="AA295" s="155" t="s">
        <v>2192</v>
      </c>
      <c r="AB295" s="155" t="s">
        <v>2192</v>
      </c>
      <c r="AC295" s="155" t="s">
        <v>3279</v>
      </c>
      <c r="AD295" s="155" t="s">
        <v>5958</v>
      </c>
      <c r="AE295" s="156">
        <v>11974.058800000001</v>
      </c>
      <c r="AF295" s="157">
        <v>10.08</v>
      </c>
      <c r="AG295" s="157">
        <v>7.56</v>
      </c>
      <c r="AH295" s="159">
        <v>39156</v>
      </c>
      <c r="AI295" s="153" t="s">
        <v>731</v>
      </c>
      <c r="AJ295" s="155" t="s">
        <v>2192</v>
      </c>
    </row>
    <row r="296" spans="1:36">
      <c r="A296" s="147" t="s">
        <v>756</v>
      </c>
      <c r="B296" s="147" t="s">
        <v>1238</v>
      </c>
      <c r="C296" s="147" t="s">
        <v>1235</v>
      </c>
      <c r="D296" s="147" t="s">
        <v>2192</v>
      </c>
      <c r="E296" s="147" t="s">
        <v>757</v>
      </c>
      <c r="F296" s="147" t="s">
        <v>2192</v>
      </c>
      <c r="G296" s="148" t="s">
        <v>1901</v>
      </c>
      <c r="H296" s="148" t="s">
        <v>1902</v>
      </c>
      <c r="I296" s="148" t="s">
        <v>317</v>
      </c>
      <c r="J296" s="148" t="s">
        <v>1236</v>
      </c>
      <c r="K296" s="149" t="s">
        <v>5959</v>
      </c>
      <c r="L296" s="149" t="s">
        <v>5960</v>
      </c>
      <c r="M296" s="149" t="s">
        <v>5961</v>
      </c>
      <c r="N296" s="149" t="s">
        <v>3186</v>
      </c>
      <c r="O296" s="149" t="s">
        <v>5962</v>
      </c>
      <c r="P296" s="149" t="s">
        <v>5963</v>
      </c>
      <c r="Q296" s="149" t="s">
        <v>5964</v>
      </c>
      <c r="R296" s="149" t="s">
        <v>5965</v>
      </c>
      <c r="S296" s="149" t="s">
        <v>5966</v>
      </c>
      <c r="T296" s="149" t="s">
        <v>5967</v>
      </c>
      <c r="U296" s="149" t="s">
        <v>5968</v>
      </c>
      <c r="V296" s="149" t="s">
        <v>2830</v>
      </c>
      <c r="W296" s="149" t="s">
        <v>5969</v>
      </c>
      <c r="X296" s="149" t="s">
        <v>5970</v>
      </c>
      <c r="Y296" s="149" t="s">
        <v>3819</v>
      </c>
      <c r="Z296" s="149" t="s">
        <v>5971</v>
      </c>
      <c r="AA296" s="149" t="s">
        <v>5972</v>
      </c>
      <c r="AB296" s="149" t="s">
        <v>5973</v>
      </c>
      <c r="AC296" s="149" t="s">
        <v>5974</v>
      </c>
      <c r="AD296" s="149" t="s">
        <v>5975</v>
      </c>
      <c r="AE296" s="150">
        <v>2583.0394999999999</v>
      </c>
      <c r="AF296" s="151">
        <v>2.17</v>
      </c>
      <c r="AG296" s="151">
        <v>1.63</v>
      </c>
      <c r="AH296" s="152">
        <v>39128</v>
      </c>
      <c r="AI296" s="147" t="s">
        <v>758</v>
      </c>
      <c r="AJ296" s="149" t="s">
        <v>2192</v>
      </c>
    </row>
    <row r="297" spans="1:36">
      <c r="A297" s="153" t="s">
        <v>759</v>
      </c>
      <c r="B297" s="153" t="s">
        <v>1238</v>
      </c>
      <c r="C297" s="153" t="s">
        <v>1235</v>
      </c>
      <c r="D297" s="153" t="s">
        <v>2192</v>
      </c>
      <c r="E297" s="153" t="s">
        <v>760</v>
      </c>
      <c r="F297" s="153" t="s">
        <v>1906</v>
      </c>
      <c r="G297" s="154" t="s">
        <v>1901</v>
      </c>
      <c r="H297" s="154" t="s">
        <v>1902</v>
      </c>
      <c r="I297" s="154" t="s">
        <v>317</v>
      </c>
      <c r="J297" s="154" t="s">
        <v>1236</v>
      </c>
      <c r="K297" s="155" t="s">
        <v>5976</v>
      </c>
      <c r="L297" s="155" t="s">
        <v>5977</v>
      </c>
      <c r="M297" s="155" t="s">
        <v>5978</v>
      </c>
      <c r="N297" s="155" t="s">
        <v>5979</v>
      </c>
      <c r="O297" s="155" t="s">
        <v>5980</v>
      </c>
      <c r="P297" s="155" t="s">
        <v>5981</v>
      </c>
      <c r="Q297" s="155" t="s">
        <v>5982</v>
      </c>
      <c r="R297" s="155" t="s">
        <v>5983</v>
      </c>
      <c r="S297" s="155" t="s">
        <v>5984</v>
      </c>
      <c r="T297" s="155" t="s">
        <v>5985</v>
      </c>
      <c r="U297" s="155" t="s">
        <v>5986</v>
      </c>
      <c r="V297" s="155" t="s">
        <v>5987</v>
      </c>
      <c r="W297" s="155" t="s">
        <v>5988</v>
      </c>
      <c r="X297" s="155" t="s">
        <v>5989</v>
      </c>
      <c r="Y297" s="155" t="s">
        <v>5990</v>
      </c>
      <c r="Z297" s="155" t="s">
        <v>5991</v>
      </c>
      <c r="AA297" s="155" t="s">
        <v>5992</v>
      </c>
      <c r="AB297" s="155" t="s">
        <v>5993</v>
      </c>
      <c r="AC297" s="155" t="s">
        <v>5994</v>
      </c>
      <c r="AD297" s="155" t="s">
        <v>5995</v>
      </c>
      <c r="AE297" s="156">
        <v>2678.9958999999999</v>
      </c>
      <c r="AF297" s="157">
        <v>2.2599999999999998</v>
      </c>
      <c r="AG297" s="157">
        <v>1.69</v>
      </c>
      <c r="AH297" s="159">
        <v>39128</v>
      </c>
      <c r="AI297" s="153" t="s">
        <v>761</v>
      </c>
      <c r="AJ297" s="155" t="s">
        <v>2192</v>
      </c>
    </row>
    <row r="298" spans="1:36">
      <c r="A298" s="147" t="s">
        <v>762</v>
      </c>
      <c r="B298" s="147" t="s">
        <v>1238</v>
      </c>
      <c r="C298" s="147" t="s">
        <v>1235</v>
      </c>
      <c r="D298" s="147" t="s">
        <v>2192</v>
      </c>
      <c r="E298" s="147" t="s">
        <v>763</v>
      </c>
      <c r="F298" s="147" t="s">
        <v>1904</v>
      </c>
      <c r="G298" s="148" t="s">
        <v>1901</v>
      </c>
      <c r="H298" s="148" t="s">
        <v>1902</v>
      </c>
      <c r="I298" s="148" t="s">
        <v>317</v>
      </c>
      <c r="J298" s="148" t="s">
        <v>1236</v>
      </c>
      <c r="K298" s="149" t="s">
        <v>5996</v>
      </c>
      <c r="L298" s="149" t="s">
        <v>5977</v>
      </c>
      <c r="M298" s="149" t="s">
        <v>5997</v>
      </c>
      <c r="N298" s="149" t="s">
        <v>5979</v>
      </c>
      <c r="O298" s="149" t="s">
        <v>5998</v>
      </c>
      <c r="P298" s="149" t="s">
        <v>5981</v>
      </c>
      <c r="Q298" s="149" t="s">
        <v>5999</v>
      </c>
      <c r="R298" s="149" t="s">
        <v>5983</v>
      </c>
      <c r="S298" s="149" t="s">
        <v>6000</v>
      </c>
      <c r="T298" s="149" t="s">
        <v>5985</v>
      </c>
      <c r="U298" s="149" t="s">
        <v>6001</v>
      </c>
      <c r="V298" s="149" t="s">
        <v>5987</v>
      </c>
      <c r="W298" s="149" t="s">
        <v>6002</v>
      </c>
      <c r="X298" s="149" t="s">
        <v>5989</v>
      </c>
      <c r="Y298" s="149" t="s">
        <v>6003</v>
      </c>
      <c r="Z298" s="149" t="s">
        <v>5991</v>
      </c>
      <c r="AA298" s="149" t="s">
        <v>6004</v>
      </c>
      <c r="AB298" s="149" t="s">
        <v>5993</v>
      </c>
      <c r="AC298" s="149" t="s">
        <v>6005</v>
      </c>
      <c r="AD298" s="149" t="s">
        <v>5995</v>
      </c>
      <c r="AE298" s="150">
        <v>2157.8564999999999</v>
      </c>
      <c r="AF298" s="151">
        <v>1.82</v>
      </c>
      <c r="AG298" s="151">
        <v>1.36</v>
      </c>
      <c r="AH298" s="152">
        <v>39128</v>
      </c>
      <c r="AI298" s="147" t="s">
        <v>761</v>
      </c>
      <c r="AJ298" s="149" t="s">
        <v>2192</v>
      </c>
    </row>
    <row r="299" spans="1:36">
      <c r="A299" s="153" t="s">
        <v>1872</v>
      </c>
      <c r="B299" s="153" t="s">
        <v>1238</v>
      </c>
      <c r="C299" s="153" t="s">
        <v>1235</v>
      </c>
      <c r="D299" s="153" t="s">
        <v>2192</v>
      </c>
      <c r="E299" s="153" t="s">
        <v>1873</v>
      </c>
      <c r="F299" s="153" t="s">
        <v>1904</v>
      </c>
      <c r="G299" s="154" t="s">
        <v>1901</v>
      </c>
      <c r="H299" s="154" t="s">
        <v>1902</v>
      </c>
      <c r="I299" s="154" t="s">
        <v>317</v>
      </c>
      <c r="J299" s="154" t="s">
        <v>1236</v>
      </c>
      <c r="K299" s="155" t="s">
        <v>6006</v>
      </c>
      <c r="L299" s="155" t="s">
        <v>5977</v>
      </c>
      <c r="M299" s="155" t="s">
        <v>6007</v>
      </c>
      <c r="N299" s="155" t="s">
        <v>5979</v>
      </c>
      <c r="O299" s="155" t="s">
        <v>6008</v>
      </c>
      <c r="P299" s="155" t="s">
        <v>5981</v>
      </c>
      <c r="Q299" s="155" t="s">
        <v>6009</v>
      </c>
      <c r="R299" s="155" t="s">
        <v>5983</v>
      </c>
      <c r="S299" s="155" t="s">
        <v>6010</v>
      </c>
      <c r="T299" s="155" t="s">
        <v>5985</v>
      </c>
      <c r="U299" s="155" t="s">
        <v>6011</v>
      </c>
      <c r="V299" s="155" t="s">
        <v>6012</v>
      </c>
      <c r="W299" s="155" t="s">
        <v>6013</v>
      </c>
      <c r="X299" s="155" t="s">
        <v>6014</v>
      </c>
      <c r="Y299" s="155" t="s">
        <v>2192</v>
      </c>
      <c r="Z299" s="155" t="s">
        <v>2192</v>
      </c>
      <c r="AA299" s="155" t="s">
        <v>2192</v>
      </c>
      <c r="AB299" s="155" t="s">
        <v>2192</v>
      </c>
      <c r="AC299" s="155" t="s">
        <v>6015</v>
      </c>
      <c r="AD299" s="155" t="s">
        <v>6016</v>
      </c>
      <c r="AE299" s="156">
        <v>26.284199999999998</v>
      </c>
      <c r="AF299" s="157">
        <v>0.02</v>
      </c>
      <c r="AG299" s="157">
        <v>0.02</v>
      </c>
      <c r="AH299" s="159">
        <v>39136</v>
      </c>
      <c r="AI299" s="153" t="s">
        <v>761</v>
      </c>
      <c r="AJ299" s="155" t="s">
        <v>2192</v>
      </c>
    </row>
    <row r="300" spans="1:36">
      <c r="A300" s="147" t="s">
        <v>764</v>
      </c>
      <c r="B300" s="147" t="s">
        <v>1238</v>
      </c>
      <c r="C300" s="147" t="s">
        <v>1235</v>
      </c>
      <c r="D300" s="147" t="s">
        <v>2192</v>
      </c>
      <c r="E300" s="147" t="s">
        <v>765</v>
      </c>
      <c r="F300" s="147" t="s">
        <v>1904</v>
      </c>
      <c r="G300" s="148" t="s">
        <v>1901</v>
      </c>
      <c r="H300" s="148" t="s">
        <v>1902</v>
      </c>
      <c r="I300" s="148" t="s">
        <v>317</v>
      </c>
      <c r="J300" s="148" t="s">
        <v>1236</v>
      </c>
      <c r="K300" s="149" t="s">
        <v>6017</v>
      </c>
      <c r="L300" s="149" t="s">
        <v>5977</v>
      </c>
      <c r="M300" s="149" t="s">
        <v>6018</v>
      </c>
      <c r="N300" s="149" t="s">
        <v>5979</v>
      </c>
      <c r="O300" s="149" t="s">
        <v>6019</v>
      </c>
      <c r="P300" s="149" t="s">
        <v>5981</v>
      </c>
      <c r="Q300" s="149" t="s">
        <v>6020</v>
      </c>
      <c r="R300" s="149" t="s">
        <v>5983</v>
      </c>
      <c r="S300" s="149" t="s">
        <v>6021</v>
      </c>
      <c r="T300" s="149" t="s">
        <v>5985</v>
      </c>
      <c r="U300" s="149" t="s">
        <v>6022</v>
      </c>
      <c r="V300" s="149" t="s">
        <v>5987</v>
      </c>
      <c r="W300" s="149" t="s">
        <v>6023</v>
      </c>
      <c r="X300" s="149" t="s">
        <v>5989</v>
      </c>
      <c r="Y300" s="149" t="s">
        <v>6024</v>
      </c>
      <c r="Z300" s="149" t="s">
        <v>5991</v>
      </c>
      <c r="AA300" s="149" t="s">
        <v>2192</v>
      </c>
      <c r="AB300" s="149" t="s">
        <v>2192</v>
      </c>
      <c r="AC300" s="149" t="s">
        <v>6025</v>
      </c>
      <c r="AD300" s="149" t="s">
        <v>2818</v>
      </c>
      <c r="AE300" s="150">
        <v>79.528599999999997</v>
      </c>
      <c r="AF300" s="151">
        <v>7.0000000000000007E-2</v>
      </c>
      <c r="AG300" s="151">
        <v>0.05</v>
      </c>
      <c r="AH300" s="152">
        <v>41802</v>
      </c>
      <c r="AI300" s="147" t="s">
        <v>761</v>
      </c>
      <c r="AJ300" s="149" t="s">
        <v>2192</v>
      </c>
    </row>
    <row r="301" spans="1:36">
      <c r="A301" s="153" t="s">
        <v>2053</v>
      </c>
      <c r="B301" s="153" t="s">
        <v>1238</v>
      </c>
      <c r="C301" s="153" t="s">
        <v>1235</v>
      </c>
      <c r="D301" s="153" t="s">
        <v>2192</v>
      </c>
      <c r="E301" s="153" t="s">
        <v>2012</v>
      </c>
      <c r="F301" s="153" t="s">
        <v>1904</v>
      </c>
      <c r="G301" s="154" t="s">
        <v>1901</v>
      </c>
      <c r="H301" s="154" t="s">
        <v>1902</v>
      </c>
      <c r="I301" s="154" t="s">
        <v>317</v>
      </c>
      <c r="J301" s="154" t="s">
        <v>1236</v>
      </c>
      <c r="K301" s="155" t="s">
        <v>5330</v>
      </c>
      <c r="L301" s="155" t="s">
        <v>5977</v>
      </c>
      <c r="M301" s="155" t="s">
        <v>6026</v>
      </c>
      <c r="N301" s="155" t="s">
        <v>5979</v>
      </c>
      <c r="O301" s="155" t="s">
        <v>3245</v>
      </c>
      <c r="P301" s="155" t="s">
        <v>5981</v>
      </c>
      <c r="Q301" s="155" t="s">
        <v>6027</v>
      </c>
      <c r="R301" s="155" t="s">
        <v>5983</v>
      </c>
      <c r="S301" s="155" t="s">
        <v>1757</v>
      </c>
      <c r="T301" s="155" t="s">
        <v>1757</v>
      </c>
      <c r="U301" s="155" t="s">
        <v>1757</v>
      </c>
      <c r="V301" s="155" t="s">
        <v>1757</v>
      </c>
      <c r="W301" s="155" t="s">
        <v>1757</v>
      </c>
      <c r="X301" s="155" t="s">
        <v>1757</v>
      </c>
      <c r="Y301" s="155" t="s">
        <v>1757</v>
      </c>
      <c r="Z301" s="155" t="s">
        <v>1757</v>
      </c>
      <c r="AA301" s="155" t="s">
        <v>2192</v>
      </c>
      <c r="AB301" s="155" t="s">
        <v>2192</v>
      </c>
      <c r="AC301" s="155" t="s">
        <v>6028</v>
      </c>
      <c r="AD301" s="155" t="s">
        <v>6029</v>
      </c>
      <c r="AE301" s="156">
        <v>353.81639999999999</v>
      </c>
      <c r="AF301" s="158">
        <v>0.3</v>
      </c>
      <c r="AG301" s="157">
        <v>0.22</v>
      </c>
      <c r="AH301" s="159">
        <v>40553</v>
      </c>
      <c r="AI301" s="153" t="s">
        <v>761</v>
      </c>
      <c r="AJ301" s="155" t="s">
        <v>2192</v>
      </c>
    </row>
    <row r="302" spans="1:36">
      <c r="A302" s="147" t="s">
        <v>768</v>
      </c>
      <c r="B302" s="147" t="s">
        <v>1238</v>
      </c>
      <c r="C302" s="147" t="s">
        <v>1235</v>
      </c>
      <c r="D302" s="147" t="s">
        <v>2192</v>
      </c>
      <c r="E302" s="147" t="s">
        <v>769</v>
      </c>
      <c r="F302" s="147" t="s">
        <v>1904</v>
      </c>
      <c r="G302" s="148" t="s">
        <v>1901</v>
      </c>
      <c r="H302" s="148" t="s">
        <v>1902</v>
      </c>
      <c r="I302" s="148" t="s">
        <v>317</v>
      </c>
      <c r="J302" s="148" t="s">
        <v>1236</v>
      </c>
      <c r="K302" s="149" t="s">
        <v>6030</v>
      </c>
      <c r="L302" s="149" t="s">
        <v>5977</v>
      </c>
      <c r="M302" s="149" t="s">
        <v>6031</v>
      </c>
      <c r="N302" s="149" t="s">
        <v>5979</v>
      </c>
      <c r="O302" s="149" t="s">
        <v>6032</v>
      </c>
      <c r="P302" s="149" t="s">
        <v>5981</v>
      </c>
      <c r="Q302" s="149" t="s">
        <v>5999</v>
      </c>
      <c r="R302" s="149" t="s">
        <v>5983</v>
      </c>
      <c r="S302" s="149" t="s">
        <v>6033</v>
      </c>
      <c r="T302" s="149" t="s">
        <v>5985</v>
      </c>
      <c r="U302" s="149" t="s">
        <v>6001</v>
      </c>
      <c r="V302" s="149" t="s">
        <v>5987</v>
      </c>
      <c r="W302" s="149" t="s">
        <v>6034</v>
      </c>
      <c r="X302" s="149" t="s">
        <v>5989</v>
      </c>
      <c r="Y302" s="149" t="s">
        <v>6035</v>
      </c>
      <c r="Z302" s="149" t="s">
        <v>5991</v>
      </c>
      <c r="AA302" s="149" t="s">
        <v>2192</v>
      </c>
      <c r="AB302" s="149" t="s">
        <v>2192</v>
      </c>
      <c r="AC302" s="149" t="s">
        <v>2900</v>
      </c>
      <c r="AD302" s="149" t="s">
        <v>6036</v>
      </c>
      <c r="AE302" s="150">
        <v>17.3889</v>
      </c>
      <c r="AF302" s="151">
        <v>0.01</v>
      </c>
      <c r="AG302" s="151">
        <v>0.01</v>
      </c>
      <c r="AH302" s="152">
        <v>40602</v>
      </c>
      <c r="AI302" s="147" t="s">
        <v>761</v>
      </c>
      <c r="AJ302" s="149" t="s">
        <v>2192</v>
      </c>
    </row>
    <row r="303" spans="1:36">
      <c r="A303" s="153" t="s">
        <v>770</v>
      </c>
      <c r="B303" s="153" t="s">
        <v>1238</v>
      </c>
      <c r="C303" s="153" t="s">
        <v>1235</v>
      </c>
      <c r="D303" s="153" t="s">
        <v>2192</v>
      </c>
      <c r="E303" s="153" t="s">
        <v>771</v>
      </c>
      <c r="F303" s="153" t="s">
        <v>1904</v>
      </c>
      <c r="G303" s="154" t="s">
        <v>1901</v>
      </c>
      <c r="H303" s="154" t="s">
        <v>1902</v>
      </c>
      <c r="I303" s="154" t="s">
        <v>317</v>
      </c>
      <c r="J303" s="154" t="s">
        <v>1236</v>
      </c>
      <c r="K303" s="155" t="s">
        <v>6037</v>
      </c>
      <c r="L303" s="155" t="s">
        <v>5977</v>
      </c>
      <c r="M303" s="155" t="s">
        <v>6038</v>
      </c>
      <c r="N303" s="155" t="s">
        <v>5979</v>
      </c>
      <c r="O303" s="155" t="s">
        <v>6039</v>
      </c>
      <c r="P303" s="155" t="s">
        <v>5981</v>
      </c>
      <c r="Q303" s="155" t="s">
        <v>6040</v>
      </c>
      <c r="R303" s="155" t="s">
        <v>5983</v>
      </c>
      <c r="S303" s="155" t="s">
        <v>6041</v>
      </c>
      <c r="T303" s="155" t="s">
        <v>5985</v>
      </c>
      <c r="U303" s="155" t="s">
        <v>6042</v>
      </c>
      <c r="V303" s="155" t="s">
        <v>5987</v>
      </c>
      <c r="W303" s="155" t="s">
        <v>6043</v>
      </c>
      <c r="X303" s="155" t="s">
        <v>5989</v>
      </c>
      <c r="Y303" s="155" t="s">
        <v>2192</v>
      </c>
      <c r="Z303" s="155" t="s">
        <v>2192</v>
      </c>
      <c r="AA303" s="155" t="s">
        <v>2192</v>
      </c>
      <c r="AB303" s="155" t="s">
        <v>2192</v>
      </c>
      <c r="AC303" s="155" t="s">
        <v>3067</v>
      </c>
      <c r="AD303" s="155" t="s">
        <v>6044</v>
      </c>
      <c r="AE303" s="156">
        <v>16.5381</v>
      </c>
      <c r="AF303" s="157">
        <v>0.01</v>
      </c>
      <c r="AG303" s="157">
        <v>0.01</v>
      </c>
      <c r="AH303" s="159">
        <v>42950</v>
      </c>
      <c r="AI303" s="153" t="s">
        <v>761</v>
      </c>
      <c r="AJ303" s="155" t="s">
        <v>2192</v>
      </c>
    </row>
    <row r="304" spans="1:36">
      <c r="A304" s="147" t="s">
        <v>772</v>
      </c>
      <c r="B304" s="147" t="s">
        <v>1238</v>
      </c>
      <c r="C304" s="147" t="s">
        <v>1235</v>
      </c>
      <c r="D304" s="147" t="s">
        <v>2192</v>
      </c>
      <c r="E304" s="147" t="s">
        <v>773</v>
      </c>
      <c r="F304" s="147" t="s">
        <v>1904</v>
      </c>
      <c r="G304" s="148" t="s">
        <v>1901</v>
      </c>
      <c r="H304" s="148" t="s">
        <v>1902</v>
      </c>
      <c r="I304" s="148" t="s">
        <v>317</v>
      </c>
      <c r="J304" s="148" t="s">
        <v>1236</v>
      </c>
      <c r="K304" s="149" t="s">
        <v>6045</v>
      </c>
      <c r="L304" s="149" t="s">
        <v>5977</v>
      </c>
      <c r="M304" s="149" t="s">
        <v>6046</v>
      </c>
      <c r="N304" s="149" t="s">
        <v>5979</v>
      </c>
      <c r="O304" s="149" t="s">
        <v>6047</v>
      </c>
      <c r="P304" s="149" t="s">
        <v>5981</v>
      </c>
      <c r="Q304" s="149" t="s">
        <v>6048</v>
      </c>
      <c r="R304" s="149" t="s">
        <v>5983</v>
      </c>
      <c r="S304" s="149" t="s">
        <v>6049</v>
      </c>
      <c r="T304" s="149" t="s">
        <v>5985</v>
      </c>
      <c r="U304" s="149" t="s">
        <v>6050</v>
      </c>
      <c r="V304" s="149" t="s">
        <v>5987</v>
      </c>
      <c r="W304" s="149" t="s">
        <v>2832</v>
      </c>
      <c r="X304" s="149" t="s">
        <v>5989</v>
      </c>
      <c r="Y304" s="149" t="s">
        <v>6051</v>
      </c>
      <c r="Z304" s="149" t="s">
        <v>5991</v>
      </c>
      <c r="AA304" s="149" t="s">
        <v>2192</v>
      </c>
      <c r="AB304" s="149" t="s">
        <v>2192</v>
      </c>
      <c r="AC304" s="149" t="s">
        <v>6052</v>
      </c>
      <c r="AD304" s="149" t="s">
        <v>6053</v>
      </c>
      <c r="AE304" s="150">
        <v>25.6511</v>
      </c>
      <c r="AF304" s="151">
        <v>0.02</v>
      </c>
      <c r="AG304" s="151">
        <v>0.02</v>
      </c>
      <c r="AH304" s="152">
        <v>41752</v>
      </c>
      <c r="AI304" s="147" t="s">
        <v>761</v>
      </c>
      <c r="AJ304" s="149" t="s">
        <v>2192</v>
      </c>
    </row>
    <row r="305" spans="1:36">
      <c r="A305" s="153" t="s">
        <v>146</v>
      </c>
      <c r="B305" s="153" t="s">
        <v>1238</v>
      </c>
      <c r="C305" s="153" t="s">
        <v>1229</v>
      </c>
      <c r="D305" s="153" t="s">
        <v>2192</v>
      </c>
      <c r="E305" s="153" t="s">
        <v>774</v>
      </c>
      <c r="F305" s="153" t="s">
        <v>2192</v>
      </c>
      <c r="G305" s="154" t="s">
        <v>1901</v>
      </c>
      <c r="H305" s="154" t="s">
        <v>1902</v>
      </c>
      <c r="I305" s="154" t="s">
        <v>317</v>
      </c>
      <c r="J305" s="154" t="s">
        <v>1236</v>
      </c>
      <c r="K305" s="155" t="s">
        <v>6054</v>
      </c>
      <c r="L305" s="155" t="s">
        <v>6055</v>
      </c>
      <c r="M305" s="155" t="s">
        <v>6056</v>
      </c>
      <c r="N305" s="155" t="s">
        <v>6057</v>
      </c>
      <c r="O305" s="155" t="s">
        <v>6058</v>
      </c>
      <c r="P305" s="155" t="s">
        <v>6059</v>
      </c>
      <c r="Q305" s="155" t="s">
        <v>6060</v>
      </c>
      <c r="R305" s="155" t="s">
        <v>6061</v>
      </c>
      <c r="S305" s="155" t="s">
        <v>6062</v>
      </c>
      <c r="T305" s="155" t="s">
        <v>6063</v>
      </c>
      <c r="U305" s="155" t="s">
        <v>6064</v>
      </c>
      <c r="V305" s="155" t="s">
        <v>6065</v>
      </c>
      <c r="W305" s="155" t="s">
        <v>6066</v>
      </c>
      <c r="X305" s="155" t="s">
        <v>6067</v>
      </c>
      <c r="Y305" s="155" t="s">
        <v>6068</v>
      </c>
      <c r="Z305" s="155" t="s">
        <v>6069</v>
      </c>
      <c r="AA305" s="155" t="s">
        <v>6070</v>
      </c>
      <c r="AB305" s="155" t="s">
        <v>6071</v>
      </c>
      <c r="AC305" s="155" t="s">
        <v>6072</v>
      </c>
      <c r="AD305" s="155" t="s">
        <v>6073</v>
      </c>
      <c r="AE305" s="156">
        <v>86702.098400000003</v>
      </c>
      <c r="AF305" s="157">
        <v>72.989999999999995</v>
      </c>
      <c r="AG305" s="157">
        <v>54.72</v>
      </c>
      <c r="AH305" s="159">
        <v>39170</v>
      </c>
      <c r="AI305" s="153" t="s">
        <v>2137</v>
      </c>
      <c r="AJ305" s="155" t="s">
        <v>2192</v>
      </c>
    </row>
    <row r="306" spans="1:36">
      <c r="A306" s="147" t="s">
        <v>147</v>
      </c>
      <c r="B306" s="147" t="s">
        <v>1238</v>
      </c>
      <c r="C306" s="147" t="s">
        <v>1229</v>
      </c>
      <c r="D306" s="147" t="s">
        <v>2192</v>
      </c>
      <c r="E306" s="147" t="s">
        <v>775</v>
      </c>
      <c r="F306" s="147" t="s">
        <v>1906</v>
      </c>
      <c r="G306" s="148" t="s">
        <v>1901</v>
      </c>
      <c r="H306" s="148" t="s">
        <v>1902</v>
      </c>
      <c r="I306" s="148" t="s">
        <v>317</v>
      </c>
      <c r="J306" s="148" t="s">
        <v>1236</v>
      </c>
      <c r="K306" s="149" t="s">
        <v>6074</v>
      </c>
      <c r="L306" s="149" t="s">
        <v>6075</v>
      </c>
      <c r="M306" s="149" t="s">
        <v>6076</v>
      </c>
      <c r="N306" s="149" t="s">
        <v>6077</v>
      </c>
      <c r="O306" s="149" t="s">
        <v>6078</v>
      </c>
      <c r="P306" s="149" t="s">
        <v>6079</v>
      </c>
      <c r="Q306" s="149" t="s">
        <v>6080</v>
      </c>
      <c r="R306" s="149" t="s">
        <v>6081</v>
      </c>
      <c r="S306" s="149" t="s">
        <v>6082</v>
      </c>
      <c r="T306" s="149" t="s">
        <v>6083</v>
      </c>
      <c r="U306" s="149" t="s">
        <v>6084</v>
      </c>
      <c r="V306" s="149" t="s">
        <v>6085</v>
      </c>
      <c r="W306" s="149" t="s">
        <v>6086</v>
      </c>
      <c r="X306" s="149" t="s">
        <v>6087</v>
      </c>
      <c r="Y306" s="149" t="s">
        <v>6088</v>
      </c>
      <c r="Z306" s="149" t="s">
        <v>6089</v>
      </c>
      <c r="AA306" s="149" t="s">
        <v>6090</v>
      </c>
      <c r="AB306" s="149" t="s">
        <v>6091</v>
      </c>
      <c r="AC306" s="149" t="s">
        <v>6092</v>
      </c>
      <c r="AD306" s="149" t="s">
        <v>6093</v>
      </c>
      <c r="AE306" s="150">
        <v>5106.4485999999997</v>
      </c>
      <c r="AF306" s="162">
        <v>4.3</v>
      </c>
      <c r="AG306" s="151">
        <v>3.22</v>
      </c>
      <c r="AH306" s="152">
        <v>39373</v>
      </c>
      <c r="AI306" s="147" t="s">
        <v>776</v>
      </c>
      <c r="AJ306" s="149" t="s">
        <v>2192</v>
      </c>
    </row>
    <row r="307" spans="1:36">
      <c r="A307" s="153" t="s">
        <v>777</v>
      </c>
      <c r="B307" s="153" t="s">
        <v>1238</v>
      </c>
      <c r="C307" s="153" t="s">
        <v>1229</v>
      </c>
      <c r="D307" s="153" t="s">
        <v>2192</v>
      </c>
      <c r="E307" s="153" t="s">
        <v>778</v>
      </c>
      <c r="F307" s="153" t="s">
        <v>1904</v>
      </c>
      <c r="G307" s="154" t="s">
        <v>1901</v>
      </c>
      <c r="H307" s="154" t="s">
        <v>1902</v>
      </c>
      <c r="I307" s="154" t="s">
        <v>317</v>
      </c>
      <c r="J307" s="154" t="s">
        <v>1236</v>
      </c>
      <c r="K307" s="155" t="s">
        <v>6094</v>
      </c>
      <c r="L307" s="155" t="s">
        <v>6075</v>
      </c>
      <c r="M307" s="155" t="s">
        <v>6095</v>
      </c>
      <c r="N307" s="155" t="s">
        <v>6077</v>
      </c>
      <c r="O307" s="155" t="s">
        <v>6096</v>
      </c>
      <c r="P307" s="155" t="s">
        <v>6079</v>
      </c>
      <c r="Q307" s="155" t="s">
        <v>6097</v>
      </c>
      <c r="R307" s="155" t="s">
        <v>6081</v>
      </c>
      <c r="S307" s="155" t="s">
        <v>6098</v>
      </c>
      <c r="T307" s="155" t="s">
        <v>6083</v>
      </c>
      <c r="U307" s="155" t="s">
        <v>6099</v>
      </c>
      <c r="V307" s="155" t="s">
        <v>6085</v>
      </c>
      <c r="W307" s="155" t="s">
        <v>6100</v>
      </c>
      <c r="X307" s="155" t="s">
        <v>6087</v>
      </c>
      <c r="Y307" s="155" t="s">
        <v>6101</v>
      </c>
      <c r="Z307" s="155" t="s">
        <v>6089</v>
      </c>
      <c r="AA307" s="155" t="s">
        <v>6102</v>
      </c>
      <c r="AB307" s="155" t="s">
        <v>6091</v>
      </c>
      <c r="AC307" s="155" t="s">
        <v>6103</v>
      </c>
      <c r="AD307" s="155" t="s">
        <v>6093</v>
      </c>
      <c r="AE307" s="156">
        <v>155.2473</v>
      </c>
      <c r="AF307" s="157">
        <v>0.13</v>
      </c>
      <c r="AG307" s="158">
        <v>0.1</v>
      </c>
      <c r="AH307" s="159">
        <v>39373</v>
      </c>
      <c r="AI307" s="153" t="s">
        <v>776</v>
      </c>
      <c r="AJ307" s="155" t="s">
        <v>2192</v>
      </c>
    </row>
    <row r="308" spans="1:36">
      <c r="A308" s="147" t="s">
        <v>1874</v>
      </c>
      <c r="B308" s="147" t="s">
        <v>1238</v>
      </c>
      <c r="C308" s="147" t="s">
        <v>1229</v>
      </c>
      <c r="D308" s="147" t="s">
        <v>2192</v>
      </c>
      <c r="E308" s="147" t="s">
        <v>1875</v>
      </c>
      <c r="F308" s="147" t="s">
        <v>1904</v>
      </c>
      <c r="G308" s="148" t="s">
        <v>1901</v>
      </c>
      <c r="H308" s="148" t="s">
        <v>1902</v>
      </c>
      <c r="I308" s="148" t="s">
        <v>317</v>
      </c>
      <c r="J308" s="148" t="s">
        <v>1236</v>
      </c>
      <c r="K308" s="149" t="s">
        <v>6104</v>
      </c>
      <c r="L308" s="149" t="s">
        <v>6075</v>
      </c>
      <c r="M308" s="149" t="s">
        <v>6105</v>
      </c>
      <c r="N308" s="149" t="s">
        <v>6077</v>
      </c>
      <c r="O308" s="149" t="s">
        <v>6106</v>
      </c>
      <c r="P308" s="149" t="s">
        <v>6079</v>
      </c>
      <c r="Q308" s="149" t="s">
        <v>6107</v>
      </c>
      <c r="R308" s="149" t="s">
        <v>6081</v>
      </c>
      <c r="S308" s="149" t="s">
        <v>6108</v>
      </c>
      <c r="T308" s="149" t="s">
        <v>6083</v>
      </c>
      <c r="U308" s="149" t="s">
        <v>1757</v>
      </c>
      <c r="V308" s="149" t="s">
        <v>1757</v>
      </c>
      <c r="W308" s="149" t="s">
        <v>1757</v>
      </c>
      <c r="X308" s="149" t="s">
        <v>1757</v>
      </c>
      <c r="Y308" s="149" t="s">
        <v>1757</v>
      </c>
      <c r="Z308" s="149" t="s">
        <v>1757</v>
      </c>
      <c r="AA308" s="149" t="s">
        <v>6109</v>
      </c>
      <c r="AB308" s="149" t="s">
        <v>1757</v>
      </c>
      <c r="AC308" s="149" t="s">
        <v>6110</v>
      </c>
      <c r="AD308" s="149" t="s">
        <v>6111</v>
      </c>
      <c r="AE308" s="150">
        <v>4.9814999999999996</v>
      </c>
      <c r="AF308" s="163">
        <v>0</v>
      </c>
      <c r="AG308" s="163">
        <v>0</v>
      </c>
      <c r="AH308" s="152">
        <v>39373</v>
      </c>
      <c r="AI308" s="147" t="s">
        <v>776</v>
      </c>
      <c r="AJ308" s="149" t="s">
        <v>2192</v>
      </c>
    </row>
    <row r="309" spans="1:36">
      <c r="A309" s="153" t="s">
        <v>779</v>
      </c>
      <c r="B309" s="153" t="s">
        <v>1238</v>
      </c>
      <c r="C309" s="153" t="s">
        <v>1229</v>
      </c>
      <c r="D309" s="153" t="s">
        <v>2192</v>
      </c>
      <c r="E309" s="153" t="s">
        <v>780</v>
      </c>
      <c r="F309" s="153" t="s">
        <v>1904</v>
      </c>
      <c r="G309" s="154" t="s">
        <v>1901</v>
      </c>
      <c r="H309" s="154" t="s">
        <v>1902</v>
      </c>
      <c r="I309" s="154" t="s">
        <v>317</v>
      </c>
      <c r="J309" s="154" t="s">
        <v>1236</v>
      </c>
      <c r="K309" s="155" t="s">
        <v>6112</v>
      </c>
      <c r="L309" s="155" t="s">
        <v>6075</v>
      </c>
      <c r="M309" s="155" t="s">
        <v>6113</v>
      </c>
      <c r="N309" s="155" t="s">
        <v>6077</v>
      </c>
      <c r="O309" s="155" t="s">
        <v>6114</v>
      </c>
      <c r="P309" s="155" t="s">
        <v>6079</v>
      </c>
      <c r="Q309" s="155" t="s">
        <v>6115</v>
      </c>
      <c r="R309" s="155" t="s">
        <v>6081</v>
      </c>
      <c r="S309" s="155" t="s">
        <v>6116</v>
      </c>
      <c r="T309" s="155" t="s">
        <v>6083</v>
      </c>
      <c r="U309" s="155" t="s">
        <v>6117</v>
      </c>
      <c r="V309" s="155" t="s">
        <v>6085</v>
      </c>
      <c r="W309" s="155" t="s">
        <v>6118</v>
      </c>
      <c r="X309" s="155" t="s">
        <v>6087</v>
      </c>
      <c r="Y309" s="155" t="s">
        <v>6119</v>
      </c>
      <c r="Z309" s="155" t="s">
        <v>6089</v>
      </c>
      <c r="AA309" s="155" t="s">
        <v>6120</v>
      </c>
      <c r="AB309" s="155" t="s">
        <v>6091</v>
      </c>
      <c r="AC309" s="155" t="s">
        <v>6121</v>
      </c>
      <c r="AD309" s="155" t="s">
        <v>2841</v>
      </c>
      <c r="AE309" s="156">
        <v>10.296200000000001</v>
      </c>
      <c r="AF309" s="157">
        <v>0.01</v>
      </c>
      <c r="AG309" s="157">
        <v>0.01</v>
      </c>
      <c r="AH309" s="159">
        <v>39401</v>
      </c>
      <c r="AI309" s="153" t="s">
        <v>776</v>
      </c>
      <c r="AJ309" s="155" t="s">
        <v>2192</v>
      </c>
    </row>
    <row r="310" spans="1:36">
      <c r="A310" s="147" t="s">
        <v>782</v>
      </c>
      <c r="B310" s="147" t="s">
        <v>1238</v>
      </c>
      <c r="C310" s="147" t="s">
        <v>1229</v>
      </c>
      <c r="D310" s="147" t="s">
        <v>2192</v>
      </c>
      <c r="E310" s="147" t="s">
        <v>2091</v>
      </c>
      <c r="F310" s="147" t="s">
        <v>1904</v>
      </c>
      <c r="G310" s="148" t="s">
        <v>1901</v>
      </c>
      <c r="H310" s="148" t="s">
        <v>1902</v>
      </c>
      <c r="I310" s="148" t="s">
        <v>317</v>
      </c>
      <c r="J310" s="148" t="s">
        <v>1236</v>
      </c>
      <c r="K310" s="149" t="s">
        <v>6122</v>
      </c>
      <c r="L310" s="149" t="s">
        <v>6075</v>
      </c>
      <c r="M310" s="149" t="s">
        <v>6123</v>
      </c>
      <c r="N310" s="149" t="s">
        <v>6077</v>
      </c>
      <c r="O310" s="149" t="s">
        <v>6124</v>
      </c>
      <c r="P310" s="149" t="s">
        <v>6079</v>
      </c>
      <c r="Q310" s="149" t="s">
        <v>6125</v>
      </c>
      <c r="R310" s="149" t="s">
        <v>6081</v>
      </c>
      <c r="S310" s="149" t="s">
        <v>6126</v>
      </c>
      <c r="T310" s="149" t="s">
        <v>6127</v>
      </c>
      <c r="U310" s="149" t="s">
        <v>6128</v>
      </c>
      <c r="V310" s="149" t="s">
        <v>6129</v>
      </c>
      <c r="W310" s="149" t="s">
        <v>6130</v>
      </c>
      <c r="X310" s="149" t="s">
        <v>6131</v>
      </c>
      <c r="Y310" s="149" t="s">
        <v>2192</v>
      </c>
      <c r="Z310" s="149" t="s">
        <v>2192</v>
      </c>
      <c r="AA310" s="149" t="s">
        <v>2192</v>
      </c>
      <c r="AB310" s="149" t="s">
        <v>2192</v>
      </c>
      <c r="AC310" s="149" t="s">
        <v>6132</v>
      </c>
      <c r="AD310" s="149" t="s">
        <v>6133</v>
      </c>
      <c r="AE310" s="150">
        <v>2.7875999999999999</v>
      </c>
      <c r="AF310" s="163">
        <v>0</v>
      </c>
      <c r="AG310" s="163">
        <v>0</v>
      </c>
      <c r="AH310" s="152">
        <v>40553</v>
      </c>
      <c r="AI310" s="147" t="s">
        <v>776</v>
      </c>
      <c r="AJ310" s="149" t="s">
        <v>2192</v>
      </c>
    </row>
    <row r="311" spans="1:36">
      <c r="A311" s="153" t="s">
        <v>783</v>
      </c>
      <c r="B311" s="153" t="s">
        <v>1238</v>
      </c>
      <c r="C311" s="153" t="s">
        <v>1229</v>
      </c>
      <c r="D311" s="153" t="s">
        <v>2192</v>
      </c>
      <c r="E311" s="153" t="s">
        <v>784</v>
      </c>
      <c r="F311" s="153" t="s">
        <v>1904</v>
      </c>
      <c r="G311" s="154" t="s">
        <v>1901</v>
      </c>
      <c r="H311" s="154" t="s">
        <v>1902</v>
      </c>
      <c r="I311" s="154" t="s">
        <v>317</v>
      </c>
      <c r="J311" s="154" t="s">
        <v>1236</v>
      </c>
      <c r="K311" s="155" t="s">
        <v>6134</v>
      </c>
      <c r="L311" s="155" t="s">
        <v>6075</v>
      </c>
      <c r="M311" s="155" t="s">
        <v>6135</v>
      </c>
      <c r="N311" s="155" t="s">
        <v>6077</v>
      </c>
      <c r="O311" s="155" t="s">
        <v>6136</v>
      </c>
      <c r="P311" s="155" t="s">
        <v>6079</v>
      </c>
      <c r="Q311" s="155" t="s">
        <v>6137</v>
      </c>
      <c r="R311" s="155" t="s">
        <v>6081</v>
      </c>
      <c r="S311" s="155" t="s">
        <v>6138</v>
      </c>
      <c r="T311" s="155" t="s">
        <v>6083</v>
      </c>
      <c r="U311" s="155" t="s">
        <v>6139</v>
      </c>
      <c r="V311" s="155" t="s">
        <v>6085</v>
      </c>
      <c r="W311" s="155" t="s">
        <v>2192</v>
      </c>
      <c r="X311" s="155" t="s">
        <v>2192</v>
      </c>
      <c r="Y311" s="155" t="s">
        <v>2192</v>
      </c>
      <c r="Z311" s="155" t="s">
        <v>2192</v>
      </c>
      <c r="AA311" s="155" t="s">
        <v>2192</v>
      </c>
      <c r="AB311" s="155" t="s">
        <v>2192</v>
      </c>
      <c r="AC311" s="155" t="s">
        <v>6140</v>
      </c>
      <c r="AD311" s="155" t="s">
        <v>4265</v>
      </c>
      <c r="AE311" s="156">
        <v>31.522600000000001</v>
      </c>
      <c r="AF311" s="157">
        <v>0.03</v>
      </c>
      <c r="AG311" s="157">
        <v>0.02</v>
      </c>
      <c r="AH311" s="159">
        <v>40553</v>
      </c>
      <c r="AI311" s="153" t="s">
        <v>776</v>
      </c>
      <c r="AJ311" s="155" t="s">
        <v>2192</v>
      </c>
    </row>
    <row r="312" spans="1:36">
      <c r="A312" s="147" t="s">
        <v>785</v>
      </c>
      <c r="B312" s="147" t="s">
        <v>1238</v>
      </c>
      <c r="C312" s="147" t="s">
        <v>1229</v>
      </c>
      <c r="D312" s="147" t="s">
        <v>2192</v>
      </c>
      <c r="E312" s="147" t="s">
        <v>786</v>
      </c>
      <c r="F312" s="147" t="s">
        <v>1904</v>
      </c>
      <c r="G312" s="148" t="s">
        <v>1901</v>
      </c>
      <c r="H312" s="148" t="s">
        <v>1902</v>
      </c>
      <c r="I312" s="148" t="s">
        <v>317</v>
      </c>
      <c r="J312" s="148" t="s">
        <v>1236</v>
      </c>
      <c r="K312" s="149" t="s">
        <v>6141</v>
      </c>
      <c r="L312" s="149" t="s">
        <v>6075</v>
      </c>
      <c r="M312" s="149" t="s">
        <v>6142</v>
      </c>
      <c r="N312" s="149" t="s">
        <v>6077</v>
      </c>
      <c r="O312" s="149" t="s">
        <v>6143</v>
      </c>
      <c r="P312" s="149" t="s">
        <v>6079</v>
      </c>
      <c r="Q312" s="149" t="s">
        <v>6144</v>
      </c>
      <c r="R312" s="149" t="s">
        <v>6081</v>
      </c>
      <c r="S312" s="149" t="s">
        <v>6145</v>
      </c>
      <c r="T312" s="149" t="s">
        <v>6083</v>
      </c>
      <c r="U312" s="149" t="s">
        <v>6146</v>
      </c>
      <c r="V312" s="149" t="s">
        <v>6085</v>
      </c>
      <c r="W312" s="149" t="s">
        <v>6147</v>
      </c>
      <c r="X312" s="149" t="s">
        <v>6087</v>
      </c>
      <c r="Y312" s="149" t="s">
        <v>6148</v>
      </c>
      <c r="Z312" s="149" t="s">
        <v>6089</v>
      </c>
      <c r="AA312" s="149" t="s">
        <v>2192</v>
      </c>
      <c r="AB312" s="149" t="s">
        <v>2192</v>
      </c>
      <c r="AC312" s="149" t="s">
        <v>6149</v>
      </c>
      <c r="AD312" s="149" t="s">
        <v>3203</v>
      </c>
      <c r="AE312" s="150">
        <v>77.621200000000002</v>
      </c>
      <c r="AF312" s="151">
        <v>7.0000000000000007E-2</v>
      </c>
      <c r="AG312" s="151">
        <v>0.05</v>
      </c>
      <c r="AH312" s="152">
        <v>40834</v>
      </c>
      <c r="AI312" s="147" t="s">
        <v>776</v>
      </c>
      <c r="AJ312" s="149" t="s">
        <v>2192</v>
      </c>
    </row>
    <row r="313" spans="1:36">
      <c r="A313" s="153" t="s">
        <v>148</v>
      </c>
      <c r="B313" s="153" t="s">
        <v>1238</v>
      </c>
      <c r="C313" s="153" t="s">
        <v>1229</v>
      </c>
      <c r="D313" s="153" t="s">
        <v>2192</v>
      </c>
      <c r="E313" s="153" t="s">
        <v>787</v>
      </c>
      <c r="F313" s="153" t="s">
        <v>1904</v>
      </c>
      <c r="G313" s="154" t="s">
        <v>1901</v>
      </c>
      <c r="H313" s="154" t="s">
        <v>1902</v>
      </c>
      <c r="I313" s="154" t="s">
        <v>317</v>
      </c>
      <c r="J313" s="154" t="s">
        <v>1236</v>
      </c>
      <c r="K313" s="155" t="s">
        <v>6150</v>
      </c>
      <c r="L313" s="155" t="s">
        <v>6075</v>
      </c>
      <c r="M313" s="155" t="s">
        <v>6151</v>
      </c>
      <c r="N313" s="155" t="s">
        <v>6077</v>
      </c>
      <c r="O313" s="155" t="s">
        <v>6152</v>
      </c>
      <c r="P313" s="155" t="s">
        <v>6079</v>
      </c>
      <c r="Q313" s="155" t="s">
        <v>6153</v>
      </c>
      <c r="R313" s="155" t="s">
        <v>6081</v>
      </c>
      <c r="S313" s="155" t="s">
        <v>6154</v>
      </c>
      <c r="T313" s="155" t="s">
        <v>6083</v>
      </c>
      <c r="U313" s="155" t="s">
        <v>6155</v>
      </c>
      <c r="V313" s="155" t="s">
        <v>6085</v>
      </c>
      <c r="W313" s="155" t="s">
        <v>6156</v>
      </c>
      <c r="X313" s="155" t="s">
        <v>6087</v>
      </c>
      <c r="Y313" s="155" t="s">
        <v>2192</v>
      </c>
      <c r="Z313" s="155" t="s">
        <v>2192</v>
      </c>
      <c r="AA313" s="155" t="s">
        <v>2192</v>
      </c>
      <c r="AB313" s="155" t="s">
        <v>2192</v>
      </c>
      <c r="AC313" s="155" t="s">
        <v>6157</v>
      </c>
      <c r="AD313" s="155" t="s">
        <v>6158</v>
      </c>
      <c r="AE313" s="156">
        <v>4789.8163000000004</v>
      </c>
      <c r="AF313" s="157">
        <v>4.03</v>
      </c>
      <c r="AG313" s="157">
        <v>3.02</v>
      </c>
      <c r="AH313" s="159">
        <v>42928</v>
      </c>
      <c r="AI313" s="153" t="s">
        <v>776</v>
      </c>
      <c r="AJ313" s="155" t="s">
        <v>2192</v>
      </c>
    </row>
    <row r="314" spans="1:36">
      <c r="A314" s="147" t="s">
        <v>788</v>
      </c>
      <c r="B314" s="147" t="s">
        <v>1238</v>
      </c>
      <c r="C314" s="147" t="s">
        <v>1229</v>
      </c>
      <c r="D314" s="147" t="s">
        <v>2192</v>
      </c>
      <c r="E314" s="147" t="s">
        <v>789</v>
      </c>
      <c r="F314" s="147" t="s">
        <v>1904</v>
      </c>
      <c r="G314" s="148" t="s">
        <v>1901</v>
      </c>
      <c r="H314" s="148" t="s">
        <v>1902</v>
      </c>
      <c r="I314" s="148" t="s">
        <v>317</v>
      </c>
      <c r="J314" s="148" t="s">
        <v>1236</v>
      </c>
      <c r="K314" s="149" t="s">
        <v>6159</v>
      </c>
      <c r="L314" s="149" t="s">
        <v>6075</v>
      </c>
      <c r="M314" s="149" t="s">
        <v>6160</v>
      </c>
      <c r="N314" s="149" t="s">
        <v>6077</v>
      </c>
      <c r="O314" s="149" t="s">
        <v>6161</v>
      </c>
      <c r="P314" s="149" t="s">
        <v>6079</v>
      </c>
      <c r="Q314" s="149" t="s">
        <v>6162</v>
      </c>
      <c r="R314" s="149" t="s">
        <v>6081</v>
      </c>
      <c r="S314" s="149" t="s">
        <v>6163</v>
      </c>
      <c r="T314" s="149" t="s">
        <v>6083</v>
      </c>
      <c r="U314" s="149" t="s">
        <v>6164</v>
      </c>
      <c r="V314" s="149" t="s">
        <v>6085</v>
      </c>
      <c r="W314" s="149" t="s">
        <v>6165</v>
      </c>
      <c r="X314" s="149" t="s">
        <v>6087</v>
      </c>
      <c r="Y314" s="149" t="s">
        <v>2192</v>
      </c>
      <c r="Z314" s="149" t="s">
        <v>2192</v>
      </c>
      <c r="AA314" s="149" t="s">
        <v>2192</v>
      </c>
      <c r="AB314" s="149" t="s">
        <v>2192</v>
      </c>
      <c r="AC314" s="149" t="s">
        <v>6166</v>
      </c>
      <c r="AD314" s="149" t="s">
        <v>6167</v>
      </c>
      <c r="AE314" s="150">
        <v>14.4635</v>
      </c>
      <c r="AF314" s="151">
        <v>0.01</v>
      </c>
      <c r="AG314" s="151">
        <v>0.01</v>
      </c>
      <c r="AH314" s="152">
        <v>42453</v>
      </c>
      <c r="AI314" s="147" t="s">
        <v>776</v>
      </c>
      <c r="AJ314" s="149" t="s">
        <v>2192</v>
      </c>
    </row>
    <row r="315" spans="1:36">
      <c r="A315" s="153" t="s">
        <v>790</v>
      </c>
      <c r="B315" s="153" t="s">
        <v>1238</v>
      </c>
      <c r="C315" s="153" t="s">
        <v>1229</v>
      </c>
      <c r="D315" s="153" t="s">
        <v>2192</v>
      </c>
      <c r="E315" s="153" t="s">
        <v>791</v>
      </c>
      <c r="F315" s="153" t="s">
        <v>1904</v>
      </c>
      <c r="G315" s="154" t="s">
        <v>1901</v>
      </c>
      <c r="H315" s="154" t="s">
        <v>1902</v>
      </c>
      <c r="I315" s="154" t="s">
        <v>317</v>
      </c>
      <c r="J315" s="154" t="s">
        <v>1236</v>
      </c>
      <c r="K315" s="155" t="s">
        <v>6168</v>
      </c>
      <c r="L315" s="155" t="s">
        <v>6075</v>
      </c>
      <c r="M315" s="155" t="s">
        <v>6169</v>
      </c>
      <c r="N315" s="155" t="s">
        <v>6077</v>
      </c>
      <c r="O315" s="155" t="s">
        <v>6170</v>
      </c>
      <c r="P315" s="155" t="s">
        <v>6079</v>
      </c>
      <c r="Q315" s="155" t="s">
        <v>6171</v>
      </c>
      <c r="R315" s="155" t="s">
        <v>6081</v>
      </c>
      <c r="S315" s="155" t="s">
        <v>6172</v>
      </c>
      <c r="T315" s="155" t="s">
        <v>6083</v>
      </c>
      <c r="U315" s="155" t="s">
        <v>6173</v>
      </c>
      <c r="V315" s="155" t="s">
        <v>6085</v>
      </c>
      <c r="W315" s="155" t="s">
        <v>6174</v>
      </c>
      <c r="X315" s="155" t="s">
        <v>6087</v>
      </c>
      <c r="Y315" s="155" t="s">
        <v>2192</v>
      </c>
      <c r="Z315" s="155" t="s">
        <v>2192</v>
      </c>
      <c r="AA315" s="155" t="s">
        <v>2192</v>
      </c>
      <c r="AB315" s="155" t="s">
        <v>2192</v>
      </c>
      <c r="AC315" s="155" t="s">
        <v>6175</v>
      </c>
      <c r="AD315" s="155" t="s">
        <v>6176</v>
      </c>
      <c r="AE315" s="156">
        <v>13.9641</v>
      </c>
      <c r="AF315" s="157">
        <v>0.01</v>
      </c>
      <c r="AG315" s="157">
        <v>0.01</v>
      </c>
      <c r="AH315" s="159">
        <v>42556</v>
      </c>
      <c r="AI315" s="153" t="s">
        <v>776</v>
      </c>
      <c r="AJ315" s="155" t="s">
        <v>2192</v>
      </c>
    </row>
    <row r="316" spans="1:36">
      <c r="A316" s="147" t="s">
        <v>792</v>
      </c>
      <c r="B316" s="147" t="s">
        <v>1238</v>
      </c>
      <c r="C316" s="147" t="s">
        <v>1229</v>
      </c>
      <c r="D316" s="147" t="s">
        <v>2192</v>
      </c>
      <c r="E316" s="147" t="s">
        <v>793</v>
      </c>
      <c r="F316" s="147" t="s">
        <v>1906</v>
      </c>
      <c r="G316" s="148" t="s">
        <v>1901</v>
      </c>
      <c r="H316" s="148" t="s">
        <v>1902</v>
      </c>
      <c r="I316" s="148" t="s">
        <v>317</v>
      </c>
      <c r="J316" s="148" t="s">
        <v>1236</v>
      </c>
      <c r="K316" s="149" t="s">
        <v>6177</v>
      </c>
      <c r="L316" s="149" t="s">
        <v>6178</v>
      </c>
      <c r="M316" s="149" t="s">
        <v>6179</v>
      </c>
      <c r="N316" s="149" t="s">
        <v>6180</v>
      </c>
      <c r="O316" s="149" t="s">
        <v>6181</v>
      </c>
      <c r="P316" s="149" t="s">
        <v>6182</v>
      </c>
      <c r="Q316" s="149" t="s">
        <v>6183</v>
      </c>
      <c r="R316" s="149" t="s">
        <v>3258</v>
      </c>
      <c r="S316" s="149" t="s">
        <v>6184</v>
      </c>
      <c r="T316" s="149" t="s">
        <v>6185</v>
      </c>
      <c r="U316" s="149" t="s">
        <v>6186</v>
      </c>
      <c r="V316" s="149" t="s">
        <v>6187</v>
      </c>
      <c r="W316" s="149" t="s">
        <v>6188</v>
      </c>
      <c r="X316" s="149" t="s">
        <v>6189</v>
      </c>
      <c r="Y316" s="149" t="s">
        <v>6190</v>
      </c>
      <c r="Z316" s="149" t="s">
        <v>6191</v>
      </c>
      <c r="AA316" s="149" t="s">
        <v>6192</v>
      </c>
      <c r="AB316" s="149" t="s">
        <v>6193</v>
      </c>
      <c r="AC316" s="149" t="s">
        <v>6194</v>
      </c>
      <c r="AD316" s="149" t="s">
        <v>6195</v>
      </c>
      <c r="AE316" s="164">
        <v>1751.308</v>
      </c>
      <c r="AF316" s="151">
        <v>1.47</v>
      </c>
      <c r="AG316" s="151">
        <v>1.1100000000000001</v>
      </c>
      <c r="AH316" s="152">
        <v>39170</v>
      </c>
      <c r="AI316" s="147" t="s">
        <v>794</v>
      </c>
      <c r="AJ316" s="149" t="s">
        <v>2192</v>
      </c>
    </row>
    <row r="317" spans="1:36">
      <c r="A317" s="153" t="s">
        <v>795</v>
      </c>
      <c r="B317" s="153" t="s">
        <v>1238</v>
      </c>
      <c r="C317" s="153" t="s">
        <v>1229</v>
      </c>
      <c r="D317" s="153" t="s">
        <v>2192</v>
      </c>
      <c r="E317" s="153" t="s">
        <v>796</v>
      </c>
      <c r="F317" s="153" t="s">
        <v>1904</v>
      </c>
      <c r="G317" s="154" t="s">
        <v>1901</v>
      </c>
      <c r="H317" s="154" t="s">
        <v>1902</v>
      </c>
      <c r="I317" s="154" t="s">
        <v>317</v>
      </c>
      <c r="J317" s="154" t="s">
        <v>1236</v>
      </c>
      <c r="K317" s="155" t="s">
        <v>6196</v>
      </c>
      <c r="L317" s="155" t="s">
        <v>6178</v>
      </c>
      <c r="M317" s="155" t="s">
        <v>6197</v>
      </c>
      <c r="N317" s="155" t="s">
        <v>6180</v>
      </c>
      <c r="O317" s="155" t="s">
        <v>6198</v>
      </c>
      <c r="P317" s="155" t="s">
        <v>6182</v>
      </c>
      <c r="Q317" s="155" t="s">
        <v>6199</v>
      </c>
      <c r="R317" s="155" t="s">
        <v>3258</v>
      </c>
      <c r="S317" s="155" t="s">
        <v>6200</v>
      </c>
      <c r="T317" s="155" t="s">
        <v>6185</v>
      </c>
      <c r="U317" s="155" t="s">
        <v>6201</v>
      </c>
      <c r="V317" s="155" t="s">
        <v>6187</v>
      </c>
      <c r="W317" s="155" t="s">
        <v>6202</v>
      </c>
      <c r="X317" s="155" t="s">
        <v>6189</v>
      </c>
      <c r="Y317" s="155" t="s">
        <v>6203</v>
      </c>
      <c r="Z317" s="155" t="s">
        <v>6191</v>
      </c>
      <c r="AA317" s="155" t="s">
        <v>6204</v>
      </c>
      <c r="AB317" s="155" t="s">
        <v>6193</v>
      </c>
      <c r="AC317" s="155" t="s">
        <v>6205</v>
      </c>
      <c r="AD317" s="155" t="s">
        <v>6195</v>
      </c>
      <c r="AE317" s="156">
        <v>1551.5821000000001</v>
      </c>
      <c r="AF317" s="157">
        <v>1.31</v>
      </c>
      <c r="AG317" s="157">
        <v>0.98</v>
      </c>
      <c r="AH317" s="159">
        <v>39170</v>
      </c>
      <c r="AI317" s="153" t="s">
        <v>794</v>
      </c>
      <c r="AJ317" s="155" t="s">
        <v>2192</v>
      </c>
    </row>
    <row r="318" spans="1:36">
      <c r="A318" s="147" t="s">
        <v>797</v>
      </c>
      <c r="B318" s="147" t="s">
        <v>1238</v>
      </c>
      <c r="C318" s="147" t="s">
        <v>1229</v>
      </c>
      <c r="D318" s="147" t="s">
        <v>2192</v>
      </c>
      <c r="E318" s="147" t="s">
        <v>798</v>
      </c>
      <c r="F318" s="147" t="s">
        <v>1904</v>
      </c>
      <c r="G318" s="148" t="s">
        <v>1901</v>
      </c>
      <c r="H318" s="148" t="s">
        <v>1902</v>
      </c>
      <c r="I318" s="148" t="s">
        <v>317</v>
      </c>
      <c r="J318" s="148" t="s">
        <v>1236</v>
      </c>
      <c r="K318" s="149" t="s">
        <v>6206</v>
      </c>
      <c r="L318" s="149" t="s">
        <v>6178</v>
      </c>
      <c r="M318" s="149" t="s">
        <v>6207</v>
      </c>
      <c r="N318" s="149" t="s">
        <v>6180</v>
      </c>
      <c r="O318" s="149" t="s">
        <v>6208</v>
      </c>
      <c r="P318" s="149" t="s">
        <v>6182</v>
      </c>
      <c r="Q318" s="149" t="s">
        <v>6209</v>
      </c>
      <c r="R318" s="149" t="s">
        <v>3258</v>
      </c>
      <c r="S318" s="149" t="s">
        <v>6210</v>
      </c>
      <c r="T318" s="149" t="s">
        <v>6185</v>
      </c>
      <c r="U318" s="149" t="s">
        <v>6211</v>
      </c>
      <c r="V318" s="149" t="s">
        <v>6187</v>
      </c>
      <c r="W318" s="149" t="s">
        <v>6212</v>
      </c>
      <c r="X318" s="149" t="s">
        <v>6189</v>
      </c>
      <c r="Y318" s="149" t="s">
        <v>6213</v>
      </c>
      <c r="Z318" s="149" t="s">
        <v>6191</v>
      </c>
      <c r="AA318" s="149" t="s">
        <v>2910</v>
      </c>
      <c r="AB318" s="149" t="s">
        <v>6193</v>
      </c>
      <c r="AC318" s="149" t="s">
        <v>6214</v>
      </c>
      <c r="AD318" s="149" t="s">
        <v>6215</v>
      </c>
      <c r="AE318" s="150">
        <v>45.221400000000003</v>
      </c>
      <c r="AF318" s="151">
        <v>0.04</v>
      </c>
      <c r="AG318" s="151">
        <v>0.03</v>
      </c>
      <c r="AH318" s="152">
        <v>39602</v>
      </c>
      <c r="AI318" s="147" t="s">
        <v>794</v>
      </c>
      <c r="AJ318" s="149" t="s">
        <v>2192</v>
      </c>
    </row>
    <row r="319" spans="1:36">
      <c r="A319" s="153" t="s">
        <v>799</v>
      </c>
      <c r="B319" s="153" t="s">
        <v>1238</v>
      </c>
      <c r="C319" s="153" t="s">
        <v>1229</v>
      </c>
      <c r="D319" s="153" t="s">
        <v>2192</v>
      </c>
      <c r="E319" s="153" t="s">
        <v>800</v>
      </c>
      <c r="F319" s="153" t="s">
        <v>1904</v>
      </c>
      <c r="G319" s="154" t="s">
        <v>1901</v>
      </c>
      <c r="H319" s="154" t="s">
        <v>1902</v>
      </c>
      <c r="I319" s="154" t="s">
        <v>317</v>
      </c>
      <c r="J319" s="154" t="s">
        <v>1236</v>
      </c>
      <c r="K319" s="155" t="s">
        <v>6206</v>
      </c>
      <c r="L319" s="155" t="s">
        <v>6178</v>
      </c>
      <c r="M319" s="155" t="s">
        <v>6216</v>
      </c>
      <c r="N319" s="155" t="s">
        <v>6180</v>
      </c>
      <c r="O319" s="155" t="s">
        <v>6208</v>
      </c>
      <c r="P319" s="155" t="s">
        <v>6182</v>
      </c>
      <c r="Q319" s="155" t="s">
        <v>6217</v>
      </c>
      <c r="R319" s="155" t="s">
        <v>3258</v>
      </c>
      <c r="S319" s="155" t="s">
        <v>6218</v>
      </c>
      <c r="T319" s="155" t="s">
        <v>6185</v>
      </c>
      <c r="U319" s="155" t="s">
        <v>6219</v>
      </c>
      <c r="V319" s="155" t="s">
        <v>6220</v>
      </c>
      <c r="W319" s="155" t="s">
        <v>6221</v>
      </c>
      <c r="X319" s="155" t="s">
        <v>6222</v>
      </c>
      <c r="Y319" s="155" t="s">
        <v>6223</v>
      </c>
      <c r="Z319" s="155" t="s">
        <v>6224</v>
      </c>
      <c r="AA319" s="155" t="s">
        <v>2192</v>
      </c>
      <c r="AB319" s="155" t="s">
        <v>2192</v>
      </c>
      <c r="AC319" s="155" t="s">
        <v>6225</v>
      </c>
      <c r="AD319" s="155" t="s">
        <v>6226</v>
      </c>
      <c r="AE319" s="156">
        <v>102.6413</v>
      </c>
      <c r="AF319" s="157">
        <v>0.09</v>
      </c>
      <c r="AG319" s="157">
        <v>0.06</v>
      </c>
      <c r="AH319" s="159">
        <v>40890</v>
      </c>
      <c r="AI319" s="153" t="s">
        <v>794</v>
      </c>
      <c r="AJ319" s="155" t="s">
        <v>2192</v>
      </c>
    </row>
    <row r="320" spans="1:36">
      <c r="A320" s="147" t="s">
        <v>2131</v>
      </c>
      <c r="B320" s="147" t="s">
        <v>1238</v>
      </c>
      <c r="C320" s="147" t="s">
        <v>1229</v>
      </c>
      <c r="D320" s="147" t="s">
        <v>2192</v>
      </c>
      <c r="E320" s="147" t="s">
        <v>2132</v>
      </c>
      <c r="F320" s="147" t="s">
        <v>1904</v>
      </c>
      <c r="G320" s="148" t="s">
        <v>1901</v>
      </c>
      <c r="H320" s="148" t="s">
        <v>1902</v>
      </c>
      <c r="I320" s="148" t="s">
        <v>317</v>
      </c>
      <c r="J320" s="148" t="s">
        <v>1236</v>
      </c>
      <c r="K320" s="149" t="s">
        <v>3255</v>
      </c>
      <c r="L320" s="149" t="s">
        <v>6178</v>
      </c>
      <c r="M320" s="149" t="s">
        <v>6227</v>
      </c>
      <c r="N320" s="149" t="s">
        <v>6180</v>
      </c>
      <c r="O320" s="149" t="s">
        <v>6228</v>
      </c>
      <c r="P320" s="149" t="s">
        <v>6182</v>
      </c>
      <c r="Q320" s="149" t="s">
        <v>2192</v>
      </c>
      <c r="R320" s="149" t="s">
        <v>2192</v>
      </c>
      <c r="S320" s="149" t="s">
        <v>2192</v>
      </c>
      <c r="T320" s="149" t="s">
        <v>2192</v>
      </c>
      <c r="U320" s="149" t="s">
        <v>2192</v>
      </c>
      <c r="V320" s="149" t="s">
        <v>2192</v>
      </c>
      <c r="W320" s="149" t="s">
        <v>2192</v>
      </c>
      <c r="X320" s="149" t="s">
        <v>2192</v>
      </c>
      <c r="Y320" s="149" t="s">
        <v>2192</v>
      </c>
      <c r="Z320" s="149" t="s">
        <v>2192</v>
      </c>
      <c r="AA320" s="149" t="s">
        <v>2192</v>
      </c>
      <c r="AB320" s="149" t="s">
        <v>2192</v>
      </c>
      <c r="AC320" s="149" t="s">
        <v>6229</v>
      </c>
      <c r="AD320" s="149" t="s">
        <v>6230</v>
      </c>
      <c r="AE320" s="150">
        <v>26.663799999999998</v>
      </c>
      <c r="AF320" s="151">
        <v>0.02</v>
      </c>
      <c r="AG320" s="151">
        <v>0.02</v>
      </c>
      <c r="AH320" s="152">
        <v>43832</v>
      </c>
      <c r="AI320" s="147" t="s">
        <v>794</v>
      </c>
      <c r="AJ320" s="149" t="s">
        <v>2192</v>
      </c>
    </row>
    <row r="321" spans="1:36">
      <c r="A321" s="153" t="s">
        <v>801</v>
      </c>
      <c r="B321" s="153" t="s">
        <v>1238</v>
      </c>
      <c r="C321" s="153" t="s">
        <v>1229</v>
      </c>
      <c r="D321" s="153" t="s">
        <v>2192</v>
      </c>
      <c r="E321" s="153" t="s">
        <v>802</v>
      </c>
      <c r="F321" s="153" t="s">
        <v>1904</v>
      </c>
      <c r="G321" s="154" t="s">
        <v>1901</v>
      </c>
      <c r="H321" s="154" t="s">
        <v>1902</v>
      </c>
      <c r="I321" s="154" t="s">
        <v>317</v>
      </c>
      <c r="J321" s="154" t="s">
        <v>1236</v>
      </c>
      <c r="K321" s="155" t="s">
        <v>6231</v>
      </c>
      <c r="L321" s="155" t="s">
        <v>6178</v>
      </c>
      <c r="M321" s="155" t="s">
        <v>6232</v>
      </c>
      <c r="N321" s="155" t="s">
        <v>6180</v>
      </c>
      <c r="O321" s="155" t="s">
        <v>6233</v>
      </c>
      <c r="P321" s="155" t="s">
        <v>6182</v>
      </c>
      <c r="Q321" s="155" t="s">
        <v>6234</v>
      </c>
      <c r="R321" s="155" t="s">
        <v>3258</v>
      </c>
      <c r="S321" s="155" t="s">
        <v>6235</v>
      </c>
      <c r="T321" s="155" t="s">
        <v>6185</v>
      </c>
      <c r="U321" s="155" t="s">
        <v>6236</v>
      </c>
      <c r="V321" s="155" t="s">
        <v>6220</v>
      </c>
      <c r="W321" s="155" t="s">
        <v>6237</v>
      </c>
      <c r="X321" s="155" t="s">
        <v>6222</v>
      </c>
      <c r="Y321" s="155" t="s">
        <v>2192</v>
      </c>
      <c r="Z321" s="155" t="s">
        <v>2192</v>
      </c>
      <c r="AA321" s="155" t="s">
        <v>2192</v>
      </c>
      <c r="AB321" s="155" t="s">
        <v>2192</v>
      </c>
      <c r="AC321" s="155" t="s">
        <v>6238</v>
      </c>
      <c r="AD321" s="155" t="s">
        <v>6239</v>
      </c>
      <c r="AE321" s="156">
        <v>8.9123000000000001</v>
      </c>
      <c r="AF321" s="157">
        <v>0.01</v>
      </c>
      <c r="AG321" s="157">
        <v>0.01</v>
      </c>
      <c r="AH321" s="159">
        <v>42454</v>
      </c>
      <c r="AI321" s="153" t="s">
        <v>794</v>
      </c>
      <c r="AJ321" s="155" t="s">
        <v>2192</v>
      </c>
    </row>
    <row r="322" spans="1:36">
      <c r="A322" s="147" t="s">
        <v>149</v>
      </c>
      <c r="B322" s="147" t="s">
        <v>1238</v>
      </c>
      <c r="C322" s="147" t="s">
        <v>1229</v>
      </c>
      <c r="D322" s="147" t="s">
        <v>2192</v>
      </c>
      <c r="E322" s="147" t="s">
        <v>803</v>
      </c>
      <c r="F322" s="147" t="s">
        <v>1906</v>
      </c>
      <c r="G322" s="148" t="s">
        <v>1901</v>
      </c>
      <c r="H322" s="148" t="s">
        <v>1902</v>
      </c>
      <c r="I322" s="148" t="s">
        <v>317</v>
      </c>
      <c r="J322" s="148" t="s">
        <v>1236</v>
      </c>
      <c r="K322" s="149" t="s">
        <v>6240</v>
      </c>
      <c r="L322" s="149" t="s">
        <v>6055</v>
      </c>
      <c r="M322" s="149" t="s">
        <v>6241</v>
      </c>
      <c r="N322" s="149" t="s">
        <v>6057</v>
      </c>
      <c r="O322" s="149" t="s">
        <v>6242</v>
      </c>
      <c r="P322" s="149" t="s">
        <v>6059</v>
      </c>
      <c r="Q322" s="149" t="s">
        <v>6243</v>
      </c>
      <c r="R322" s="149" t="s">
        <v>6061</v>
      </c>
      <c r="S322" s="149" t="s">
        <v>6244</v>
      </c>
      <c r="T322" s="149" t="s">
        <v>6063</v>
      </c>
      <c r="U322" s="149" t="s">
        <v>6245</v>
      </c>
      <c r="V322" s="149" t="s">
        <v>6065</v>
      </c>
      <c r="W322" s="149" t="s">
        <v>6246</v>
      </c>
      <c r="X322" s="149" t="s">
        <v>6067</v>
      </c>
      <c r="Y322" s="149" t="s">
        <v>6247</v>
      </c>
      <c r="Z322" s="149" t="s">
        <v>6069</v>
      </c>
      <c r="AA322" s="149" t="s">
        <v>6248</v>
      </c>
      <c r="AB322" s="149" t="s">
        <v>6071</v>
      </c>
      <c r="AC322" s="149" t="s">
        <v>6249</v>
      </c>
      <c r="AD322" s="149" t="s">
        <v>3201</v>
      </c>
      <c r="AE322" s="150">
        <v>81602.934800000003</v>
      </c>
      <c r="AF322" s="162">
        <v>68.7</v>
      </c>
      <c r="AG322" s="162">
        <v>51.5</v>
      </c>
      <c r="AH322" s="152">
        <v>40270</v>
      </c>
      <c r="AI322" s="147" t="s">
        <v>2137</v>
      </c>
      <c r="AJ322" s="149" t="s">
        <v>2192</v>
      </c>
    </row>
    <row r="323" spans="1:36">
      <c r="A323" s="153" t="s">
        <v>804</v>
      </c>
      <c r="B323" s="153" t="s">
        <v>1238</v>
      </c>
      <c r="C323" s="153" t="s">
        <v>1229</v>
      </c>
      <c r="D323" s="153" t="s">
        <v>2192</v>
      </c>
      <c r="E323" s="153" t="s">
        <v>805</v>
      </c>
      <c r="F323" s="153" t="s">
        <v>1904</v>
      </c>
      <c r="G323" s="154" t="s">
        <v>1901</v>
      </c>
      <c r="H323" s="154" t="s">
        <v>1902</v>
      </c>
      <c r="I323" s="154" t="s">
        <v>317</v>
      </c>
      <c r="J323" s="154" t="s">
        <v>1236</v>
      </c>
      <c r="K323" s="155" t="s">
        <v>6250</v>
      </c>
      <c r="L323" s="155" t="s">
        <v>6178</v>
      </c>
      <c r="M323" s="155" t="s">
        <v>6251</v>
      </c>
      <c r="N323" s="155" t="s">
        <v>6180</v>
      </c>
      <c r="O323" s="155" t="s">
        <v>6252</v>
      </c>
      <c r="P323" s="155" t="s">
        <v>6182</v>
      </c>
      <c r="Q323" s="155" t="s">
        <v>6253</v>
      </c>
      <c r="R323" s="155" t="s">
        <v>3258</v>
      </c>
      <c r="S323" s="155" t="s">
        <v>6254</v>
      </c>
      <c r="T323" s="155" t="s">
        <v>6185</v>
      </c>
      <c r="U323" s="155" t="s">
        <v>6255</v>
      </c>
      <c r="V323" s="155" t="s">
        <v>6220</v>
      </c>
      <c r="W323" s="155" t="s">
        <v>6256</v>
      </c>
      <c r="X323" s="155" t="s">
        <v>6222</v>
      </c>
      <c r="Y323" s="155" t="s">
        <v>2192</v>
      </c>
      <c r="Z323" s="155" t="s">
        <v>2192</v>
      </c>
      <c r="AA323" s="155" t="s">
        <v>2192</v>
      </c>
      <c r="AB323" s="155" t="s">
        <v>2192</v>
      </c>
      <c r="AC323" s="155" t="s">
        <v>6257</v>
      </c>
      <c r="AD323" s="155" t="s">
        <v>6258</v>
      </c>
      <c r="AE323" s="156">
        <v>11.475199999999999</v>
      </c>
      <c r="AF323" s="157">
        <v>0.01</v>
      </c>
      <c r="AG323" s="157">
        <v>0.01</v>
      </c>
      <c r="AH323" s="159">
        <v>42557</v>
      </c>
      <c r="AI323" s="153" t="s">
        <v>794</v>
      </c>
      <c r="AJ323" s="155" t="s">
        <v>2192</v>
      </c>
    </row>
    <row r="324" spans="1:36">
      <c r="A324" s="147" t="s">
        <v>150</v>
      </c>
      <c r="B324" s="147" t="s">
        <v>1238</v>
      </c>
      <c r="C324" s="147" t="s">
        <v>1229</v>
      </c>
      <c r="D324" s="147" t="s">
        <v>2192</v>
      </c>
      <c r="E324" s="147" t="s">
        <v>806</v>
      </c>
      <c r="F324" s="147" t="s">
        <v>1904</v>
      </c>
      <c r="G324" s="148" t="s">
        <v>1901</v>
      </c>
      <c r="H324" s="148" t="s">
        <v>1902</v>
      </c>
      <c r="I324" s="148" t="s">
        <v>317</v>
      </c>
      <c r="J324" s="148" t="s">
        <v>1236</v>
      </c>
      <c r="K324" s="149" t="s">
        <v>6259</v>
      </c>
      <c r="L324" s="149" t="s">
        <v>6055</v>
      </c>
      <c r="M324" s="149" t="s">
        <v>6260</v>
      </c>
      <c r="N324" s="149" t="s">
        <v>6057</v>
      </c>
      <c r="O324" s="149" t="s">
        <v>6261</v>
      </c>
      <c r="P324" s="149" t="s">
        <v>6059</v>
      </c>
      <c r="Q324" s="149" t="s">
        <v>6262</v>
      </c>
      <c r="R324" s="149" t="s">
        <v>6061</v>
      </c>
      <c r="S324" s="149" t="s">
        <v>6263</v>
      </c>
      <c r="T324" s="149" t="s">
        <v>6063</v>
      </c>
      <c r="U324" s="149" t="s">
        <v>6264</v>
      </c>
      <c r="V324" s="149" t="s">
        <v>6065</v>
      </c>
      <c r="W324" s="149" t="s">
        <v>6265</v>
      </c>
      <c r="X324" s="149" t="s">
        <v>6067</v>
      </c>
      <c r="Y324" s="149" t="s">
        <v>6266</v>
      </c>
      <c r="Z324" s="149" t="s">
        <v>6069</v>
      </c>
      <c r="AA324" s="149" t="s">
        <v>6267</v>
      </c>
      <c r="AB324" s="149" t="s">
        <v>6071</v>
      </c>
      <c r="AC324" s="149" t="s">
        <v>6249</v>
      </c>
      <c r="AD324" s="149" t="s">
        <v>3201</v>
      </c>
      <c r="AE324" s="150">
        <v>81047.036300000007</v>
      </c>
      <c r="AF324" s="151">
        <v>68.23</v>
      </c>
      <c r="AG324" s="151">
        <v>51.15</v>
      </c>
      <c r="AH324" s="152">
        <v>40270</v>
      </c>
      <c r="AI324" s="147" t="s">
        <v>2137</v>
      </c>
      <c r="AJ324" s="149" t="s">
        <v>2192</v>
      </c>
    </row>
    <row r="325" spans="1:36">
      <c r="A325" s="153" t="s">
        <v>807</v>
      </c>
      <c r="B325" s="153" t="s">
        <v>1238</v>
      </c>
      <c r="C325" s="153" t="s">
        <v>1229</v>
      </c>
      <c r="D325" s="153" t="s">
        <v>2192</v>
      </c>
      <c r="E325" s="153" t="s">
        <v>808</v>
      </c>
      <c r="F325" s="153" t="s">
        <v>1904</v>
      </c>
      <c r="G325" s="154" t="s">
        <v>1901</v>
      </c>
      <c r="H325" s="154" t="s">
        <v>1902</v>
      </c>
      <c r="I325" s="154" t="s">
        <v>317</v>
      </c>
      <c r="J325" s="154" t="s">
        <v>1236</v>
      </c>
      <c r="K325" s="155" t="s">
        <v>6268</v>
      </c>
      <c r="L325" s="155" t="s">
        <v>6055</v>
      </c>
      <c r="M325" s="155" t="s">
        <v>6269</v>
      </c>
      <c r="N325" s="155" t="s">
        <v>6057</v>
      </c>
      <c r="O325" s="155" t="s">
        <v>6270</v>
      </c>
      <c r="P325" s="155" t="s">
        <v>6059</v>
      </c>
      <c r="Q325" s="155" t="s">
        <v>6271</v>
      </c>
      <c r="R325" s="155" t="s">
        <v>6061</v>
      </c>
      <c r="S325" s="155" t="s">
        <v>6272</v>
      </c>
      <c r="T325" s="155" t="s">
        <v>6063</v>
      </c>
      <c r="U325" s="155" t="s">
        <v>6273</v>
      </c>
      <c r="V325" s="155" t="s">
        <v>6065</v>
      </c>
      <c r="W325" s="155" t="s">
        <v>6274</v>
      </c>
      <c r="X325" s="155" t="s">
        <v>6067</v>
      </c>
      <c r="Y325" s="155" t="s">
        <v>2192</v>
      </c>
      <c r="Z325" s="155" t="s">
        <v>2192</v>
      </c>
      <c r="AA325" s="155" t="s">
        <v>2192</v>
      </c>
      <c r="AB325" s="155" t="s">
        <v>2192</v>
      </c>
      <c r="AC325" s="155" t="s">
        <v>6275</v>
      </c>
      <c r="AD325" s="155" t="s">
        <v>6276</v>
      </c>
      <c r="AE325" s="160">
        <v>196.06100000000001</v>
      </c>
      <c r="AF325" s="157">
        <v>0.17</v>
      </c>
      <c r="AG325" s="157">
        <v>0.12</v>
      </c>
      <c r="AH325" s="159">
        <v>42453</v>
      </c>
      <c r="AI325" s="153" t="s">
        <v>2137</v>
      </c>
      <c r="AJ325" s="155" t="s">
        <v>2192</v>
      </c>
    </row>
    <row r="326" spans="1:36">
      <c r="A326" s="147" t="s">
        <v>809</v>
      </c>
      <c r="B326" s="147" t="s">
        <v>1238</v>
      </c>
      <c r="C326" s="147" t="s">
        <v>1229</v>
      </c>
      <c r="D326" s="147" t="s">
        <v>2192</v>
      </c>
      <c r="E326" s="147" t="s">
        <v>810</v>
      </c>
      <c r="F326" s="147" t="s">
        <v>1904</v>
      </c>
      <c r="G326" s="148" t="s">
        <v>1901</v>
      </c>
      <c r="H326" s="148" t="s">
        <v>1902</v>
      </c>
      <c r="I326" s="148" t="s">
        <v>317</v>
      </c>
      <c r="J326" s="148" t="s">
        <v>1236</v>
      </c>
      <c r="K326" s="149" t="s">
        <v>6277</v>
      </c>
      <c r="L326" s="149" t="s">
        <v>6055</v>
      </c>
      <c r="M326" s="149" t="s">
        <v>6278</v>
      </c>
      <c r="N326" s="149" t="s">
        <v>6057</v>
      </c>
      <c r="O326" s="149" t="s">
        <v>6279</v>
      </c>
      <c r="P326" s="149" t="s">
        <v>6059</v>
      </c>
      <c r="Q326" s="149" t="s">
        <v>6280</v>
      </c>
      <c r="R326" s="149" t="s">
        <v>6061</v>
      </c>
      <c r="S326" s="149" t="s">
        <v>6281</v>
      </c>
      <c r="T326" s="149" t="s">
        <v>6063</v>
      </c>
      <c r="U326" s="149" t="s">
        <v>6282</v>
      </c>
      <c r="V326" s="149" t="s">
        <v>6065</v>
      </c>
      <c r="W326" s="149" t="s">
        <v>6283</v>
      </c>
      <c r="X326" s="149" t="s">
        <v>6067</v>
      </c>
      <c r="Y326" s="149" t="s">
        <v>2192</v>
      </c>
      <c r="Z326" s="149" t="s">
        <v>2192</v>
      </c>
      <c r="AA326" s="149" t="s">
        <v>2192</v>
      </c>
      <c r="AB326" s="149" t="s">
        <v>2192</v>
      </c>
      <c r="AC326" s="149" t="s">
        <v>6284</v>
      </c>
      <c r="AD326" s="149" t="s">
        <v>6285</v>
      </c>
      <c r="AE326" s="150">
        <v>243.6609</v>
      </c>
      <c r="AF326" s="151">
        <v>0.21</v>
      </c>
      <c r="AG326" s="151">
        <v>0.15</v>
      </c>
      <c r="AH326" s="152">
        <v>42460</v>
      </c>
      <c r="AI326" s="147" t="s">
        <v>2137</v>
      </c>
      <c r="AJ326" s="149" t="s">
        <v>2192</v>
      </c>
    </row>
    <row r="327" spans="1:36">
      <c r="A327" s="153" t="s">
        <v>811</v>
      </c>
      <c r="B327" s="153" t="s">
        <v>1238</v>
      </c>
      <c r="C327" s="153" t="s">
        <v>1235</v>
      </c>
      <c r="D327" s="153" t="s">
        <v>2192</v>
      </c>
      <c r="E327" s="153" t="s">
        <v>812</v>
      </c>
      <c r="F327" s="153" t="s">
        <v>2192</v>
      </c>
      <c r="G327" s="154" t="s">
        <v>1901</v>
      </c>
      <c r="H327" s="154" t="s">
        <v>1902</v>
      </c>
      <c r="I327" s="154" t="s">
        <v>317</v>
      </c>
      <c r="J327" s="154" t="s">
        <v>1236</v>
      </c>
      <c r="K327" s="155" t="s">
        <v>6286</v>
      </c>
      <c r="L327" s="155" t="s">
        <v>6287</v>
      </c>
      <c r="M327" s="155" t="s">
        <v>6288</v>
      </c>
      <c r="N327" s="155" t="s">
        <v>6289</v>
      </c>
      <c r="O327" s="155" t="s">
        <v>6290</v>
      </c>
      <c r="P327" s="155" t="s">
        <v>6291</v>
      </c>
      <c r="Q327" s="155" t="s">
        <v>3295</v>
      </c>
      <c r="R327" s="155" t="s">
        <v>6292</v>
      </c>
      <c r="S327" s="155" t="s">
        <v>6293</v>
      </c>
      <c r="T327" s="155" t="s">
        <v>6294</v>
      </c>
      <c r="U327" s="155" t="s">
        <v>6295</v>
      </c>
      <c r="V327" s="155" t="s">
        <v>6296</v>
      </c>
      <c r="W327" s="155" t="s">
        <v>6297</v>
      </c>
      <c r="X327" s="155" t="s">
        <v>6298</v>
      </c>
      <c r="Y327" s="155" t="s">
        <v>6299</v>
      </c>
      <c r="Z327" s="155" t="s">
        <v>6300</v>
      </c>
      <c r="AA327" s="155" t="s">
        <v>6301</v>
      </c>
      <c r="AB327" s="155" t="s">
        <v>6302</v>
      </c>
      <c r="AC327" s="155" t="s">
        <v>6303</v>
      </c>
      <c r="AD327" s="155" t="s">
        <v>6304</v>
      </c>
      <c r="AE327" s="156">
        <v>937.26030000000003</v>
      </c>
      <c r="AF327" s="157">
        <v>0.79</v>
      </c>
      <c r="AG327" s="157">
        <v>0.59</v>
      </c>
      <c r="AH327" s="159">
        <v>39170</v>
      </c>
      <c r="AI327" s="153" t="s">
        <v>813</v>
      </c>
      <c r="AJ327" s="155" t="s">
        <v>2192</v>
      </c>
    </row>
    <row r="328" spans="1:36">
      <c r="A328" s="147" t="s">
        <v>814</v>
      </c>
      <c r="B328" s="147" t="s">
        <v>1238</v>
      </c>
      <c r="C328" s="147" t="s">
        <v>1235</v>
      </c>
      <c r="D328" s="147" t="s">
        <v>2192</v>
      </c>
      <c r="E328" s="147" t="s">
        <v>815</v>
      </c>
      <c r="F328" s="147" t="s">
        <v>1906</v>
      </c>
      <c r="G328" s="148" t="s">
        <v>1901</v>
      </c>
      <c r="H328" s="148" t="s">
        <v>1902</v>
      </c>
      <c r="I328" s="148" t="s">
        <v>317</v>
      </c>
      <c r="J328" s="148" t="s">
        <v>1236</v>
      </c>
      <c r="K328" s="149" t="s">
        <v>6305</v>
      </c>
      <c r="L328" s="149" t="s">
        <v>6287</v>
      </c>
      <c r="M328" s="149" t="s">
        <v>6306</v>
      </c>
      <c r="N328" s="149" t="s">
        <v>6289</v>
      </c>
      <c r="O328" s="149" t="s">
        <v>6307</v>
      </c>
      <c r="P328" s="149" t="s">
        <v>6291</v>
      </c>
      <c r="Q328" s="149" t="s">
        <v>6308</v>
      </c>
      <c r="R328" s="149" t="s">
        <v>6292</v>
      </c>
      <c r="S328" s="149" t="s">
        <v>6309</v>
      </c>
      <c r="T328" s="149" t="s">
        <v>6294</v>
      </c>
      <c r="U328" s="149" t="s">
        <v>3994</v>
      </c>
      <c r="V328" s="149" t="s">
        <v>6296</v>
      </c>
      <c r="W328" s="149" t="s">
        <v>6310</v>
      </c>
      <c r="X328" s="149" t="s">
        <v>6298</v>
      </c>
      <c r="Y328" s="149" t="s">
        <v>6311</v>
      </c>
      <c r="Z328" s="149" t="s">
        <v>6300</v>
      </c>
      <c r="AA328" s="149" t="s">
        <v>6312</v>
      </c>
      <c r="AB328" s="149" t="s">
        <v>6302</v>
      </c>
      <c r="AC328" s="149" t="s">
        <v>6313</v>
      </c>
      <c r="AD328" s="149" t="s">
        <v>6314</v>
      </c>
      <c r="AE328" s="150">
        <v>302.36189999999999</v>
      </c>
      <c r="AF328" s="151">
        <v>0.25</v>
      </c>
      <c r="AG328" s="151">
        <v>0.19</v>
      </c>
      <c r="AH328" s="152">
        <v>39434</v>
      </c>
      <c r="AI328" s="147" t="s">
        <v>813</v>
      </c>
      <c r="AJ328" s="149" t="s">
        <v>2192</v>
      </c>
    </row>
    <row r="329" spans="1:36">
      <c r="A329" s="153" t="s">
        <v>816</v>
      </c>
      <c r="B329" s="153" t="s">
        <v>1238</v>
      </c>
      <c r="C329" s="153" t="s">
        <v>1235</v>
      </c>
      <c r="D329" s="153" t="s">
        <v>2192</v>
      </c>
      <c r="E329" s="153" t="s">
        <v>817</v>
      </c>
      <c r="F329" s="153" t="s">
        <v>1904</v>
      </c>
      <c r="G329" s="154" t="s">
        <v>1901</v>
      </c>
      <c r="H329" s="154" t="s">
        <v>1902</v>
      </c>
      <c r="I329" s="154" t="s">
        <v>317</v>
      </c>
      <c r="J329" s="154" t="s">
        <v>1236</v>
      </c>
      <c r="K329" s="155" t="s">
        <v>6315</v>
      </c>
      <c r="L329" s="155" t="s">
        <v>6287</v>
      </c>
      <c r="M329" s="155" t="s">
        <v>6316</v>
      </c>
      <c r="N329" s="155" t="s">
        <v>6289</v>
      </c>
      <c r="O329" s="155" t="s">
        <v>6317</v>
      </c>
      <c r="P329" s="155" t="s">
        <v>6291</v>
      </c>
      <c r="Q329" s="155" t="s">
        <v>6318</v>
      </c>
      <c r="R329" s="155" t="s">
        <v>6292</v>
      </c>
      <c r="S329" s="155" t="s">
        <v>3223</v>
      </c>
      <c r="T329" s="155" t="s">
        <v>6294</v>
      </c>
      <c r="U329" s="155" t="s">
        <v>6319</v>
      </c>
      <c r="V329" s="155" t="s">
        <v>6296</v>
      </c>
      <c r="W329" s="155" t="s">
        <v>6320</v>
      </c>
      <c r="X329" s="155" t="s">
        <v>6298</v>
      </c>
      <c r="Y329" s="155" t="s">
        <v>6321</v>
      </c>
      <c r="Z329" s="155" t="s">
        <v>6300</v>
      </c>
      <c r="AA329" s="155" t="s">
        <v>3333</v>
      </c>
      <c r="AB329" s="155" t="s">
        <v>6302</v>
      </c>
      <c r="AC329" s="155" t="s">
        <v>6322</v>
      </c>
      <c r="AD329" s="155" t="s">
        <v>6314</v>
      </c>
      <c r="AE329" s="160">
        <v>44.314999999999998</v>
      </c>
      <c r="AF329" s="157">
        <v>0.04</v>
      </c>
      <c r="AG329" s="157">
        <v>0.03</v>
      </c>
      <c r="AH329" s="159">
        <v>39434</v>
      </c>
      <c r="AI329" s="153" t="s">
        <v>813</v>
      </c>
      <c r="AJ329" s="155" t="s">
        <v>2192</v>
      </c>
    </row>
    <row r="330" spans="1:36">
      <c r="A330" s="147" t="s">
        <v>818</v>
      </c>
      <c r="B330" s="147" t="s">
        <v>1238</v>
      </c>
      <c r="C330" s="147" t="s">
        <v>1235</v>
      </c>
      <c r="D330" s="147" t="s">
        <v>2192</v>
      </c>
      <c r="E330" s="147" t="s">
        <v>819</v>
      </c>
      <c r="F330" s="147" t="s">
        <v>1904</v>
      </c>
      <c r="G330" s="148" t="s">
        <v>1901</v>
      </c>
      <c r="H330" s="148" t="s">
        <v>1902</v>
      </c>
      <c r="I330" s="148" t="s">
        <v>317</v>
      </c>
      <c r="J330" s="148" t="s">
        <v>1236</v>
      </c>
      <c r="K330" s="149" t="s">
        <v>6323</v>
      </c>
      <c r="L330" s="149" t="s">
        <v>6287</v>
      </c>
      <c r="M330" s="149" t="s">
        <v>6324</v>
      </c>
      <c r="N330" s="149" t="s">
        <v>6289</v>
      </c>
      <c r="O330" s="149" t="s">
        <v>6325</v>
      </c>
      <c r="P330" s="149" t="s">
        <v>6291</v>
      </c>
      <c r="Q330" s="149" t="s">
        <v>6326</v>
      </c>
      <c r="R330" s="149" t="s">
        <v>6292</v>
      </c>
      <c r="S330" s="149" t="s">
        <v>6327</v>
      </c>
      <c r="T330" s="149" t="s">
        <v>6294</v>
      </c>
      <c r="U330" s="149" t="s">
        <v>6328</v>
      </c>
      <c r="V330" s="149" t="s">
        <v>6296</v>
      </c>
      <c r="W330" s="149" t="s">
        <v>6329</v>
      </c>
      <c r="X330" s="149" t="s">
        <v>6298</v>
      </c>
      <c r="Y330" s="149" t="s">
        <v>2192</v>
      </c>
      <c r="Z330" s="149" t="s">
        <v>2192</v>
      </c>
      <c r="AA330" s="149" t="s">
        <v>2192</v>
      </c>
      <c r="AB330" s="149" t="s">
        <v>2192</v>
      </c>
      <c r="AC330" s="149" t="s">
        <v>6330</v>
      </c>
      <c r="AD330" s="149" t="s">
        <v>6331</v>
      </c>
      <c r="AE330" s="150">
        <v>9.3173999999999992</v>
      </c>
      <c r="AF330" s="151">
        <v>0.01</v>
      </c>
      <c r="AG330" s="151">
        <v>0.01</v>
      </c>
      <c r="AH330" s="152">
        <v>39464</v>
      </c>
      <c r="AI330" s="147" t="s">
        <v>813</v>
      </c>
      <c r="AJ330" s="149" t="s">
        <v>2192</v>
      </c>
    </row>
    <row r="331" spans="1:36">
      <c r="A331" s="153" t="s">
        <v>820</v>
      </c>
      <c r="B331" s="153" t="s">
        <v>1238</v>
      </c>
      <c r="C331" s="153" t="s">
        <v>1235</v>
      </c>
      <c r="D331" s="153" t="s">
        <v>2192</v>
      </c>
      <c r="E331" s="153" t="s">
        <v>2963</v>
      </c>
      <c r="F331" s="153" t="s">
        <v>1904</v>
      </c>
      <c r="G331" s="154" t="s">
        <v>1901</v>
      </c>
      <c r="H331" s="154" t="s">
        <v>1902</v>
      </c>
      <c r="I331" s="154" t="s">
        <v>317</v>
      </c>
      <c r="J331" s="154" t="s">
        <v>1236</v>
      </c>
      <c r="K331" s="155" t="s">
        <v>6332</v>
      </c>
      <c r="L331" s="155" t="s">
        <v>6287</v>
      </c>
      <c r="M331" s="155" t="s">
        <v>1757</v>
      </c>
      <c r="N331" s="155" t="s">
        <v>1757</v>
      </c>
      <c r="O331" s="155" t="s">
        <v>1757</v>
      </c>
      <c r="P331" s="155" t="s">
        <v>1757</v>
      </c>
      <c r="Q331" s="155" t="s">
        <v>1757</v>
      </c>
      <c r="R331" s="155" t="s">
        <v>1757</v>
      </c>
      <c r="S331" s="155" t="s">
        <v>6333</v>
      </c>
      <c r="T331" s="155" t="s">
        <v>6334</v>
      </c>
      <c r="U331" s="155" t="s">
        <v>3349</v>
      </c>
      <c r="V331" s="155" t="s">
        <v>6335</v>
      </c>
      <c r="W331" s="155" t="s">
        <v>6336</v>
      </c>
      <c r="X331" s="155" t="s">
        <v>3113</v>
      </c>
      <c r="Y331" s="155" t="s">
        <v>2192</v>
      </c>
      <c r="Z331" s="155" t="s">
        <v>2192</v>
      </c>
      <c r="AA331" s="155" t="s">
        <v>2192</v>
      </c>
      <c r="AB331" s="155" t="s">
        <v>2192</v>
      </c>
      <c r="AC331" s="155" t="s">
        <v>6337</v>
      </c>
      <c r="AD331" s="155" t="s">
        <v>6338</v>
      </c>
      <c r="AE331" s="156">
        <v>9.5399999999999999E-2</v>
      </c>
      <c r="AF331" s="161">
        <v>0</v>
      </c>
      <c r="AG331" s="161">
        <v>0</v>
      </c>
      <c r="AH331" s="159">
        <v>40553</v>
      </c>
      <c r="AI331" s="153" t="s">
        <v>813</v>
      </c>
      <c r="AJ331" s="155" t="s">
        <v>2192</v>
      </c>
    </row>
    <row r="332" spans="1:36">
      <c r="A332" s="147" t="s">
        <v>821</v>
      </c>
      <c r="B332" s="147" t="s">
        <v>1238</v>
      </c>
      <c r="C332" s="147" t="s">
        <v>1235</v>
      </c>
      <c r="D332" s="147" t="s">
        <v>2192</v>
      </c>
      <c r="E332" s="147" t="s">
        <v>822</v>
      </c>
      <c r="F332" s="147" t="s">
        <v>1904</v>
      </c>
      <c r="G332" s="148" t="s">
        <v>1901</v>
      </c>
      <c r="H332" s="148" t="s">
        <v>1902</v>
      </c>
      <c r="I332" s="148" t="s">
        <v>317</v>
      </c>
      <c r="J332" s="148" t="s">
        <v>1236</v>
      </c>
      <c r="K332" s="149" t="s">
        <v>6339</v>
      </c>
      <c r="L332" s="149" t="s">
        <v>6287</v>
      </c>
      <c r="M332" s="149" t="s">
        <v>6340</v>
      </c>
      <c r="N332" s="149" t="s">
        <v>6289</v>
      </c>
      <c r="O332" s="149" t="s">
        <v>6341</v>
      </c>
      <c r="P332" s="149" t="s">
        <v>6291</v>
      </c>
      <c r="Q332" s="149" t="s">
        <v>6342</v>
      </c>
      <c r="R332" s="149" t="s">
        <v>6292</v>
      </c>
      <c r="S332" s="149" t="s">
        <v>6343</v>
      </c>
      <c r="T332" s="149" t="s">
        <v>6294</v>
      </c>
      <c r="U332" s="149" t="s">
        <v>6344</v>
      </c>
      <c r="V332" s="149" t="s">
        <v>6296</v>
      </c>
      <c r="W332" s="149" t="s">
        <v>6345</v>
      </c>
      <c r="X332" s="149" t="s">
        <v>6298</v>
      </c>
      <c r="Y332" s="149" t="s">
        <v>2192</v>
      </c>
      <c r="Z332" s="149" t="s">
        <v>2192</v>
      </c>
      <c r="AA332" s="149" t="s">
        <v>2192</v>
      </c>
      <c r="AB332" s="149" t="s">
        <v>2192</v>
      </c>
      <c r="AC332" s="149" t="s">
        <v>6346</v>
      </c>
      <c r="AD332" s="149" t="s">
        <v>6347</v>
      </c>
      <c r="AE332" s="150">
        <v>5.6818999999999997</v>
      </c>
      <c r="AF332" s="163">
        <v>0</v>
      </c>
      <c r="AG332" s="163">
        <v>0</v>
      </c>
      <c r="AH332" s="152">
        <v>40553</v>
      </c>
      <c r="AI332" s="147" t="s">
        <v>813</v>
      </c>
      <c r="AJ332" s="149" t="s">
        <v>2192</v>
      </c>
    </row>
    <row r="333" spans="1:36">
      <c r="A333" s="153" t="s">
        <v>823</v>
      </c>
      <c r="B333" s="153" t="s">
        <v>1238</v>
      </c>
      <c r="C333" s="153" t="s">
        <v>1235</v>
      </c>
      <c r="D333" s="153" t="s">
        <v>2192</v>
      </c>
      <c r="E333" s="153" t="s">
        <v>824</v>
      </c>
      <c r="F333" s="153" t="s">
        <v>1904</v>
      </c>
      <c r="G333" s="154" t="s">
        <v>1901</v>
      </c>
      <c r="H333" s="154" t="s">
        <v>1902</v>
      </c>
      <c r="I333" s="154" t="s">
        <v>317</v>
      </c>
      <c r="J333" s="154" t="s">
        <v>1236</v>
      </c>
      <c r="K333" s="155" t="s">
        <v>6348</v>
      </c>
      <c r="L333" s="155" t="s">
        <v>6287</v>
      </c>
      <c r="M333" s="155" t="s">
        <v>6349</v>
      </c>
      <c r="N333" s="155" t="s">
        <v>6289</v>
      </c>
      <c r="O333" s="155" t="s">
        <v>6350</v>
      </c>
      <c r="P333" s="155" t="s">
        <v>6291</v>
      </c>
      <c r="Q333" s="155" t="s">
        <v>6351</v>
      </c>
      <c r="R333" s="155" t="s">
        <v>6292</v>
      </c>
      <c r="S333" s="155" t="s">
        <v>6352</v>
      </c>
      <c r="T333" s="155" t="s">
        <v>6294</v>
      </c>
      <c r="U333" s="155" t="s">
        <v>6344</v>
      </c>
      <c r="V333" s="155" t="s">
        <v>6296</v>
      </c>
      <c r="W333" s="155" t="s">
        <v>2192</v>
      </c>
      <c r="X333" s="155" t="s">
        <v>2192</v>
      </c>
      <c r="Y333" s="155" t="s">
        <v>2192</v>
      </c>
      <c r="Z333" s="155" t="s">
        <v>2192</v>
      </c>
      <c r="AA333" s="155" t="s">
        <v>2192</v>
      </c>
      <c r="AB333" s="155" t="s">
        <v>2192</v>
      </c>
      <c r="AC333" s="155" t="s">
        <v>6353</v>
      </c>
      <c r="AD333" s="155" t="s">
        <v>6354</v>
      </c>
      <c r="AE333" s="156">
        <v>19.5809</v>
      </c>
      <c r="AF333" s="157">
        <v>0.02</v>
      </c>
      <c r="AG333" s="157">
        <v>0.01</v>
      </c>
      <c r="AH333" s="159">
        <v>40553</v>
      </c>
      <c r="AI333" s="153" t="s">
        <v>813</v>
      </c>
      <c r="AJ333" s="155" t="s">
        <v>2192</v>
      </c>
    </row>
    <row r="334" spans="1:36">
      <c r="A334" s="147" t="s">
        <v>825</v>
      </c>
      <c r="B334" s="147" t="s">
        <v>1238</v>
      </c>
      <c r="C334" s="147" t="s">
        <v>1235</v>
      </c>
      <c r="D334" s="147" t="s">
        <v>2192</v>
      </c>
      <c r="E334" s="147" t="s">
        <v>2007</v>
      </c>
      <c r="F334" s="147" t="s">
        <v>1904</v>
      </c>
      <c r="G334" s="148" t="s">
        <v>1901</v>
      </c>
      <c r="H334" s="148" t="s">
        <v>1902</v>
      </c>
      <c r="I334" s="148" t="s">
        <v>317</v>
      </c>
      <c r="J334" s="148" t="s">
        <v>1236</v>
      </c>
      <c r="K334" s="149" t="s">
        <v>6355</v>
      </c>
      <c r="L334" s="149" t="s">
        <v>6287</v>
      </c>
      <c r="M334" s="149" t="s">
        <v>6356</v>
      </c>
      <c r="N334" s="149" t="s">
        <v>6289</v>
      </c>
      <c r="O334" s="149" t="s">
        <v>6357</v>
      </c>
      <c r="P334" s="149" t="s">
        <v>6291</v>
      </c>
      <c r="Q334" s="149" t="s">
        <v>6358</v>
      </c>
      <c r="R334" s="149" t="s">
        <v>6292</v>
      </c>
      <c r="S334" s="149" t="s">
        <v>1757</v>
      </c>
      <c r="T334" s="149" t="s">
        <v>1757</v>
      </c>
      <c r="U334" s="149" t="s">
        <v>2192</v>
      </c>
      <c r="V334" s="149" t="s">
        <v>2192</v>
      </c>
      <c r="W334" s="149" t="s">
        <v>2192</v>
      </c>
      <c r="X334" s="149" t="s">
        <v>2192</v>
      </c>
      <c r="Y334" s="149" t="s">
        <v>2192</v>
      </c>
      <c r="Z334" s="149" t="s">
        <v>2192</v>
      </c>
      <c r="AA334" s="149" t="s">
        <v>2192</v>
      </c>
      <c r="AB334" s="149" t="s">
        <v>2192</v>
      </c>
      <c r="AC334" s="149" t="s">
        <v>6359</v>
      </c>
      <c r="AD334" s="149" t="s">
        <v>6360</v>
      </c>
      <c r="AE334" s="150">
        <v>19.375900000000001</v>
      </c>
      <c r="AF334" s="151">
        <v>0.02</v>
      </c>
      <c r="AG334" s="151">
        <v>0.01</v>
      </c>
      <c r="AH334" s="152">
        <v>40897</v>
      </c>
      <c r="AI334" s="147" t="s">
        <v>813</v>
      </c>
      <c r="AJ334" s="149" t="s">
        <v>2192</v>
      </c>
    </row>
    <row r="335" spans="1:36">
      <c r="A335" s="153" t="s">
        <v>826</v>
      </c>
      <c r="B335" s="153" t="s">
        <v>1238</v>
      </c>
      <c r="C335" s="153" t="s">
        <v>1235</v>
      </c>
      <c r="D335" s="153" t="s">
        <v>2192</v>
      </c>
      <c r="E335" s="153" t="s">
        <v>827</v>
      </c>
      <c r="F335" s="153" t="s">
        <v>1904</v>
      </c>
      <c r="G335" s="154" t="s">
        <v>1901</v>
      </c>
      <c r="H335" s="154" t="s">
        <v>1902</v>
      </c>
      <c r="I335" s="154" t="s">
        <v>317</v>
      </c>
      <c r="J335" s="154" t="s">
        <v>1236</v>
      </c>
      <c r="K335" s="155" t="s">
        <v>6361</v>
      </c>
      <c r="L335" s="155" t="s">
        <v>6287</v>
      </c>
      <c r="M335" s="155" t="s">
        <v>6362</v>
      </c>
      <c r="N335" s="155" t="s">
        <v>6289</v>
      </c>
      <c r="O335" s="155" t="s">
        <v>6363</v>
      </c>
      <c r="P335" s="155" t="s">
        <v>6291</v>
      </c>
      <c r="Q335" s="155" t="s">
        <v>6364</v>
      </c>
      <c r="R335" s="155" t="s">
        <v>6292</v>
      </c>
      <c r="S335" s="155" t="s">
        <v>6365</v>
      </c>
      <c r="T335" s="155" t="s">
        <v>6294</v>
      </c>
      <c r="U335" s="155" t="s">
        <v>6366</v>
      </c>
      <c r="V335" s="155" t="s">
        <v>6296</v>
      </c>
      <c r="W335" s="155" t="s">
        <v>6367</v>
      </c>
      <c r="X335" s="155" t="s">
        <v>6298</v>
      </c>
      <c r="Y335" s="155" t="s">
        <v>2192</v>
      </c>
      <c r="Z335" s="155" t="s">
        <v>2192</v>
      </c>
      <c r="AA335" s="155" t="s">
        <v>2192</v>
      </c>
      <c r="AB335" s="155" t="s">
        <v>2192</v>
      </c>
      <c r="AC335" s="155" t="s">
        <v>6368</v>
      </c>
      <c r="AD335" s="155" t="s">
        <v>6369</v>
      </c>
      <c r="AE335" s="156">
        <v>101.3562</v>
      </c>
      <c r="AF335" s="157">
        <v>0.09</v>
      </c>
      <c r="AG335" s="157">
        <v>0.06</v>
      </c>
      <c r="AH335" s="159">
        <v>42454</v>
      </c>
      <c r="AI335" s="153" t="s">
        <v>813</v>
      </c>
      <c r="AJ335" s="155" t="s">
        <v>2192</v>
      </c>
    </row>
    <row r="336" spans="1:36">
      <c r="A336" s="147" t="s">
        <v>828</v>
      </c>
      <c r="B336" s="147" t="s">
        <v>1238</v>
      </c>
      <c r="C336" s="147" t="s">
        <v>1235</v>
      </c>
      <c r="D336" s="147" t="s">
        <v>2192</v>
      </c>
      <c r="E336" s="147" t="s">
        <v>829</v>
      </c>
      <c r="F336" s="147" t="s">
        <v>1904</v>
      </c>
      <c r="G336" s="148" t="s">
        <v>1901</v>
      </c>
      <c r="H336" s="148" t="s">
        <v>1902</v>
      </c>
      <c r="I336" s="148" t="s">
        <v>317</v>
      </c>
      <c r="J336" s="148" t="s">
        <v>1236</v>
      </c>
      <c r="K336" s="149" t="s">
        <v>6370</v>
      </c>
      <c r="L336" s="149" t="s">
        <v>6287</v>
      </c>
      <c r="M336" s="149" t="s">
        <v>6371</v>
      </c>
      <c r="N336" s="149" t="s">
        <v>6289</v>
      </c>
      <c r="O336" s="149" t="s">
        <v>6372</v>
      </c>
      <c r="P336" s="149" t="s">
        <v>6291</v>
      </c>
      <c r="Q336" s="149" t="s">
        <v>6373</v>
      </c>
      <c r="R336" s="149" t="s">
        <v>6292</v>
      </c>
      <c r="S336" s="149" t="s">
        <v>6374</v>
      </c>
      <c r="T336" s="149" t="s">
        <v>6294</v>
      </c>
      <c r="U336" s="149" t="s">
        <v>6375</v>
      </c>
      <c r="V336" s="149" t="s">
        <v>6296</v>
      </c>
      <c r="W336" s="149" t="s">
        <v>6376</v>
      </c>
      <c r="X336" s="149" t="s">
        <v>6298</v>
      </c>
      <c r="Y336" s="149" t="s">
        <v>2192</v>
      </c>
      <c r="Z336" s="149" t="s">
        <v>2192</v>
      </c>
      <c r="AA336" s="149" t="s">
        <v>2192</v>
      </c>
      <c r="AB336" s="149" t="s">
        <v>2192</v>
      </c>
      <c r="AC336" s="149" t="s">
        <v>6377</v>
      </c>
      <c r="AD336" s="149" t="s">
        <v>6378</v>
      </c>
      <c r="AE336" s="150">
        <v>64.495500000000007</v>
      </c>
      <c r="AF336" s="151">
        <v>0.05</v>
      </c>
      <c r="AG336" s="151">
        <v>0.04</v>
      </c>
      <c r="AH336" s="152">
        <v>42479</v>
      </c>
      <c r="AI336" s="147" t="s">
        <v>813</v>
      </c>
      <c r="AJ336" s="149" t="s">
        <v>2192</v>
      </c>
    </row>
    <row r="337" spans="1:36">
      <c r="A337" s="153" t="s">
        <v>830</v>
      </c>
      <c r="B337" s="153" t="s">
        <v>1238</v>
      </c>
      <c r="C337" s="153" t="s">
        <v>1235</v>
      </c>
      <c r="D337" s="153" t="s">
        <v>2192</v>
      </c>
      <c r="E337" s="153" t="s">
        <v>831</v>
      </c>
      <c r="F337" s="153" t="s">
        <v>1904</v>
      </c>
      <c r="G337" s="154" t="s">
        <v>1901</v>
      </c>
      <c r="H337" s="154" t="s">
        <v>1902</v>
      </c>
      <c r="I337" s="154" t="s">
        <v>317</v>
      </c>
      <c r="J337" s="154" t="s">
        <v>1236</v>
      </c>
      <c r="K337" s="155" t="s">
        <v>6379</v>
      </c>
      <c r="L337" s="155" t="s">
        <v>6287</v>
      </c>
      <c r="M337" s="155" t="s">
        <v>6380</v>
      </c>
      <c r="N337" s="155" t="s">
        <v>6289</v>
      </c>
      <c r="O337" s="155" t="s">
        <v>6381</v>
      </c>
      <c r="P337" s="155" t="s">
        <v>6291</v>
      </c>
      <c r="Q337" s="155" t="s">
        <v>6382</v>
      </c>
      <c r="R337" s="155" t="s">
        <v>6292</v>
      </c>
      <c r="S337" s="155" t="s">
        <v>6383</v>
      </c>
      <c r="T337" s="155" t="s">
        <v>6294</v>
      </c>
      <c r="U337" s="155" t="s">
        <v>6384</v>
      </c>
      <c r="V337" s="155" t="s">
        <v>6296</v>
      </c>
      <c r="W337" s="155" t="s">
        <v>6385</v>
      </c>
      <c r="X337" s="155" t="s">
        <v>6298</v>
      </c>
      <c r="Y337" s="155" t="s">
        <v>2192</v>
      </c>
      <c r="Z337" s="155" t="s">
        <v>2192</v>
      </c>
      <c r="AA337" s="155" t="s">
        <v>2192</v>
      </c>
      <c r="AB337" s="155" t="s">
        <v>2192</v>
      </c>
      <c r="AC337" s="155" t="s">
        <v>6386</v>
      </c>
      <c r="AD337" s="155" t="s">
        <v>6387</v>
      </c>
      <c r="AE337" s="156">
        <v>27.915299999999998</v>
      </c>
      <c r="AF337" s="157">
        <v>0.02</v>
      </c>
      <c r="AG337" s="157">
        <v>0.02</v>
      </c>
      <c r="AH337" s="159">
        <v>42485</v>
      </c>
      <c r="AI337" s="153" t="s">
        <v>813</v>
      </c>
      <c r="AJ337" s="155" t="s">
        <v>2192</v>
      </c>
    </row>
    <row r="338" spans="1:36">
      <c r="A338" s="147" t="s">
        <v>832</v>
      </c>
      <c r="B338" s="147" t="s">
        <v>1238</v>
      </c>
      <c r="C338" s="147" t="s">
        <v>1235</v>
      </c>
      <c r="D338" s="147" t="s">
        <v>2192</v>
      </c>
      <c r="E338" s="147" t="s">
        <v>833</v>
      </c>
      <c r="F338" s="147" t="s">
        <v>1904</v>
      </c>
      <c r="G338" s="148" t="s">
        <v>1901</v>
      </c>
      <c r="H338" s="148" t="s">
        <v>1902</v>
      </c>
      <c r="I338" s="148" t="s">
        <v>317</v>
      </c>
      <c r="J338" s="148" t="s">
        <v>1236</v>
      </c>
      <c r="K338" s="149" t="s">
        <v>6388</v>
      </c>
      <c r="L338" s="149" t="s">
        <v>6287</v>
      </c>
      <c r="M338" s="149" t="s">
        <v>6389</v>
      </c>
      <c r="N338" s="149" t="s">
        <v>6289</v>
      </c>
      <c r="O338" s="149" t="s">
        <v>6390</v>
      </c>
      <c r="P338" s="149" t="s">
        <v>6291</v>
      </c>
      <c r="Q338" s="149" t="s">
        <v>6391</v>
      </c>
      <c r="R338" s="149" t="s">
        <v>6292</v>
      </c>
      <c r="S338" s="149" t="s">
        <v>6392</v>
      </c>
      <c r="T338" s="149" t="s">
        <v>6294</v>
      </c>
      <c r="U338" s="149" t="s">
        <v>6393</v>
      </c>
      <c r="V338" s="149" t="s">
        <v>6296</v>
      </c>
      <c r="W338" s="149" t="s">
        <v>6394</v>
      </c>
      <c r="X338" s="149" t="s">
        <v>6298</v>
      </c>
      <c r="Y338" s="149" t="s">
        <v>2192</v>
      </c>
      <c r="Z338" s="149" t="s">
        <v>2192</v>
      </c>
      <c r="AA338" s="149" t="s">
        <v>2192</v>
      </c>
      <c r="AB338" s="149" t="s">
        <v>2192</v>
      </c>
      <c r="AC338" s="149" t="s">
        <v>6395</v>
      </c>
      <c r="AD338" s="149" t="s">
        <v>6396</v>
      </c>
      <c r="AE338" s="150">
        <v>9.6001999999999992</v>
      </c>
      <c r="AF338" s="151">
        <v>0.01</v>
      </c>
      <c r="AG338" s="151">
        <v>0.01</v>
      </c>
      <c r="AH338" s="152">
        <v>42977</v>
      </c>
      <c r="AI338" s="147" t="s">
        <v>813</v>
      </c>
      <c r="AJ338" s="149" t="s">
        <v>2192</v>
      </c>
    </row>
    <row r="339" spans="1:36">
      <c r="A339" s="153" t="s">
        <v>151</v>
      </c>
      <c r="B339" s="153" t="s">
        <v>1238</v>
      </c>
      <c r="C339" s="153" t="s">
        <v>1229</v>
      </c>
      <c r="D339" s="153" t="s">
        <v>2192</v>
      </c>
      <c r="E339" s="153" t="s">
        <v>834</v>
      </c>
      <c r="F339" s="153" t="s">
        <v>2192</v>
      </c>
      <c r="G339" s="154" t="s">
        <v>1901</v>
      </c>
      <c r="H339" s="154" t="s">
        <v>1902</v>
      </c>
      <c r="I339" s="154" t="s">
        <v>317</v>
      </c>
      <c r="J339" s="154" t="s">
        <v>1239</v>
      </c>
      <c r="K339" s="155" t="s">
        <v>6397</v>
      </c>
      <c r="L339" s="155" t="s">
        <v>6398</v>
      </c>
      <c r="M339" s="155" t="s">
        <v>6399</v>
      </c>
      <c r="N339" s="155" t="s">
        <v>6400</v>
      </c>
      <c r="O339" s="155" t="s">
        <v>6401</v>
      </c>
      <c r="P339" s="155" t="s">
        <v>6402</v>
      </c>
      <c r="Q339" s="155" t="s">
        <v>6403</v>
      </c>
      <c r="R339" s="155" t="s">
        <v>6404</v>
      </c>
      <c r="S339" s="155" t="s">
        <v>6405</v>
      </c>
      <c r="T339" s="155" t="s">
        <v>6406</v>
      </c>
      <c r="U339" s="155" t="s">
        <v>2192</v>
      </c>
      <c r="V339" s="155" t="s">
        <v>2192</v>
      </c>
      <c r="W339" s="155" t="s">
        <v>2192</v>
      </c>
      <c r="X339" s="155" t="s">
        <v>2192</v>
      </c>
      <c r="Y339" s="155" t="s">
        <v>2192</v>
      </c>
      <c r="Z339" s="155" t="s">
        <v>2192</v>
      </c>
      <c r="AA339" s="155" t="s">
        <v>2192</v>
      </c>
      <c r="AB339" s="155" t="s">
        <v>2192</v>
      </c>
      <c r="AC339" s="155" t="s">
        <v>6407</v>
      </c>
      <c r="AD339" s="155" t="s">
        <v>6408</v>
      </c>
      <c r="AE339" s="156">
        <v>236433.31289999999</v>
      </c>
      <c r="AF339" s="157">
        <v>199.05</v>
      </c>
      <c r="AG339" s="157">
        <v>149.22</v>
      </c>
      <c r="AH339" s="159">
        <v>40077</v>
      </c>
      <c r="AI339" s="153" t="s">
        <v>1910</v>
      </c>
      <c r="AJ339" s="155" t="s">
        <v>2192</v>
      </c>
    </row>
    <row r="340" spans="1:36">
      <c r="A340" s="147" t="s">
        <v>152</v>
      </c>
      <c r="B340" s="147" t="s">
        <v>1238</v>
      </c>
      <c r="C340" s="147" t="s">
        <v>1229</v>
      </c>
      <c r="D340" s="147" t="s">
        <v>2192</v>
      </c>
      <c r="E340" s="147" t="s">
        <v>835</v>
      </c>
      <c r="F340" s="147" t="s">
        <v>1906</v>
      </c>
      <c r="G340" s="148" t="s">
        <v>1901</v>
      </c>
      <c r="H340" s="148" t="s">
        <v>1902</v>
      </c>
      <c r="I340" s="148" t="s">
        <v>317</v>
      </c>
      <c r="J340" s="148" t="s">
        <v>1236</v>
      </c>
      <c r="K340" s="149" t="s">
        <v>6409</v>
      </c>
      <c r="L340" s="149" t="s">
        <v>6410</v>
      </c>
      <c r="M340" s="149" t="s">
        <v>6411</v>
      </c>
      <c r="N340" s="149" t="s">
        <v>6412</v>
      </c>
      <c r="O340" s="149" t="s">
        <v>6413</v>
      </c>
      <c r="P340" s="149" t="s">
        <v>6414</v>
      </c>
      <c r="Q340" s="149" t="s">
        <v>6415</v>
      </c>
      <c r="R340" s="149" t="s">
        <v>6416</v>
      </c>
      <c r="S340" s="149" t="s">
        <v>6417</v>
      </c>
      <c r="T340" s="149" t="s">
        <v>6418</v>
      </c>
      <c r="U340" s="149" t="s">
        <v>6419</v>
      </c>
      <c r="V340" s="149" t="s">
        <v>6420</v>
      </c>
      <c r="W340" s="149" t="s">
        <v>6421</v>
      </c>
      <c r="X340" s="149" t="s">
        <v>6422</v>
      </c>
      <c r="Y340" s="149" t="s">
        <v>6423</v>
      </c>
      <c r="Z340" s="149" t="s">
        <v>6424</v>
      </c>
      <c r="AA340" s="149" t="s">
        <v>6425</v>
      </c>
      <c r="AB340" s="149" t="s">
        <v>6426</v>
      </c>
      <c r="AC340" s="149" t="s">
        <v>6427</v>
      </c>
      <c r="AD340" s="149" t="s">
        <v>6428</v>
      </c>
      <c r="AE340" s="150">
        <v>85567.608600000007</v>
      </c>
      <c r="AF340" s="151">
        <v>72.040000000000006</v>
      </c>
      <c r="AG340" s="151">
        <v>54.01</v>
      </c>
      <c r="AH340" s="152">
        <v>39209</v>
      </c>
      <c r="AI340" s="147" t="s">
        <v>836</v>
      </c>
      <c r="AJ340" s="149" t="s">
        <v>2192</v>
      </c>
    </row>
    <row r="341" spans="1:36">
      <c r="A341" s="153" t="s">
        <v>153</v>
      </c>
      <c r="B341" s="153" t="s">
        <v>1238</v>
      </c>
      <c r="C341" s="153" t="s">
        <v>1229</v>
      </c>
      <c r="D341" s="153" t="s">
        <v>2192</v>
      </c>
      <c r="E341" s="153" t="s">
        <v>837</v>
      </c>
      <c r="F341" s="153" t="s">
        <v>1904</v>
      </c>
      <c r="G341" s="154" t="s">
        <v>1901</v>
      </c>
      <c r="H341" s="154" t="s">
        <v>1902</v>
      </c>
      <c r="I341" s="154" t="s">
        <v>317</v>
      </c>
      <c r="J341" s="154" t="s">
        <v>1236</v>
      </c>
      <c r="K341" s="155" t="s">
        <v>6429</v>
      </c>
      <c r="L341" s="155" t="s">
        <v>6410</v>
      </c>
      <c r="M341" s="155" t="s">
        <v>6430</v>
      </c>
      <c r="N341" s="155" t="s">
        <v>6412</v>
      </c>
      <c r="O341" s="155" t="s">
        <v>6431</v>
      </c>
      <c r="P341" s="155" t="s">
        <v>6414</v>
      </c>
      <c r="Q341" s="155" t="s">
        <v>6432</v>
      </c>
      <c r="R341" s="155" t="s">
        <v>6416</v>
      </c>
      <c r="S341" s="155" t="s">
        <v>6433</v>
      </c>
      <c r="T341" s="155" t="s">
        <v>6418</v>
      </c>
      <c r="U341" s="155" t="s">
        <v>6434</v>
      </c>
      <c r="V341" s="155" t="s">
        <v>6420</v>
      </c>
      <c r="W341" s="155" t="s">
        <v>6435</v>
      </c>
      <c r="X341" s="155" t="s">
        <v>6422</v>
      </c>
      <c r="Y341" s="155" t="s">
        <v>6436</v>
      </c>
      <c r="Z341" s="155" t="s">
        <v>6424</v>
      </c>
      <c r="AA341" s="155" t="s">
        <v>6437</v>
      </c>
      <c r="AB341" s="155" t="s">
        <v>6426</v>
      </c>
      <c r="AC341" s="155" t="s">
        <v>6438</v>
      </c>
      <c r="AD341" s="155" t="s">
        <v>6428</v>
      </c>
      <c r="AE341" s="156">
        <v>47055.343800000002</v>
      </c>
      <c r="AF341" s="157">
        <v>39.619999999999997</v>
      </c>
      <c r="AG341" s="158">
        <v>29.7</v>
      </c>
      <c r="AH341" s="159">
        <v>39209</v>
      </c>
      <c r="AI341" s="153" t="s">
        <v>836</v>
      </c>
      <c r="AJ341" s="155" t="s">
        <v>2192</v>
      </c>
    </row>
    <row r="342" spans="1:36">
      <c r="A342" s="147" t="s">
        <v>838</v>
      </c>
      <c r="B342" s="147" t="s">
        <v>1238</v>
      </c>
      <c r="C342" s="147" t="s">
        <v>1229</v>
      </c>
      <c r="D342" s="147" t="s">
        <v>2192</v>
      </c>
      <c r="E342" s="147" t="s">
        <v>839</v>
      </c>
      <c r="F342" s="147" t="s">
        <v>1904</v>
      </c>
      <c r="G342" s="148" t="s">
        <v>1901</v>
      </c>
      <c r="H342" s="148" t="s">
        <v>1902</v>
      </c>
      <c r="I342" s="148" t="s">
        <v>317</v>
      </c>
      <c r="J342" s="148" t="s">
        <v>1236</v>
      </c>
      <c r="K342" s="149" t="s">
        <v>6439</v>
      </c>
      <c r="L342" s="149" t="s">
        <v>6410</v>
      </c>
      <c r="M342" s="149" t="s">
        <v>6440</v>
      </c>
      <c r="N342" s="149" t="s">
        <v>6412</v>
      </c>
      <c r="O342" s="149" t="s">
        <v>6441</v>
      </c>
      <c r="P342" s="149" t="s">
        <v>6414</v>
      </c>
      <c r="Q342" s="149" t="s">
        <v>6442</v>
      </c>
      <c r="R342" s="149" t="s">
        <v>6416</v>
      </c>
      <c r="S342" s="149" t="s">
        <v>6443</v>
      </c>
      <c r="T342" s="149" t="s">
        <v>6418</v>
      </c>
      <c r="U342" s="149" t="s">
        <v>6444</v>
      </c>
      <c r="V342" s="149" t="s">
        <v>6420</v>
      </c>
      <c r="W342" s="149" t="s">
        <v>6445</v>
      </c>
      <c r="X342" s="149" t="s">
        <v>6422</v>
      </c>
      <c r="Y342" s="149" t="s">
        <v>6446</v>
      </c>
      <c r="Z342" s="149" t="s">
        <v>6424</v>
      </c>
      <c r="AA342" s="149" t="s">
        <v>6447</v>
      </c>
      <c r="AB342" s="149" t="s">
        <v>6426</v>
      </c>
      <c r="AC342" s="149" t="s">
        <v>6448</v>
      </c>
      <c r="AD342" s="149" t="s">
        <v>6428</v>
      </c>
      <c r="AE342" s="164">
        <v>1700.2860000000001</v>
      </c>
      <c r="AF342" s="151">
        <v>1.43</v>
      </c>
      <c r="AG342" s="151">
        <v>1.07</v>
      </c>
      <c r="AH342" s="152">
        <v>39209</v>
      </c>
      <c r="AI342" s="147" t="s">
        <v>836</v>
      </c>
      <c r="AJ342" s="149" t="s">
        <v>2192</v>
      </c>
    </row>
    <row r="343" spans="1:36">
      <c r="A343" s="153" t="s">
        <v>840</v>
      </c>
      <c r="B343" s="153" t="s">
        <v>1238</v>
      </c>
      <c r="C343" s="153" t="s">
        <v>1229</v>
      </c>
      <c r="D343" s="153" t="s">
        <v>2192</v>
      </c>
      <c r="E343" s="153" t="s">
        <v>841</v>
      </c>
      <c r="F343" s="153" t="s">
        <v>1904</v>
      </c>
      <c r="G343" s="154" t="s">
        <v>1901</v>
      </c>
      <c r="H343" s="154" t="s">
        <v>1902</v>
      </c>
      <c r="I343" s="154" t="s">
        <v>317</v>
      </c>
      <c r="J343" s="154" t="s">
        <v>1236</v>
      </c>
      <c r="K343" s="155" t="s">
        <v>6429</v>
      </c>
      <c r="L343" s="155" t="s">
        <v>6410</v>
      </c>
      <c r="M343" s="155" t="s">
        <v>6449</v>
      </c>
      <c r="N343" s="155" t="s">
        <v>6412</v>
      </c>
      <c r="O343" s="155" t="s">
        <v>6450</v>
      </c>
      <c r="P343" s="155" t="s">
        <v>6414</v>
      </c>
      <c r="Q343" s="155" t="s">
        <v>6451</v>
      </c>
      <c r="R343" s="155" t="s">
        <v>6416</v>
      </c>
      <c r="S343" s="155" t="s">
        <v>6452</v>
      </c>
      <c r="T343" s="155" t="s">
        <v>6418</v>
      </c>
      <c r="U343" s="155" t="s">
        <v>6453</v>
      </c>
      <c r="V343" s="155" t="s">
        <v>6420</v>
      </c>
      <c r="W343" s="155" t="s">
        <v>6454</v>
      </c>
      <c r="X343" s="155" t="s">
        <v>6422</v>
      </c>
      <c r="Y343" s="155" t="s">
        <v>6455</v>
      </c>
      <c r="Z343" s="155" t="s">
        <v>6424</v>
      </c>
      <c r="AA343" s="155" t="s">
        <v>6456</v>
      </c>
      <c r="AB343" s="155" t="s">
        <v>6426</v>
      </c>
      <c r="AC343" s="155" t="s">
        <v>6457</v>
      </c>
      <c r="AD343" s="155" t="s">
        <v>6458</v>
      </c>
      <c r="AE343" s="156">
        <v>1676.0245</v>
      </c>
      <c r="AF343" s="157">
        <v>1.41</v>
      </c>
      <c r="AG343" s="157">
        <v>1.06</v>
      </c>
      <c r="AH343" s="159">
        <v>40079</v>
      </c>
      <c r="AI343" s="153" t="s">
        <v>836</v>
      </c>
      <c r="AJ343" s="155" t="s">
        <v>2192</v>
      </c>
    </row>
    <row r="344" spans="1:36">
      <c r="A344" s="147" t="s">
        <v>842</v>
      </c>
      <c r="B344" s="147" t="s">
        <v>1238</v>
      </c>
      <c r="C344" s="147" t="s">
        <v>1229</v>
      </c>
      <c r="D344" s="147" t="s">
        <v>2192</v>
      </c>
      <c r="E344" s="147" t="s">
        <v>843</v>
      </c>
      <c r="F344" s="147" t="s">
        <v>1904</v>
      </c>
      <c r="G344" s="148" t="s">
        <v>1901</v>
      </c>
      <c r="H344" s="148" t="s">
        <v>1902</v>
      </c>
      <c r="I344" s="148" t="s">
        <v>317</v>
      </c>
      <c r="J344" s="148" t="s">
        <v>1236</v>
      </c>
      <c r="K344" s="149" t="s">
        <v>2909</v>
      </c>
      <c r="L344" s="149" t="s">
        <v>6410</v>
      </c>
      <c r="M344" s="149" t="s">
        <v>6459</v>
      </c>
      <c r="N344" s="149" t="s">
        <v>6412</v>
      </c>
      <c r="O344" s="149" t="s">
        <v>6460</v>
      </c>
      <c r="P344" s="149" t="s">
        <v>6414</v>
      </c>
      <c r="Q344" s="149" t="s">
        <v>6461</v>
      </c>
      <c r="R344" s="149" t="s">
        <v>6416</v>
      </c>
      <c r="S344" s="149" t="s">
        <v>6462</v>
      </c>
      <c r="T344" s="149" t="s">
        <v>6418</v>
      </c>
      <c r="U344" s="149" t="s">
        <v>6463</v>
      </c>
      <c r="V344" s="149" t="s">
        <v>6420</v>
      </c>
      <c r="W344" s="149" t="s">
        <v>6464</v>
      </c>
      <c r="X344" s="149" t="s">
        <v>6422</v>
      </c>
      <c r="Y344" s="149" t="s">
        <v>6465</v>
      </c>
      <c r="Z344" s="149" t="s">
        <v>6424</v>
      </c>
      <c r="AA344" s="149" t="s">
        <v>2192</v>
      </c>
      <c r="AB344" s="149" t="s">
        <v>2192</v>
      </c>
      <c r="AC344" s="149" t="s">
        <v>6466</v>
      </c>
      <c r="AD344" s="149" t="s">
        <v>3968</v>
      </c>
      <c r="AE344" s="150">
        <v>167.43860000000001</v>
      </c>
      <c r="AF344" s="151">
        <v>0.14000000000000001</v>
      </c>
      <c r="AG344" s="151">
        <v>0.11</v>
      </c>
      <c r="AH344" s="152">
        <v>40553</v>
      </c>
      <c r="AI344" s="147" t="s">
        <v>836</v>
      </c>
      <c r="AJ344" s="149" t="s">
        <v>2192</v>
      </c>
    </row>
    <row r="345" spans="1:36">
      <c r="A345" s="153" t="s">
        <v>844</v>
      </c>
      <c r="B345" s="153" t="s">
        <v>1238</v>
      </c>
      <c r="C345" s="153" t="s">
        <v>1229</v>
      </c>
      <c r="D345" s="153" t="s">
        <v>2192</v>
      </c>
      <c r="E345" s="153" t="s">
        <v>845</v>
      </c>
      <c r="F345" s="153" t="s">
        <v>1904</v>
      </c>
      <c r="G345" s="154" t="s">
        <v>1901</v>
      </c>
      <c r="H345" s="154" t="s">
        <v>1902</v>
      </c>
      <c r="I345" s="154" t="s">
        <v>317</v>
      </c>
      <c r="J345" s="154" t="s">
        <v>1236</v>
      </c>
      <c r="K345" s="155" t="s">
        <v>2909</v>
      </c>
      <c r="L345" s="155" t="s">
        <v>6410</v>
      </c>
      <c r="M345" s="155" t="s">
        <v>6467</v>
      </c>
      <c r="N345" s="155" t="s">
        <v>6412</v>
      </c>
      <c r="O345" s="155" t="s">
        <v>6468</v>
      </c>
      <c r="P345" s="155" t="s">
        <v>6414</v>
      </c>
      <c r="Q345" s="155" t="s">
        <v>6469</v>
      </c>
      <c r="R345" s="155" t="s">
        <v>6416</v>
      </c>
      <c r="S345" s="155" t="s">
        <v>6470</v>
      </c>
      <c r="T345" s="155" t="s">
        <v>6418</v>
      </c>
      <c r="U345" s="155" t="s">
        <v>6471</v>
      </c>
      <c r="V345" s="155" t="s">
        <v>6420</v>
      </c>
      <c r="W345" s="155" t="s">
        <v>6472</v>
      </c>
      <c r="X345" s="155" t="s">
        <v>6422</v>
      </c>
      <c r="Y345" s="155" t="s">
        <v>6473</v>
      </c>
      <c r="Z345" s="155" t="s">
        <v>6424</v>
      </c>
      <c r="AA345" s="155" t="s">
        <v>2192</v>
      </c>
      <c r="AB345" s="155" t="s">
        <v>2192</v>
      </c>
      <c r="AC345" s="155" t="s">
        <v>6474</v>
      </c>
      <c r="AD345" s="155" t="s">
        <v>3968</v>
      </c>
      <c r="AE345" s="156">
        <v>1424.4553000000001</v>
      </c>
      <c r="AF345" s="158">
        <v>1.2</v>
      </c>
      <c r="AG345" s="158">
        <v>0.9</v>
      </c>
      <c r="AH345" s="159">
        <v>40553</v>
      </c>
      <c r="AI345" s="153" t="s">
        <v>836</v>
      </c>
      <c r="AJ345" s="155" t="s">
        <v>2192</v>
      </c>
    </row>
    <row r="346" spans="1:36">
      <c r="A346" s="147" t="s">
        <v>846</v>
      </c>
      <c r="B346" s="147" t="s">
        <v>1238</v>
      </c>
      <c r="C346" s="147" t="s">
        <v>1229</v>
      </c>
      <c r="D346" s="147" t="s">
        <v>2192</v>
      </c>
      <c r="E346" s="147" t="s">
        <v>847</v>
      </c>
      <c r="F346" s="147" t="s">
        <v>1904</v>
      </c>
      <c r="G346" s="148" t="s">
        <v>1901</v>
      </c>
      <c r="H346" s="148" t="s">
        <v>1902</v>
      </c>
      <c r="I346" s="148" t="s">
        <v>317</v>
      </c>
      <c r="J346" s="148" t="s">
        <v>1236</v>
      </c>
      <c r="K346" s="149" t="s">
        <v>6475</v>
      </c>
      <c r="L346" s="149" t="s">
        <v>6410</v>
      </c>
      <c r="M346" s="149" t="s">
        <v>6476</v>
      </c>
      <c r="N346" s="149" t="s">
        <v>6412</v>
      </c>
      <c r="O346" s="149" t="s">
        <v>6477</v>
      </c>
      <c r="P346" s="149" t="s">
        <v>6414</v>
      </c>
      <c r="Q346" s="149" t="s">
        <v>6478</v>
      </c>
      <c r="R346" s="149" t="s">
        <v>6416</v>
      </c>
      <c r="S346" s="149" t="s">
        <v>6479</v>
      </c>
      <c r="T346" s="149" t="s">
        <v>6418</v>
      </c>
      <c r="U346" s="149" t="s">
        <v>6480</v>
      </c>
      <c r="V346" s="149" t="s">
        <v>6420</v>
      </c>
      <c r="W346" s="149" t="s">
        <v>6481</v>
      </c>
      <c r="X346" s="149" t="s">
        <v>6422</v>
      </c>
      <c r="Y346" s="149" t="s">
        <v>6482</v>
      </c>
      <c r="Z346" s="149" t="s">
        <v>6424</v>
      </c>
      <c r="AA346" s="149" t="s">
        <v>2192</v>
      </c>
      <c r="AB346" s="149" t="s">
        <v>2192</v>
      </c>
      <c r="AC346" s="149" t="s">
        <v>6483</v>
      </c>
      <c r="AD346" s="149" t="s">
        <v>3968</v>
      </c>
      <c r="AE346" s="150">
        <v>1250.4277</v>
      </c>
      <c r="AF346" s="151">
        <v>1.05</v>
      </c>
      <c r="AG346" s="151">
        <v>0.79</v>
      </c>
      <c r="AH346" s="152">
        <v>40553</v>
      </c>
      <c r="AI346" s="147" t="s">
        <v>836</v>
      </c>
      <c r="AJ346" s="149" t="s">
        <v>2192</v>
      </c>
    </row>
    <row r="347" spans="1:36">
      <c r="A347" s="153" t="s">
        <v>154</v>
      </c>
      <c r="B347" s="153" t="s">
        <v>1238</v>
      </c>
      <c r="C347" s="153" t="s">
        <v>1229</v>
      </c>
      <c r="D347" s="153" t="s">
        <v>2192</v>
      </c>
      <c r="E347" s="153" t="s">
        <v>848</v>
      </c>
      <c r="F347" s="153" t="s">
        <v>1904</v>
      </c>
      <c r="G347" s="154" t="s">
        <v>1901</v>
      </c>
      <c r="H347" s="154" t="s">
        <v>1902</v>
      </c>
      <c r="I347" s="154" t="s">
        <v>317</v>
      </c>
      <c r="J347" s="154" t="s">
        <v>1236</v>
      </c>
      <c r="K347" s="155" t="s">
        <v>6484</v>
      </c>
      <c r="L347" s="155" t="s">
        <v>6410</v>
      </c>
      <c r="M347" s="155" t="s">
        <v>6485</v>
      </c>
      <c r="N347" s="155" t="s">
        <v>6412</v>
      </c>
      <c r="O347" s="155" t="s">
        <v>6486</v>
      </c>
      <c r="P347" s="155" t="s">
        <v>6414</v>
      </c>
      <c r="Q347" s="155" t="s">
        <v>6487</v>
      </c>
      <c r="R347" s="155" t="s">
        <v>6416</v>
      </c>
      <c r="S347" s="155" t="s">
        <v>6488</v>
      </c>
      <c r="T347" s="155" t="s">
        <v>6418</v>
      </c>
      <c r="U347" s="155" t="s">
        <v>6489</v>
      </c>
      <c r="V347" s="155" t="s">
        <v>6420</v>
      </c>
      <c r="W347" s="155" t="s">
        <v>6490</v>
      </c>
      <c r="X347" s="155" t="s">
        <v>6422</v>
      </c>
      <c r="Y347" s="155" t="s">
        <v>6491</v>
      </c>
      <c r="Z347" s="155" t="s">
        <v>6424</v>
      </c>
      <c r="AA347" s="155" t="s">
        <v>2192</v>
      </c>
      <c r="AB347" s="155" t="s">
        <v>2192</v>
      </c>
      <c r="AC347" s="155" t="s">
        <v>6492</v>
      </c>
      <c r="AD347" s="155" t="s">
        <v>6493</v>
      </c>
      <c r="AE347" s="156">
        <v>8533.4338000000007</v>
      </c>
      <c r="AF347" s="157">
        <v>7.18</v>
      </c>
      <c r="AG347" s="157">
        <v>5.39</v>
      </c>
      <c r="AH347" s="159">
        <v>40672</v>
      </c>
      <c r="AI347" s="153" t="s">
        <v>836</v>
      </c>
      <c r="AJ347" s="155" t="s">
        <v>2192</v>
      </c>
    </row>
    <row r="348" spans="1:36">
      <c r="A348" s="147" t="s">
        <v>849</v>
      </c>
      <c r="B348" s="147" t="s">
        <v>1238</v>
      </c>
      <c r="C348" s="147" t="s">
        <v>1229</v>
      </c>
      <c r="D348" s="147" t="s">
        <v>2192</v>
      </c>
      <c r="E348" s="147" t="s">
        <v>850</v>
      </c>
      <c r="F348" s="147" t="s">
        <v>1904</v>
      </c>
      <c r="G348" s="148" t="s">
        <v>1901</v>
      </c>
      <c r="H348" s="148" t="s">
        <v>1902</v>
      </c>
      <c r="I348" s="148" t="s">
        <v>317</v>
      </c>
      <c r="J348" s="148" t="s">
        <v>1236</v>
      </c>
      <c r="K348" s="149" t="s">
        <v>6494</v>
      </c>
      <c r="L348" s="149" t="s">
        <v>6410</v>
      </c>
      <c r="M348" s="149" t="s">
        <v>6495</v>
      </c>
      <c r="N348" s="149" t="s">
        <v>6412</v>
      </c>
      <c r="O348" s="149" t="s">
        <v>6496</v>
      </c>
      <c r="P348" s="149" t="s">
        <v>6414</v>
      </c>
      <c r="Q348" s="149" t="s">
        <v>6497</v>
      </c>
      <c r="R348" s="149" t="s">
        <v>6416</v>
      </c>
      <c r="S348" s="149" t="s">
        <v>6498</v>
      </c>
      <c r="T348" s="149" t="s">
        <v>6418</v>
      </c>
      <c r="U348" s="149" t="s">
        <v>6499</v>
      </c>
      <c r="V348" s="149" t="s">
        <v>6420</v>
      </c>
      <c r="W348" s="149" t="s">
        <v>6500</v>
      </c>
      <c r="X348" s="149" t="s">
        <v>6422</v>
      </c>
      <c r="Y348" s="149" t="s">
        <v>6501</v>
      </c>
      <c r="Z348" s="149" t="s">
        <v>6424</v>
      </c>
      <c r="AA348" s="149" t="s">
        <v>2192</v>
      </c>
      <c r="AB348" s="149" t="s">
        <v>2192</v>
      </c>
      <c r="AC348" s="149" t="s">
        <v>6502</v>
      </c>
      <c r="AD348" s="149" t="s">
        <v>6503</v>
      </c>
      <c r="AE348" s="150">
        <v>98.556299999999993</v>
      </c>
      <c r="AF348" s="151">
        <v>0.08</v>
      </c>
      <c r="AG348" s="151">
        <v>0.06</v>
      </c>
      <c r="AH348" s="152">
        <v>41928</v>
      </c>
      <c r="AI348" s="147" t="s">
        <v>836</v>
      </c>
      <c r="AJ348" s="149" t="s">
        <v>2192</v>
      </c>
    </row>
    <row r="349" spans="1:36">
      <c r="A349" s="153" t="s">
        <v>155</v>
      </c>
      <c r="B349" s="153" t="s">
        <v>1238</v>
      </c>
      <c r="C349" s="153" t="s">
        <v>1229</v>
      </c>
      <c r="D349" s="153" t="s">
        <v>2192</v>
      </c>
      <c r="E349" s="153" t="s">
        <v>851</v>
      </c>
      <c r="F349" s="153" t="s">
        <v>1904</v>
      </c>
      <c r="G349" s="154" t="s">
        <v>1901</v>
      </c>
      <c r="H349" s="154" t="s">
        <v>1902</v>
      </c>
      <c r="I349" s="154" t="s">
        <v>317</v>
      </c>
      <c r="J349" s="154" t="s">
        <v>1236</v>
      </c>
      <c r="K349" s="155" t="s">
        <v>6504</v>
      </c>
      <c r="L349" s="155" t="s">
        <v>6410</v>
      </c>
      <c r="M349" s="155" t="s">
        <v>6505</v>
      </c>
      <c r="N349" s="155" t="s">
        <v>6412</v>
      </c>
      <c r="O349" s="155" t="s">
        <v>6506</v>
      </c>
      <c r="P349" s="155" t="s">
        <v>6414</v>
      </c>
      <c r="Q349" s="155" t="s">
        <v>6507</v>
      </c>
      <c r="R349" s="155" t="s">
        <v>6416</v>
      </c>
      <c r="S349" s="155" t="s">
        <v>6508</v>
      </c>
      <c r="T349" s="155" t="s">
        <v>6418</v>
      </c>
      <c r="U349" s="155" t="s">
        <v>6509</v>
      </c>
      <c r="V349" s="155" t="s">
        <v>6420</v>
      </c>
      <c r="W349" s="155" t="s">
        <v>6510</v>
      </c>
      <c r="X349" s="155" t="s">
        <v>6422</v>
      </c>
      <c r="Y349" s="155" t="s">
        <v>6511</v>
      </c>
      <c r="Z349" s="155" t="s">
        <v>6424</v>
      </c>
      <c r="AA349" s="155" t="s">
        <v>2192</v>
      </c>
      <c r="AB349" s="155" t="s">
        <v>2192</v>
      </c>
      <c r="AC349" s="155" t="s">
        <v>6512</v>
      </c>
      <c r="AD349" s="155" t="s">
        <v>6513</v>
      </c>
      <c r="AE349" s="156">
        <v>2775.1248000000001</v>
      </c>
      <c r="AF349" s="157">
        <v>2.34</v>
      </c>
      <c r="AG349" s="157">
        <v>1.75</v>
      </c>
      <c r="AH349" s="159">
        <v>41801</v>
      </c>
      <c r="AI349" s="153" t="s">
        <v>836</v>
      </c>
      <c r="AJ349" s="155" t="s">
        <v>2192</v>
      </c>
    </row>
    <row r="350" spans="1:36">
      <c r="A350" s="147" t="s">
        <v>852</v>
      </c>
      <c r="B350" s="147" t="s">
        <v>1238</v>
      </c>
      <c r="C350" s="147" t="s">
        <v>1229</v>
      </c>
      <c r="D350" s="147" t="s">
        <v>2192</v>
      </c>
      <c r="E350" s="147" t="s">
        <v>853</v>
      </c>
      <c r="F350" s="147" t="s">
        <v>1904</v>
      </c>
      <c r="G350" s="148" t="s">
        <v>1901</v>
      </c>
      <c r="H350" s="148" t="s">
        <v>1902</v>
      </c>
      <c r="I350" s="148" t="s">
        <v>317</v>
      </c>
      <c r="J350" s="148" t="s">
        <v>1236</v>
      </c>
      <c r="K350" s="149" t="s">
        <v>2928</v>
      </c>
      <c r="L350" s="149" t="s">
        <v>6410</v>
      </c>
      <c r="M350" s="149" t="s">
        <v>6514</v>
      </c>
      <c r="N350" s="149" t="s">
        <v>6412</v>
      </c>
      <c r="O350" s="149" t="s">
        <v>6515</v>
      </c>
      <c r="P350" s="149" t="s">
        <v>6414</v>
      </c>
      <c r="Q350" s="149" t="s">
        <v>6516</v>
      </c>
      <c r="R350" s="149" t="s">
        <v>6416</v>
      </c>
      <c r="S350" s="149" t="s">
        <v>6517</v>
      </c>
      <c r="T350" s="149" t="s">
        <v>6418</v>
      </c>
      <c r="U350" s="149" t="s">
        <v>6518</v>
      </c>
      <c r="V350" s="149" t="s">
        <v>6420</v>
      </c>
      <c r="W350" s="149" t="s">
        <v>6519</v>
      </c>
      <c r="X350" s="149" t="s">
        <v>6422</v>
      </c>
      <c r="Y350" s="149" t="s">
        <v>6520</v>
      </c>
      <c r="Z350" s="149" t="s">
        <v>6424</v>
      </c>
      <c r="AA350" s="149" t="s">
        <v>2192</v>
      </c>
      <c r="AB350" s="149" t="s">
        <v>2192</v>
      </c>
      <c r="AC350" s="149" t="s">
        <v>6521</v>
      </c>
      <c r="AD350" s="149" t="s">
        <v>3127</v>
      </c>
      <c r="AE350" s="150">
        <v>4872.4971999999998</v>
      </c>
      <c r="AF350" s="162">
        <v>4.0999999999999996</v>
      </c>
      <c r="AG350" s="151">
        <v>3.08</v>
      </c>
      <c r="AH350" s="152">
        <v>42059</v>
      </c>
      <c r="AI350" s="147" t="s">
        <v>836</v>
      </c>
      <c r="AJ350" s="149" t="s">
        <v>2192</v>
      </c>
    </row>
    <row r="351" spans="1:36">
      <c r="A351" s="153" t="s">
        <v>854</v>
      </c>
      <c r="B351" s="153" t="s">
        <v>1238</v>
      </c>
      <c r="C351" s="153" t="s">
        <v>1229</v>
      </c>
      <c r="D351" s="153" t="s">
        <v>2192</v>
      </c>
      <c r="E351" s="153" t="s">
        <v>855</v>
      </c>
      <c r="F351" s="153" t="s">
        <v>1904</v>
      </c>
      <c r="G351" s="154" t="s">
        <v>1901</v>
      </c>
      <c r="H351" s="154" t="s">
        <v>1902</v>
      </c>
      <c r="I351" s="154" t="s">
        <v>317</v>
      </c>
      <c r="J351" s="154" t="s">
        <v>1236</v>
      </c>
      <c r="K351" s="155" t="s">
        <v>4442</v>
      </c>
      <c r="L351" s="155" t="s">
        <v>6410</v>
      </c>
      <c r="M351" s="155" t="s">
        <v>6522</v>
      </c>
      <c r="N351" s="155" t="s">
        <v>6412</v>
      </c>
      <c r="O351" s="155" t="s">
        <v>6523</v>
      </c>
      <c r="P351" s="155" t="s">
        <v>6414</v>
      </c>
      <c r="Q351" s="155" t="s">
        <v>6524</v>
      </c>
      <c r="R351" s="155" t="s">
        <v>6416</v>
      </c>
      <c r="S351" s="155" t="s">
        <v>6525</v>
      </c>
      <c r="T351" s="155" t="s">
        <v>6418</v>
      </c>
      <c r="U351" s="155" t="s">
        <v>6526</v>
      </c>
      <c r="V351" s="155" t="s">
        <v>6420</v>
      </c>
      <c r="W351" s="155" t="s">
        <v>6527</v>
      </c>
      <c r="X351" s="155" t="s">
        <v>6422</v>
      </c>
      <c r="Y351" s="155" t="s">
        <v>6528</v>
      </c>
      <c r="Z351" s="155" t="s">
        <v>6424</v>
      </c>
      <c r="AA351" s="155" t="s">
        <v>2192</v>
      </c>
      <c r="AB351" s="155" t="s">
        <v>2192</v>
      </c>
      <c r="AC351" s="155" t="s">
        <v>6529</v>
      </c>
      <c r="AD351" s="155" t="s">
        <v>6530</v>
      </c>
      <c r="AE351" s="156">
        <v>2010.2165</v>
      </c>
      <c r="AF351" s="157">
        <v>1.69</v>
      </c>
      <c r="AG351" s="157">
        <v>1.27</v>
      </c>
      <c r="AH351" s="159">
        <v>41751</v>
      </c>
      <c r="AI351" s="153" t="s">
        <v>836</v>
      </c>
      <c r="AJ351" s="155" t="s">
        <v>2192</v>
      </c>
    </row>
    <row r="352" spans="1:36">
      <c r="A352" s="147" t="s">
        <v>156</v>
      </c>
      <c r="B352" s="147" t="s">
        <v>1238</v>
      </c>
      <c r="C352" s="147" t="s">
        <v>1229</v>
      </c>
      <c r="D352" s="147" t="s">
        <v>2192</v>
      </c>
      <c r="E352" s="147" t="s">
        <v>856</v>
      </c>
      <c r="F352" s="147" t="s">
        <v>1904</v>
      </c>
      <c r="G352" s="148" t="s">
        <v>1901</v>
      </c>
      <c r="H352" s="148" t="s">
        <v>1902</v>
      </c>
      <c r="I352" s="148" t="s">
        <v>317</v>
      </c>
      <c r="J352" s="148" t="s">
        <v>1236</v>
      </c>
      <c r="K352" s="149" t="s">
        <v>6531</v>
      </c>
      <c r="L352" s="149" t="s">
        <v>6410</v>
      </c>
      <c r="M352" s="149" t="s">
        <v>6532</v>
      </c>
      <c r="N352" s="149" t="s">
        <v>6412</v>
      </c>
      <c r="O352" s="149" t="s">
        <v>6533</v>
      </c>
      <c r="P352" s="149" t="s">
        <v>6414</v>
      </c>
      <c r="Q352" s="149" t="s">
        <v>6534</v>
      </c>
      <c r="R352" s="149" t="s">
        <v>6416</v>
      </c>
      <c r="S352" s="149" t="s">
        <v>6535</v>
      </c>
      <c r="T352" s="149" t="s">
        <v>6418</v>
      </c>
      <c r="U352" s="149" t="s">
        <v>6536</v>
      </c>
      <c r="V352" s="149" t="s">
        <v>6420</v>
      </c>
      <c r="W352" s="149" t="s">
        <v>6537</v>
      </c>
      <c r="X352" s="149" t="s">
        <v>6422</v>
      </c>
      <c r="Y352" s="149" t="s">
        <v>6538</v>
      </c>
      <c r="Z352" s="149" t="s">
        <v>6424</v>
      </c>
      <c r="AA352" s="149" t="s">
        <v>2192</v>
      </c>
      <c r="AB352" s="149" t="s">
        <v>2192</v>
      </c>
      <c r="AC352" s="149" t="s">
        <v>6539</v>
      </c>
      <c r="AD352" s="149" t="s">
        <v>6540</v>
      </c>
      <c r="AE352" s="150">
        <v>7561.6062000000002</v>
      </c>
      <c r="AF352" s="151">
        <v>6.37</v>
      </c>
      <c r="AG352" s="151">
        <v>4.7699999999999996</v>
      </c>
      <c r="AH352" s="152">
        <v>42081</v>
      </c>
      <c r="AI352" s="147" t="s">
        <v>836</v>
      </c>
      <c r="AJ352" s="149" t="s">
        <v>2192</v>
      </c>
    </row>
    <row r="353" spans="1:36">
      <c r="A353" s="153" t="s">
        <v>857</v>
      </c>
      <c r="B353" s="153" t="s">
        <v>1238</v>
      </c>
      <c r="C353" s="153" t="s">
        <v>1229</v>
      </c>
      <c r="D353" s="153" t="s">
        <v>2192</v>
      </c>
      <c r="E353" s="153" t="s">
        <v>858</v>
      </c>
      <c r="F353" s="153" t="s">
        <v>1904</v>
      </c>
      <c r="G353" s="154" t="s">
        <v>1901</v>
      </c>
      <c r="H353" s="154" t="s">
        <v>1902</v>
      </c>
      <c r="I353" s="154" t="s">
        <v>317</v>
      </c>
      <c r="J353" s="154" t="s">
        <v>1236</v>
      </c>
      <c r="K353" s="155" t="s">
        <v>6541</v>
      </c>
      <c r="L353" s="155" t="s">
        <v>6410</v>
      </c>
      <c r="M353" s="155" t="s">
        <v>6542</v>
      </c>
      <c r="N353" s="155" t="s">
        <v>6412</v>
      </c>
      <c r="O353" s="155" t="s">
        <v>6543</v>
      </c>
      <c r="P353" s="155" t="s">
        <v>6414</v>
      </c>
      <c r="Q353" s="155" t="s">
        <v>6544</v>
      </c>
      <c r="R353" s="155" t="s">
        <v>6416</v>
      </c>
      <c r="S353" s="155" t="s">
        <v>6545</v>
      </c>
      <c r="T353" s="155" t="s">
        <v>6418</v>
      </c>
      <c r="U353" s="155" t="s">
        <v>6546</v>
      </c>
      <c r="V353" s="155" t="s">
        <v>6420</v>
      </c>
      <c r="W353" s="155" t="s">
        <v>6547</v>
      </c>
      <c r="X353" s="155" t="s">
        <v>6422</v>
      </c>
      <c r="Y353" s="155" t="s">
        <v>2192</v>
      </c>
      <c r="Z353" s="155" t="s">
        <v>2192</v>
      </c>
      <c r="AA353" s="155" t="s">
        <v>2192</v>
      </c>
      <c r="AB353" s="155" t="s">
        <v>2192</v>
      </c>
      <c r="AC353" s="155" t="s">
        <v>6548</v>
      </c>
      <c r="AD353" s="155" t="s">
        <v>3176</v>
      </c>
      <c r="AE353" s="156">
        <v>1751.9484</v>
      </c>
      <c r="AF353" s="157">
        <v>1.47</v>
      </c>
      <c r="AG353" s="157">
        <v>1.1100000000000001</v>
      </c>
      <c r="AH353" s="159">
        <v>42444</v>
      </c>
      <c r="AI353" s="153" t="s">
        <v>836</v>
      </c>
      <c r="AJ353" s="155" t="s">
        <v>2192</v>
      </c>
    </row>
    <row r="354" spans="1:36">
      <c r="A354" s="147" t="s">
        <v>860</v>
      </c>
      <c r="B354" s="147" t="s">
        <v>1238</v>
      </c>
      <c r="C354" s="147" t="s">
        <v>1229</v>
      </c>
      <c r="D354" s="147" t="s">
        <v>2192</v>
      </c>
      <c r="E354" s="147" t="s">
        <v>861</v>
      </c>
      <c r="F354" s="147" t="s">
        <v>1904</v>
      </c>
      <c r="G354" s="148" t="s">
        <v>1901</v>
      </c>
      <c r="H354" s="148" t="s">
        <v>1902</v>
      </c>
      <c r="I354" s="148" t="s">
        <v>317</v>
      </c>
      <c r="J354" s="148" t="s">
        <v>1236</v>
      </c>
      <c r="K354" s="149" t="s">
        <v>6549</v>
      </c>
      <c r="L354" s="149" t="s">
        <v>6410</v>
      </c>
      <c r="M354" s="149" t="s">
        <v>6550</v>
      </c>
      <c r="N354" s="149" t="s">
        <v>6412</v>
      </c>
      <c r="O354" s="149" t="s">
        <v>6551</v>
      </c>
      <c r="P354" s="149" t="s">
        <v>6414</v>
      </c>
      <c r="Q354" s="149" t="s">
        <v>6552</v>
      </c>
      <c r="R354" s="149" t="s">
        <v>6416</v>
      </c>
      <c r="S354" s="149" t="s">
        <v>6553</v>
      </c>
      <c r="T354" s="149" t="s">
        <v>6418</v>
      </c>
      <c r="U354" s="149" t="s">
        <v>6554</v>
      </c>
      <c r="V354" s="149" t="s">
        <v>6420</v>
      </c>
      <c r="W354" s="149" t="s">
        <v>6555</v>
      </c>
      <c r="X354" s="149" t="s">
        <v>6422</v>
      </c>
      <c r="Y354" s="149" t="s">
        <v>2192</v>
      </c>
      <c r="Z354" s="149" t="s">
        <v>2192</v>
      </c>
      <c r="AA354" s="149" t="s">
        <v>2192</v>
      </c>
      <c r="AB354" s="149" t="s">
        <v>2192</v>
      </c>
      <c r="AC354" s="149" t="s">
        <v>6556</v>
      </c>
      <c r="AD354" s="149" t="s">
        <v>6557</v>
      </c>
      <c r="AE354" s="150">
        <v>2809.1523999999999</v>
      </c>
      <c r="AF354" s="151">
        <v>2.37</v>
      </c>
      <c r="AG354" s="151">
        <v>1.77</v>
      </c>
      <c r="AH354" s="152">
        <v>42961</v>
      </c>
      <c r="AI354" s="147" t="s">
        <v>1058</v>
      </c>
      <c r="AJ354" s="149" t="s">
        <v>2192</v>
      </c>
    </row>
    <row r="355" spans="1:36">
      <c r="A355" s="153" t="s">
        <v>862</v>
      </c>
      <c r="B355" s="153" t="s">
        <v>1238</v>
      </c>
      <c r="C355" s="153" t="s">
        <v>1229</v>
      </c>
      <c r="D355" s="153" t="s">
        <v>2192</v>
      </c>
      <c r="E355" s="153" t="s">
        <v>863</v>
      </c>
      <c r="F355" s="153" t="s">
        <v>1904</v>
      </c>
      <c r="G355" s="154" t="s">
        <v>1901</v>
      </c>
      <c r="H355" s="154" t="s">
        <v>1902</v>
      </c>
      <c r="I355" s="154" t="s">
        <v>317</v>
      </c>
      <c r="J355" s="154" t="s">
        <v>1236</v>
      </c>
      <c r="K355" s="155" t="s">
        <v>6549</v>
      </c>
      <c r="L355" s="155" t="s">
        <v>6410</v>
      </c>
      <c r="M355" s="155" t="s">
        <v>6558</v>
      </c>
      <c r="N355" s="155" t="s">
        <v>6412</v>
      </c>
      <c r="O355" s="155" t="s">
        <v>6559</v>
      </c>
      <c r="P355" s="155" t="s">
        <v>6414</v>
      </c>
      <c r="Q355" s="155" t="s">
        <v>6560</v>
      </c>
      <c r="R355" s="155" t="s">
        <v>6416</v>
      </c>
      <c r="S355" s="155" t="s">
        <v>6561</v>
      </c>
      <c r="T355" s="155" t="s">
        <v>6418</v>
      </c>
      <c r="U355" s="155" t="s">
        <v>6562</v>
      </c>
      <c r="V355" s="155" t="s">
        <v>6420</v>
      </c>
      <c r="W355" s="155" t="s">
        <v>2192</v>
      </c>
      <c r="X355" s="155" t="s">
        <v>2192</v>
      </c>
      <c r="Y355" s="155" t="s">
        <v>2192</v>
      </c>
      <c r="Z355" s="155" t="s">
        <v>2192</v>
      </c>
      <c r="AA355" s="155" t="s">
        <v>2192</v>
      </c>
      <c r="AB355" s="155" t="s">
        <v>2192</v>
      </c>
      <c r="AC355" s="155" t="s">
        <v>3238</v>
      </c>
      <c r="AD355" s="155" t="s">
        <v>6563</v>
      </c>
      <c r="AE355" s="156">
        <v>1775.8996</v>
      </c>
      <c r="AF355" s="158">
        <v>1.5</v>
      </c>
      <c r="AG355" s="157">
        <v>1.1200000000000001</v>
      </c>
      <c r="AH355" s="159">
        <v>42989</v>
      </c>
      <c r="AI355" s="153" t="s">
        <v>1058</v>
      </c>
      <c r="AJ355" s="155" t="s">
        <v>2192</v>
      </c>
    </row>
    <row r="356" spans="1:36">
      <c r="A356" s="147" t="s">
        <v>157</v>
      </c>
      <c r="B356" s="147" t="s">
        <v>1238</v>
      </c>
      <c r="C356" s="147" t="s">
        <v>1229</v>
      </c>
      <c r="D356" s="147" t="s">
        <v>2192</v>
      </c>
      <c r="E356" s="147" t="s">
        <v>864</v>
      </c>
      <c r="F356" s="147" t="s">
        <v>1906</v>
      </c>
      <c r="G356" s="148" t="s">
        <v>1901</v>
      </c>
      <c r="H356" s="148" t="s">
        <v>1902</v>
      </c>
      <c r="I356" s="148" t="s">
        <v>317</v>
      </c>
      <c r="J356" s="148" t="s">
        <v>1236</v>
      </c>
      <c r="K356" s="149" t="s">
        <v>2888</v>
      </c>
      <c r="L356" s="149" t="s">
        <v>3097</v>
      </c>
      <c r="M356" s="149" t="s">
        <v>6564</v>
      </c>
      <c r="N356" s="149" t="s">
        <v>6565</v>
      </c>
      <c r="O356" s="149" t="s">
        <v>6566</v>
      </c>
      <c r="P356" s="149" t="s">
        <v>6567</v>
      </c>
      <c r="Q356" s="149" t="s">
        <v>6568</v>
      </c>
      <c r="R356" s="149" t="s">
        <v>6569</v>
      </c>
      <c r="S356" s="149" t="s">
        <v>6570</v>
      </c>
      <c r="T356" s="149" t="s">
        <v>6571</v>
      </c>
      <c r="U356" s="149" t="s">
        <v>6572</v>
      </c>
      <c r="V356" s="149" t="s">
        <v>6573</v>
      </c>
      <c r="W356" s="149" t="s">
        <v>6574</v>
      </c>
      <c r="X356" s="149" t="s">
        <v>6575</v>
      </c>
      <c r="Y356" s="149" t="s">
        <v>6576</v>
      </c>
      <c r="Z356" s="149" t="s">
        <v>6577</v>
      </c>
      <c r="AA356" s="149" t="s">
        <v>6578</v>
      </c>
      <c r="AB356" s="149" t="s">
        <v>2903</v>
      </c>
      <c r="AC356" s="149" t="s">
        <v>2925</v>
      </c>
      <c r="AD356" s="149" t="s">
        <v>6579</v>
      </c>
      <c r="AE356" s="164">
        <v>141354.576</v>
      </c>
      <c r="AF356" s="151">
        <v>119.01</v>
      </c>
      <c r="AG356" s="151">
        <v>89.22</v>
      </c>
      <c r="AH356" s="152">
        <v>40093</v>
      </c>
      <c r="AI356" s="147" t="s">
        <v>865</v>
      </c>
      <c r="AJ356" s="149" t="s">
        <v>2192</v>
      </c>
    </row>
    <row r="357" spans="1:36">
      <c r="A357" s="153" t="s">
        <v>158</v>
      </c>
      <c r="B357" s="153" t="s">
        <v>1238</v>
      </c>
      <c r="C357" s="153" t="s">
        <v>1229</v>
      </c>
      <c r="D357" s="153" t="s">
        <v>2192</v>
      </c>
      <c r="E357" s="153" t="s">
        <v>866</v>
      </c>
      <c r="F357" s="153" t="s">
        <v>1904</v>
      </c>
      <c r="G357" s="154" t="s">
        <v>1901</v>
      </c>
      <c r="H357" s="154" t="s">
        <v>1902</v>
      </c>
      <c r="I357" s="154" t="s">
        <v>317</v>
      </c>
      <c r="J357" s="154" t="s">
        <v>1236</v>
      </c>
      <c r="K357" s="155" t="s">
        <v>6580</v>
      </c>
      <c r="L357" s="155" t="s">
        <v>3097</v>
      </c>
      <c r="M357" s="155" t="s">
        <v>6581</v>
      </c>
      <c r="N357" s="155" t="s">
        <v>6565</v>
      </c>
      <c r="O357" s="155" t="s">
        <v>6582</v>
      </c>
      <c r="P357" s="155" t="s">
        <v>6567</v>
      </c>
      <c r="Q357" s="155" t="s">
        <v>6583</v>
      </c>
      <c r="R357" s="155" t="s">
        <v>6569</v>
      </c>
      <c r="S357" s="155" t="s">
        <v>6584</v>
      </c>
      <c r="T357" s="155" t="s">
        <v>6571</v>
      </c>
      <c r="U357" s="155" t="s">
        <v>6585</v>
      </c>
      <c r="V357" s="155" t="s">
        <v>6573</v>
      </c>
      <c r="W357" s="155" t="s">
        <v>6586</v>
      </c>
      <c r="X357" s="155" t="s">
        <v>6575</v>
      </c>
      <c r="Y357" s="155" t="s">
        <v>6587</v>
      </c>
      <c r="Z357" s="155" t="s">
        <v>6577</v>
      </c>
      <c r="AA357" s="155" t="s">
        <v>2934</v>
      </c>
      <c r="AB357" s="155" t="s">
        <v>2903</v>
      </c>
      <c r="AC357" s="155" t="s">
        <v>6588</v>
      </c>
      <c r="AD357" s="155" t="s">
        <v>6579</v>
      </c>
      <c r="AE357" s="156">
        <v>72418.229600000006</v>
      </c>
      <c r="AF357" s="157">
        <v>60.97</v>
      </c>
      <c r="AG357" s="157">
        <v>45.71</v>
      </c>
      <c r="AH357" s="159">
        <v>40093</v>
      </c>
      <c r="AI357" s="153" t="s">
        <v>865</v>
      </c>
      <c r="AJ357" s="155" t="s">
        <v>2192</v>
      </c>
    </row>
    <row r="358" spans="1:36">
      <c r="A358" s="147" t="s">
        <v>159</v>
      </c>
      <c r="B358" s="147" t="s">
        <v>1238</v>
      </c>
      <c r="C358" s="147" t="s">
        <v>1229</v>
      </c>
      <c r="D358" s="147" t="s">
        <v>2192</v>
      </c>
      <c r="E358" s="147" t="s">
        <v>867</v>
      </c>
      <c r="F358" s="147" t="s">
        <v>1904</v>
      </c>
      <c r="G358" s="148" t="s">
        <v>1901</v>
      </c>
      <c r="H358" s="148" t="s">
        <v>1902</v>
      </c>
      <c r="I358" s="148" t="s">
        <v>317</v>
      </c>
      <c r="J358" s="148" t="s">
        <v>1236</v>
      </c>
      <c r="K358" s="149" t="s">
        <v>6589</v>
      </c>
      <c r="L358" s="149" t="s">
        <v>3097</v>
      </c>
      <c r="M358" s="149" t="s">
        <v>6590</v>
      </c>
      <c r="N358" s="149" t="s">
        <v>6565</v>
      </c>
      <c r="O358" s="149" t="s">
        <v>6591</v>
      </c>
      <c r="P358" s="149" t="s">
        <v>6567</v>
      </c>
      <c r="Q358" s="149" t="s">
        <v>6592</v>
      </c>
      <c r="R358" s="149" t="s">
        <v>6569</v>
      </c>
      <c r="S358" s="149" t="s">
        <v>6593</v>
      </c>
      <c r="T358" s="149" t="s">
        <v>6571</v>
      </c>
      <c r="U358" s="149" t="s">
        <v>6594</v>
      </c>
      <c r="V358" s="149" t="s">
        <v>6573</v>
      </c>
      <c r="W358" s="149" t="s">
        <v>6595</v>
      </c>
      <c r="X358" s="149" t="s">
        <v>6575</v>
      </c>
      <c r="Y358" s="149" t="s">
        <v>6596</v>
      </c>
      <c r="Z358" s="149" t="s">
        <v>6577</v>
      </c>
      <c r="AA358" s="149" t="s">
        <v>6597</v>
      </c>
      <c r="AB358" s="149" t="s">
        <v>2903</v>
      </c>
      <c r="AC358" s="149" t="s">
        <v>6598</v>
      </c>
      <c r="AD358" s="149" t="s">
        <v>6579</v>
      </c>
      <c r="AE358" s="164">
        <v>2588.6909999999998</v>
      </c>
      <c r="AF358" s="151">
        <v>2.1800000000000002</v>
      </c>
      <c r="AG358" s="151">
        <v>1.63</v>
      </c>
      <c r="AH358" s="152">
        <v>40093</v>
      </c>
      <c r="AI358" s="147" t="s">
        <v>865</v>
      </c>
      <c r="AJ358" s="149" t="s">
        <v>2192</v>
      </c>
    </row>
    <row r="359" spans="1:36">
      <c r="A359" s="153" t="s">
        <v>160</v>
      </c>
      <c r="B359" s="153" t="s">
        <v>1238</v>
      </c>
      <c r="C359" s="153" t="s">
        <v>1229</v>
      </c>
      <c r="D359" s="153" t="s">
        <v>2192</v>
      </c>
      <c r="E359" s="153" t="s">
        <v>868</v>
      </c>
      <c r="F359" s="153" t="s">
        <v>1904</v>
      </c>
      <c r="G359" s="154" t="s">
        <v>1901</v>
      </c>
      <c r="H359" s="154" t="s">
        <v>1902</v>
      </c>
      <c r="I359" s="154" t="s">
        <v>317</v>
      </c>
      <c r="J359" s="154" t="s">
        <v>1236</v>
      </c>
      <c r="K359" s="155" t="s">
        <v>6599</v>
      </c>
      <c r="L359" s="155" t="s">
        <v>3097</v>
      </c>
      <c r="M359" s="155" t="s">
        <v>6600</v>
      </c>
      <c r="N359" s="155" t="s">
        <v>6565</v>
      </c>
      <c r="O359" s="155" t="s">
        <v>6601</v>
      </c>
      <c r="P359" s="155" t="s">
        <v>6567</v>
      </c>
      <c r="Q359" s="155" t="s">
        <v>6602</v>
      </c>
      <c r="R359" s="155" t="s">
        <v>6569</v>
      </c>
      <c r="S359" s="155" t="s">
        <v>6603</v>
      </c>
      <c r="T359" s="155" t="s">
        <v>6571</v>
      </c>
      <c r="U359" s="155" t="s">
        <v>6604</v>
      </c>
      <c r="V359" s="155" t="s">
        <v>6573</v>
      </c>
      <c r="W359" s="155" t="s">
        <v>6605</v>
      </c>
      <c r="X359" s="155" t="s">
        <v>6575</v>
      </c>
      <c r="Y359" s="155" t="s">
        <v>6606</v>
      </c>
      <c r="Z359" s="155" t="s">
        <v>6577</v>
      </c>
      <c r="AA359" s="155" t="s">
        <v>2192</v>
      </c>
      <c r="AB359" s="155" t="s">
        <v>2192</v>
      </c>
      <c r="AC359" s="155" t="s">
        <v>6607</v>
      </c>
      <c r="AD359" s="155" t="s">
        <v>6608</v>
      </c>
      <c r="AE359" s="156">
        <v>180.35480000000001</v>
      </c>
      <c r="AF359" s="157">
        <v>0.15</v>
      </c>
      <c r="AG359" s="157">
        <v>0.11</v>
      </c>
      <c r="AH359" s="159">
        <v>40459</v>
      </c>
      <c r="AI359" s="153" t="s">
        <v>865</v>
      </c>
      <c r="AJ359" s="155" t="s">
        <v>2192</v>
      </c>
    </row>
    <row r="360" spans="1:36">
      <c r="A360" s="147" t="s">
        <v>869</v>
      </c>
      <c r="B360" s="147" t="s">
        <v>1238</v>
      </c>
      <c r="C360" s="147" t="s">
        <v>1229</v>
      </c>
      <c r="D360" s="147" t="s">
        <v>2192</v>
      </c>
      <c r="E360" s="147" t="s">
        <v>870</v>
      </c>
      <c r="F360" s="147" t="s">
        <v>1904</v>
      </c>
      <c r="G360" s="148" t="s">
        <v>1901</v>
      </c>
      <c r="H360" s="148" t="s">
        <v>1902</v>
      </c>
      <c r="I360" s="148" t="s">
        <v>317</v>
      </c>
      <c r="J360" s="148" t="s">
        <v>1236</v>
      </c>
      <c r="K360" s="149" t="s">
        <v>3206</v>
      </c>
      <c r="L360" s="149" t="s">
        <v>3097</v>
      </c>
      <c r="M360" s="149" t="s">
        <v>6609</v>
      </c>
      <c r="N360" s="149" t="s">
        <v>6565</v>
      </c>
      <c r="O360" s="149" t="s">
        <v>6610</v>
      </c>
      <c r="P360" s="149" t="s">
        <v>6567</v>
      </c>
      <c r="Q360" s="149" t="s">
        <v>6611</v>
      </c>
      <c r="R360" s="149" t="s">
        <v>6569</v>
      </c>
      <c r="S360" s="149" t="s">
        <v>6612</v>
      </c>
      <c r="T360" s="149" t="s">
        <v>6571</v>
      </c>
      <c r="U360" s="149" t="s">
        <v>6613</v>
      </c>
      <c r="V360" s="149" t="s">
        <v>6573</v>
      </c>
      <c r="W360" s="149" t="s">
        <v>6614</v>
      </c>
      <c r="X360" s="149" t="s">
        <v>6575</v>
      </c>
      <c r="Y360" s="149" t="s">
        <v>6615</v>
      </c>
      <c r="Z360" s="149" t="s">
        <v>6577</v>
      </c>
      <c r="AA360" s="149" t="s">
        <v>2192</v>
      </c>
      <c r="AB360" s="149" t="s">
        <v>2192</v>
      </c>
      <c r="AC360" s="149" t="s">
        <v>6616</v>
      </c>
      <c r="AD360" s="149" t="s">
        <v>6617</v>
      </c>
      <c r="AE360" s="164">
        <v>2472.973</v>
      </c>
      <c r="AF360" s="151">
        <v>2.08</v>
      </c>
      <c r="AG360" s="151">
        <v>1.56</v>
      </c>
      <c r="AH360" s="152">
        <v>40826</v>
      </c>
      <c r="AI360" s="147" t="s">
        <v>865</v>
      </c>
      <c r="AJ360" s="149" t="s">
        <v>2192</v>
      </c>
    </row>
    <row r="361" spans="1:36">
      <c r="A361" s="153" t="s">
        <v>161</v>
      </c>
      <c r="B361" s="153" t="s">
        <v>1238</v>
      </c>
      <c r="C361" s="153" t="s">
        <v>1229</v>
      </c>
      <c r="D361" s="153" t="s">
        <v>2192</v>
      </c>
      <c r="E361" s="153" t="s">
        <v>871</v>
      </c>
      <c r="F361" s="153" t="s">
        <v>1904</v>
      </c>
      <c r="G361" s="154" t="s">
        <v>1901</v>
      </c>
      <c r="H361" s="154" t="s">
        <v>1902</v>
      </c>
      <c r="I361" s="154" t="s">
        <v>317</v>
      </c>
      <c r="J361" s="154" t="s">
        <v>1236</v>
      </c>
      <c r="K361" s="155" t="s">
        <v>3668</v>
      </c>
      <c r="L361" s="155" t="s">
        <v>3097</v>
      </c>
      <c r="M361" s="155" t="s">
        <v>6618</v>
      </c>
      <c r="N361" s="155" t="s">
        <v>6565</v>
      </c>
      <c r="O361" s="155" t="s">
        <v>6619</v>
      </c>
      <c r="P361" s="155" t="s">
        <v>6567</v>
      </c>
      <c r="Q361" s="155" t="s">
        <v>6620</v>
      </c>
      <c r="R361" s="155" t="s">
        <v>6569</v>
      </c>
      <c r="S361" s="155" t="s">
        <v>6621</v>
      </c>
      <c r="T361" s="155" t="s">
        <v>6571</v>
      </c>
      <c r="U361" s="155" t="s">
        <v>6622</v>
      </c>
      <c r="V361" s="155" t="s">
        <v>6573</v>
      </c>
      <c r="W361" s="155" t="s">
        <v>6595</v>
      </c>
      <c r="X361" s="155" t="s">
        <v>6575</v>
      </c>
      <c r="Y361" s="155" t="s">
        <v>6623</v>
      </c>
      <c r="Z361" s="155" t="s">
        <v>6577</v>
      </c>
      <c r="AA361" s="155" t="s">
        <v>2192</v>
      </c>
      <c r="AB361" s="155" t="s">
        <v>2192</v>
      </c>
      <c r="AC361" s="155" t="s">
        <v>6624</v>
      </c>
      <c r="AD361" s="155" t="s">
        <v>6625</v>
      </c>
      <c r="AE361" s="156">
        <v>1687.3022000000001</v>
      </c>
      <c r="AF361" s="157">
        <v>1.42</v>
      </c>
      <c r="AG361" s="157">
        <v>1.06</v>
      </c>
      <c r="AH361" s="159">
        <v>41191</v>
      </c>
      <c r="AI361" s="153" t="s">
        <v>865</v>
      </c>
      <c r="AJ361" s="155" t="s">
        <v>2192</v>
      </c>
    </row>
    <row r="362" spans="1:36">
      <c r="A362" s="147" t="s">
        <v>872</v>
      </c>
      <c r="B362" s="147" t="s">
        <v>1238</v>
      </c>
      <c r="C362" s="147" t="s">
        <v>1229</v>
      </c>
      <c r="D362" s="147" t="s">
        <v>2192</v>
      </c>
      <c r="E362" s="147" t="s">
        <v>873</v>
      </c>
      <c r="F362" s="147" t="s">
        <v>1904</v>
      </c>
      <c r="G362" s="148" t="s">
        <v>1901</v>
      </c>
      <c r="H362" s="148" t="s">
        <v>1902</v>
      </c>
      <c r="I362" s="148" t="s">
        <v>317</v>
      </c>
      <c r="J362" s="148" t="s">
        <v>1236</v>
      </c>
      <c r="K362" s="149" t="s">
        <v>6626</v>
      </c>
      <c r="L362" s="149" t="s">
        <v>3097</v>
      </c>
      <c r="M362" s="149" t="s">
        <v>6627</v>
      </c>
      <c r="N362" s="149" t="s">
        <v>6565</v>
      </c>
      <c r="O362" s="149" t="s">
        <v>6628</v>
      </c>
      <c r="P362" s="149" t="s">
        <v>6567</v>
      </c>
      <c r="Q362" s="149" t="s">
        <v>6629</v>
      </c>
      <c r="R362" s="149" t="s">
        <v>6569</v>
      </c>
      <c r="S362" s="149" t="s">
        <v>6630</v>
      </c>
      <c r="T362" s="149" t="s">
        <v>6571</v>
      </c>
      <c r="U362" s="149" t="s">
        <v>6631</v>
      </c>
      <c r="V362" s="149" t="s">
        <v>6573</v>
      </c>
      <c r="W362" s="149" t="s">
        <v>6632</v>
      </c>
      <c r="X362" s="149" t="s">
        <v>6575</v>
      </c>
      <c r="Y362" s="149" t="s">
        <v>6633</v>
      </c>
      <c r="Z362" s="149" t="s">
        <v>6577</v>
      </c>
      <c r="AA362" s="149" t="s">
        <v>6634</v>
      </c>
      <c r="AB362" s="149" t="s">
        <v>2903</v>
      </c>
      <c r="AC362" s="149" t="s">
        <v>6635</v>
      </c>
      <c r="AD362" s="149" t="s">
        <v>6579</v>
      </c>
      <c r="AE362" s="164">
        <v>3905.8380000000002</v>
      </c>
      <c r="AF362" s="151">
        <v>3.29</v>
      </c>
      <c r="AG362" s="151">
        <v>2.4700000000000002</v>
      </c>
      <c r="AH362" s="152">
        <v>40093</v>
      </c>
      <c r="AI362" s="147" t="s">
        <v>865</v>
      </c>
      <c r="AJ362" s="149" t="s">
        <v>2192</v>
      </c>
    </row>
    <row r="363" spans="1:36">
      <c r="A363" s="153" t="s">
        <v>874</v>
      </c>
      <c r="B363" s="153" t="s">
        <v>1238</v>
      </c>
      <c r="C363" s="153" t="s">
        <v>1229</v>
      </c>
      <c r="D363" s="153" t="s">
        <v>2192</v>
      </c>
      <c r="E363" s="153" t="s">
        <v>875</v>
      </c>
      <c r="F363" s="153" t="s">
        <v>1904</v>
      </c>
      <c r="G363" s="154" t="s">
        <v>1901</v>
      </c>
      <c r="H363" s="154" t="s">
        <v>1902</v>
      </c>
      <c r="I363" s="154" t="s">
        <v>317</v>
      </c>
      <c r="J363" s="154" t="s">
        <v>1236</v>
      </c>
      <c r="K363" s="155" t="s">
        <v>6636</v>
      </c>
      <c r="L363" s="155" t="s">
        <v>3097</v>
      </c>
      <c r="M363" s="155" t="s">
        <v>6637</v>
      </c>
      <c r="N363" s="155" t="s">
        <v>6565</v>
      </c>
      <c r="O363" s="155" t="s">
        <v>6638</v>
      </c>
      <c r="P363" s="155" t="s">
        <v>6567</v>
      </c>
      <c r="Q363" s="155" t="s">
        <v>6639</v>
      </c>
      <c r="R363" s="155" t="s">
        <v>6569</v>
      </c>
      <c r="S363" s="155" t="s">
        <v>6640</v>
      </c>
      <c r="T363" s="155" t="s">
        <v>6571</v>
      </c>
      <c r="U363" s="155" t="s">
        <v>6641</v>
      </c>
      <c r="V363" s="155" t="s">
        <v>6573</v>
      </c>
      <c r="W363" s="155" t="s">
        <v>6642</v>
      </c>
      <c r="X363" s="155" t="s">
        <v>6575</v>
      </c>
      <c r="Y363" s="155" t="s">
        <v>6643</v>
      </c>
      <c r="Z363" s="155" t="s">
        <v>6577</v>
      </c>
      <c r="AA363" s="155" t="s">
        <v>2192</v>
      </c>
      <c r="AB363" s="155" t="s">
        <v>2192</v>
      </c>
      <c r="AC363" s="155" t="s">
        <v>6644</v>
      </c>
      <c r="AD363" s="155" t="s">
        <v>6645</v>
      </c>
      <c r="AE363" s="160">
        <v>7896.3950000000004</v>
      </c>
      <c r="AF363" s="157">
        <v>6.65</v>
      </c>
      <c r="AG363" s="157">
        <v>4.9800000000000004</v>
      </c>
      <c r="AH363" s="159">
        <v>41555</v>
      </c>
      <c r="AI363" s="153" t="s">
        <v>865</v>
      </c>
      <c r="AJ363" s="155" t="s">
        <v>2192</v>
      </c>
    </row>
    <row r="364" spans="1:36">
      <c r="A364" s="147" t="s">
        <v>162</v>
      </c>
      <c r="B364" s="147" t="s">
        <v>1238</v>
      </c>
      <c r="C364" s="147" t="s">
        <v>1229</v>
      </c>
      <c r="D364" s="147" t="s">
        <v>2192</v>
      </c>
      <c r="E364" s="147" t="s">
        <v>876</v>
      </c>
      <c r="F364" s="147" t="s">
        <v>1904</v>
      </c>
      <c r="G364" s="148" t="s">
        <v>1901</v>
      </c>
      <c r="H364" s="148" t="s">
        <v>1902</v>
      </c>
      <c r="I364" s="148" t="s">
        <v>317</v>
      </c>
      <c r="J364" s="148" t="s">
        <v>1236</v>
      </c>
      <c r="K364" s="149" t="s">
        <v>6646</v>
      </c>
      <c r="L364" s="149" t="s">
        <v>3097</v>
      </c>
      <c r="M364" s="149" t="s">
        <v>6647</v>
      </c>
      <c r="N364" s="149" t="s">
        <v>6565</v>
      </c>
      <c r="O364" s="149" t="s">
        <v>6648</v>
      </c>
      <c r="P364" s="149" t="s">
        <v>6567</v>
      </c>
      <c r="Q364" s="149" t="s">
        <v>6649</v>
      </c>
      <c r="R364" s="149" t="s">
        <v>6569</v>
      </c>
      <c r="S364" s="149" t="s">
        <v>6650</v>
      </c>
      <c r="T364" s="149" t="s">
        <v>6571</v>
      </c>
      <c r="U364" s="149" t="s">
        <v>6651</v>
      </c>
      <c r="V364" s="149" t="s">
        <v>6573</v>
      </c>
      <c r="W364" s="149" t="s">
        <v>6652</v>
      </c>
      <c r="X364" s="149" t="s">
        <v>6575</v>
      </c>
      <c r="Y364" s="149" t="s">
        <v>6653</v>
      </c>
      <c r="Z364" s="149" t="s">
        <v>6577</v>
      </c>
      <c r="AA364" s="149" t="s">
        <v>2192</v>
      </c>
      <c r="AB364" s="149" t="s">
        <v>2192</v>
      </c>
      <c r="AC364" s="149" t="s">
        <v>6654</v>
      </c>
      <c r="AD364" s="149" t="s">
        <v>6655</v>
      </c>
      <c r="AE364" s="150">
        <v>17372.1505</v>
      </c>
      <c r="AF364" s="151">
        <v>14.63</v>
      </c>
      <c r="AG364" s="151">
        <v>10.96</v>
      </c>
      <c r="AH364" s="152">
        <v>40373</v>
      </c>
      <c r="AI364" s="147" t="s">
        <v>865</v>
      </c>
      <c r="AJ364" s="149" t="s">
        <v>2192</v>
      </c>
    </row>
    <row r="365" spans="1:36">
      <c r="A365" s="153" t="s">
        <v>877</v>
      </c>
      <c r="B365" s="153" t="s">
        <v>1238</v>
      </c>
      <c r="C365" s="153" t="s">
        <v>1229</v>
      </c>
      <c r="D365" s="153" t="s">
        <v>2192</v>
      </c>
      <c r="E365" s="153" t="s">
        <v>878</v>
      </c>
      <c r="F365" s="153" t="s">
        <v>1904</v>
      </c>
      <c r="G365" s="154" t="s">
        <v>1901</v>
      </c>
      <c r="H365" s="154" t="s">
        <v>1902</v>
      </c>
      <c r="I365" s="154" t="s">
        <v>317</v>
      </c>
      <c r="J365" s="154" t="s">
        <v>1236</v>
      </c>
      <c r="K365" s="155" t="s">
        <v>6656</v>
      </c>
      <c r="L365" s="155" t="s">
        <v>3097</v>
      </c>
      <c r="M365" s="155" t="s">
        <v>6657</v>
      </c>
      <c r="N365" s="155" t="s">
        <v>6565</v>
      </c>
      <c r="O365" s="155" t="s">
        <v>6658</v>
      </c>
      <c r="P365" s="155" t="s">
        <v>6567</v>
      </c>
      <c r="Q365" s="155" t="s">
        <v>6659</v>
      </c>
      <c r="R365" s="155" t="s">
        <v>6569</v>
      </c>
      <c r="S365" s="155" t="s">
        <v>6660</v>
      </c>
      <c r="T365" s="155" t="s">
        <v>6571</v>
      </c>
      <c r="U365" s="155" t="s">
        <v>6661</v>
      </c>
      <c r="V365" s="155" t="s">
        <v>6573</v>
      </c>
      <c r="W365" s="155" t="s">
        <v>6652</v>
      </c>
      <c r="X365" s="155" t="s">
        <v>6575</v>
      </c>
      <c r="Y365" s="155" t="s">
        <v>6662</v>
      </c>
      <c r="Z365" s="155" t="s">
        <v>6577</v>
      </c>
      <c r="AA365" s="155" t="s">
        <v>2192</v>
      </c>
      <c r="AB365" s="155" t="s">
        <v>2192</v>
      </c>
      <c r="AC365" s="155" t="s">
        <v>6663</v>
      </c>
      <c r="AD365" s="155" t="s">
        <v>3195</v>
      </c>
      <c r="AE365" s="156">
        <v>893.65279999999996</v>
      </c>
      <c r="AF365" s="157">
        <v>0.75</v>
      </c>
      <c r="AG365" s="157">
        <v>0.56000000000000005</v>
      </c>
      <c r="AH365" s="159">
        <v>41864</v>
      </c>
      <c r="AI365" s="153" t="s">
        <v>865</v>
      </c>
      <c r="AJ365" s="155" t="s">
        <v>2192</v>
      </c>
    </row>
    <row r="366" spans="1:36">
      <c r="A366" s="147" t="s">
        <v>879</v>
      </c>
      <c r="B366" s="147" t="s">
        <v>1238</v>
      </c>
      <c r="C366" s="147" t="s">
        <v>1229</v>
      </c>
      <c r="D366" s="147" t="s">
        <v>2192</v>
      </c>
      <c r="E366" s="147" t="s">
        <v>880</v>
      </c>
      <c r="F366" s="147" t="s">
        <v>1904</v>
      </c>
      <c r="G366" s="148" t="s">
        <v>1901</v>
      </c>
      <c r="H366" s="148" t="s">
        <v>1902</v>
      </c>
      <c r="I366" s="148" t="s">
        <v>317</v>
      </c>
      <c r="J366" s="148" t="s">
        <v>1236</v>
      </c>
      <c r="K366" s="149" t="s">
        <v>6664</v>
      </c>
      <c r="L366" s="149" t="s">
        <v>3097</v>
      </c>
      <c r="M366" s="149" t="s">
        <v>6665</v>
      </c>
      <c r="N366" s="149" t="s">
        <v>6565</v>
      </c>
      <c r="O366" s="149" t="s">
        <v>6666</v>
      </c>
      <c r="P366" s="149" t="s">
        <v>6567</v>
      </c>
      <c r="Q366" s="149" t="s">
        <v>6667</v>
      </c>
      <c r="R366" s="149" t="s">
        <v>6569</v>
      </c>
      <c r="S366" s="149" t="s">
        <v>6668</v>
      </c>
      <c r="T366" s="149" t="s">
        <v>6571</v>
      </c>
      <c r="U366" s="149" t="s">
        <v>6669</v>
      </c>
      <c r="V366" s="149" t="s">
        <v>6573</v>
      </c>
      <c r="W366" s="149" t="s">
        <v>6670</v>
      </c>
      <c r="X366" s="149" t="s">
        <v>6575</v>
      </c>
      <c r="Y366" s="149" t="s">
        <v>6671</v>
      </c>
      <c r="Z366" s="149" t="s">
        <v>6577</v>
      </c>
      <c r="AA366" s="149" t="s">
        <v>2192</v>
      </c>
      <c r="AB366" s="149" t="s">
        <v>2192</v>
      </c>
      <c r="AC366" s="149" t="s">
        <v>6672</v>
      </c>
      <c r="AD366" s="149" t="s">
        <v>6673</v>
      </c>
      <c r="AE366" s="164">
        <v>2764.7350000000001</v>
      </c>
      <c r="AF366" s="151">
        <v>2.33</v>
      </c>
      <c r="AG366" s="151">
        <v>1.74</v>
      </c>
      <c r="AH366" s="152">
        <v>41801</v>
      </c>
      <c r="AI366" s="147" t="s">
        <v>865</v>
      </c>
      <c r="AJ366" s="149" t="s">
        <v>2192</v>
      </c>
    </row>
    <row r="367" spans="1:36">
      <c r="A367" s="153" t="s">
        <v>163</v>
      </c>
      <c r="B367" s="153" t="s">
        <v>1238</v>
      </c>
      <c r="C367" s="153" t="s">
        <v>1229</v>
      </c>
      <c r="D367" s="153" t="s">
        <v>2192</v>
      </c>
      <c r="E367" s="153" t="s">
        <v>881</v>
      </c>
      <c r="F367" s="153" t="s">
        <v>1904</v>
      </c>
      <c r="G367" s="154" t="s">
        <v>1901</v>
      </c>
      <c r="H367" s="154" t="s">
        <v>1902</v>
      </c>
      <c r="I367" s="154" t="s">
        <v>317</v>
      </c>
      <c r="J367" s="154" t="s">
        <v>1236</v>
      </c>
      <c r="K367" s="155" t="s">
        <v>6674</v>
      </c>
      <c r="L367" s="155" t="s">
        <v>3097</v>
      </c>
      <c r="M367" s="155" t="s">
        <v>6675</v>
      </c>
      <c r="N367" s="155" t="s">
        <v>6565</v>
      </c>
      <c r="O367" s="155" t="s">
        <v>6676</v>
      </c>
      <c r="P367" s="155" t="s">
        <v>6567</v>
      </c>
      <c r="Q367" s="155" t="s">
        <v>6677</v>
      </c>
      <c r="R367" s="155" t="s">
        <v>6569</v>
      </c>
      <c r="S367" s="155" t="s">
        <v>6678</v>
      </c>
      <c r="T367" s="155" t="s">
        <v>6571</v>
      </c>
      <c r="U367" s="155" t="s">
        <v>6679</v>
      </c>
      <c r="V367" s="155" t="s">
        <v>6573</v>
      </c>
      <c r="W367" s="155" t="s">
        <v>6680</v>
      </c>
      <c r="X367" s="155" t="s">
        <v>6575</v>
      </c>
      <c r="Y367" s="155" t="s">
        <v>6681</v>
      </c>
      <c r="Z367" s="155" t="s">
        <v>6577</v>
      </c>
      <c r="AA367" s="155" t="s">
        <v>2192</v>
      </c>
      <c r="AB367" s="155" t="s">
        <v>2192</v>
      </c>
      <c r="AC367" s="155" t="s">
        <v>6682</v>
      </c>
      <c r="AD367" s="155" t="s">
        <v>6683</v>
      </c>
      <c r="AE367" s="156">
        <v>11460.0736</v>
      </c>
      <c r="AF367" s="157">
        <v>9.65</v>
      </c>
      <c r="AG367" s="157">
        <v>7.23</v>
      </c>
      <c r="AH367" s="159">
        <v>41989</v>
      </c>
      <c r="AI367" s="153" t="s">
        <v>865</v>
      </c>
      <c r="AJ367" s="155" t="s">
        <v>2192</v>
      </c>
    </row>
    <row r="368" spans="1:36">
      <c r="A368" s="147" t="s">
        <v>882</v>
      </c>
      <c r="B368" s="147" t="s">
        <v>1238</v>
      </c>
      <c r="C368" s="147" t="s">
        <v>1229</v>
      </c>
      <c r="D368" s="147" t="s">
        <v>2192</v>
      </c>
      <c r="E368" s="147" t="s">
        <v>883</v>
      </c>
      <c r="F368" s="147" t="s">
        <v>1904</v>
      </c>
      <c r="G368" s="148" t="s">
        <v>1901</v>
      </c>
      <c r="H368" s="148" t="s">
        <v>1902</v>
      </c>
      <c r="I368" s="148" t="s">
        <v>317</v>
      </c>
      <c r="J368" s="148" t="s">
        <v>1236</v>
      </c>
      <c r="K368" s="149" t="s">
        <v>6684</v>
      </c>
      <c r="L368" s="149" t="s">
        <v>3097</v>
      </c>
      <c r="M368" s="149" t="s">
        <v>6685</v>
      </c>
      <c r="N368" s="149" t="s">
        <v>6565</v>
      </c>
      <c r="O368" s="149" t="s">
        <v>6686</v>
      </c>
      <c r="P368" s="149" t="s">
        <v>6567</v>
      </c>
      <c r="Q368" s="149" t="s">
        <v>6687</v>
      </c>
      <c r="R368" s="149" t="s">
        <v>6569</v>
      </c>
      <c r="S368" s="149" t="s">
        <v>6688</v>
      </c>
      <c r="T368" s="149" t="s">
        <v>6571</v>
      </c>
      <c r="U368" s="149" t="s">
        <v>6689</v>
      </c>
      <c r="V368" s="149" t="s">
        <v>6573</v>
      </c>
      <c r="W368" s="149" t="s">
        <v>6670</v>
      </c>
      <c r="X368" s="149" t="s">
        <v>6575</v>
      </c>
      <c r="Y368" s="149" t="s">
        <v>6690</v>
      </c>
      <c r="Z368" s="149" t="s">
        <v>6577</v>
      </c>
      <c r="AA368" s="149" t="s">
        <v>2192</v>
      </c>
      <c r="AB368" s="149" t="s">
        <v>2192</v>
      </c>
      <c r="AC368" s="149" t="s">
        <v>6691</v>
      </c>
      <c r="AD368" s="149" t="s">
        <v>6692</v>
      </c>
      <c r="AE368" s="150">
        <v>530.6617</v>
      </c>
      <c r="AF368" s="151">
        <v>0.45</v>
      </c>
      <c r="AG368" s="151">
        <v>0.33</v>
      </c>
      <c r="AH368" s="152">
        <v>41751</v>
      </c>
      <c r="AI368" s="147" t="s">
        <v>865</v>
      </c>
      <c r="AJ368" s="149" t="s">
        <v>2192</v>
      </c>
    </row>
    <row r="369" spans="1:36">
      <c r="A369" s="153" t="s">
        <v>164</v>
      </c>
      <c r="B369" s="153" t="s">
        <v>1238</v>
      </c>
      <c r="C369" s="153" t="s">
        <v>1229</v>
      </c>
      <c r="D369" s="153" t="s">
        <v>2192</v>
      </c>
      <c r="E369" s="153" t="s">
        <v>884</v>
      </c>
      <c r="F369" s="153" t="s">
        <v>1904</v>
      </c>
      <c r="G369" s="154" t="s">
        <v>1901</v>
      </c>
      <c r="H369" s="154" t="s">
        <v>1902</v>
      </c>
      <c r="I369" s="154" t="s">
        <v>317</v>
      </c>
      <c r="J369" s="154" t="s">
        <v>1236</v>
      </c>
      <c r="K369" s="155" t="s">
        <v>6674</v>
      </c>
      <c r="L369" s="155" t="s">
        <v>3097</v>
      </c>
      <c r="M369" s="155" t="s">
        <v>6693</v>
      </c>
      <c r="N369" s="155" t="s">
        <v>6565</v>
      </c>
      <c r="O369" s="155" t="s">
        <v>6694</v>
      </c>
      <c r="P369" s="155" t="s">
        <v>6567</v>
      </c>
      <c r="Q369" s="155" t="s">
        <v>6695</v>
      </c>
      <c r="R369" s="155" t="s">
        <v>6569</v>
      </c>
      <c r="S369" s="155" t="s">
        <v>6696</v>
      </c>
      <c r="T369" s="155" t="s">
        <v>6571</v>
      </c>
      <c r="U369" s="155" t="s">
        <v>2968</v>
      </c>
      <c r="V369" s="155" t="s">
        <v>6573</v>
      </c>
      <c r="W369" s="155" t="s">
        <v>6697</v>
      </c>
      <c r="X369" s="155" t="s">
        <v>6575</v>
      </c>
      <c r="Y369" s="155" t="s">
        <v>6681</v>
      </c>
      <c r="Z369" s="155" t="s">
        <v>6577</v>
      </c>
      <c r="AA369" s="155" t="s">
        <v>2192</v>
      </c>
      <c r="AB369" s="155" t="s">
        <v>2192</v>
      </c>
      <c r="AC369" s="155" t="s">
        <v>6698</v>
      </c>
      <c r="AD369" s="155" t="s">
        <v>6699</v>
      </c>
      <c r="AE369" s="156">
        <v>9589.2893999999997</v>
      </c>
      <c r="AF369" s="157">
        <v>8.07</v>
      </c>
      <c r="AG369" s="157">
        <v>6.05</v>
      </c>
      <c r="AH369" s="159">
        <v>42048</v>
      </c>
      <c r="AI369" s="153" t="s">
        <v>865</v>
      </c>
      <c r="AJ369" s="155" t="s">
        <v>2192</v>
      </c>
    </row>
    <row r="370" spans="1:36">
      <c r="A370" s="147" t="s">
        <v>885</v>
      </c>
      <c r="B370" s="147" t="s">
        <v>1238</v>
      </c>
      <c r="C370" s="147" t="s">
        <v>1229</v>
      </c>
      <c r="D370" s="147" t="s">
        <v>2192</v>
      </c>
      <c r="E370" s="147" t="s">
        <v>886</v>
      </c>
      <c r="F370" s="147" t="s">
        <v>1904</v>
      </c>
      <c r="G370" s="148" t="s">
        <v>1901</v>
      </c>
      <c r="H370" s="148" t="s">
        <v>1902</v>
      </c>
      <c r="I370" s="148" t="s">
        <v>317</v>
      </c>
      <c r="J370" s="148" t="s">
        <v>1236</v>
      </c>
      <c r="K370" s="149" t="s">
        <v>6700</v>
      </c>
      <c r="L370" s="149" t="s">
        <v>3097</v>
      </c>
      <c r="M370" s="149" t="s">
        <v>6701</v>
      </c>
      <c r="N370" s="149" t="s">
        <v>6565</v>
      </c>
      <c r="O370" s="149" t="s">
        <v>6702</v>
      </c>
      <c r="P370" s="149" t="s">
        <v>6567</v>
      </c>
      <c r="Q370" s="149" t="s">
        <v>6703</v>
      </c>
      <c r="R370" s="149" t="s">
        <v>6569</v>
      </c>
      <c r="S370" s="149" t="s">
        <v>6704</v>
      </c>
      <c r="T370" s="149" t="s">
        <v>6571</v>
      </c>
      <c r="U370" s="149" t="s">
        <v>2964</v>
      </c>
      <c r="V370" s="149" t="s">
        <v>6573</v>
      </c>
      <c r="W370" s="149" t="s">
        <v>6705</v>
      </c>
      <c r="X370" s="149" t="s">
        <v>6575</v>
      </c>
      <c r="Y370" s="149" t="s">
        <v>2192</v>
      </c>
      <c r="Z370" s="149" t="s">
        <v>2192</v>
      </c>
      <c r="AA370" s="149" t="s">
        <v>2192</v>
      </c>
      <c r="AB370" s="149" t="s">
        <v>2192</v>
      </c>
      <c r="AC370" s="149" t="s">
        <v>6706</v>
      </c>
      <c r="AD370" s="149" t="s">
        <v>6707</v>
      </c>
      <c r="AE370" s="150">
        <v>148.7903</v>
      </c>
      <c r="AF370" s="151">
        <v>0.13</v>
      </c>
      <c r="AG370" s="151">
        <v>0.09</v>
      </c>
      <c r="AH370" s="152">
        <v>42453</v>
      </c>
      <c r="AI370" s="147" t="s">
        <v>865</v>
      </c>
      <c r="AJ370" s="149" t="s">
        <v>2192</v>
      </c>
    </row>
    <row r="371" spans="1:36">
      <c r="A371" s="153" t="s">
        <v>887</v>
      </c>
      <c r="B371" s="153" t="s">
        <v>1238</v>
      </c>
      <c r="C371" s="153" t="s">
        <v>1229</v>
      </c>
      <c r="D371" s="153" t="s">
        <v>2192</v>
      </c>
      <c r="E371" s="153" t="s">
        <v>888</v>
      </c>
      <c r="F371" s="153" t="s">
        <v>1904</v>
      </c>
      <c r="G371" s="154" t="s">
        <v>1901</v>
      </c>
      <c r="H371" s="154" t="s">
        <v>1902</v>
      </c>
      <c r="I371" s="154" t="s">
        <v>317</v>
      </c>
      <c r="J371" s="154" t="s">
        <v>1236</v>
      </c>
      <c r="K371" s="155" t="s">
        <v>6708</v>
      </c>
      <c r="L371" s="155" t="s">
        <v>3097</v>
      </c>
      <c r="M371" s="155" t="s">
        <v>6709</v>
      </c>
      <c r="N371" s="155" t="s">
        <v>6565</v>
      </c>
      <c r="O371" s="155" t="s">
        <v>6710</v>
      </c>
      <c r="P371" s="155" t="s">
        <v>6567</v>
      </c>
      <c r="Q371" s="155" t="s">
        <v>6711</v>
      </c>
      <c r="R371" s="155" t="s">
        <v>6569</v>
      </c>
      <c r="S371" s="155" t="s">
        <v>6712</v>
      </c>
      <c r="T371" s="155" t="s">
        <v>6571</v>
      </c>
      <c r="U371" s="155" t="s">
        <v>6713</v>
      </c>
      <c r="V371" s="155" t="s">
        <v>6573</v>
      </c>
      <c r="W371" s="155" t="s">
        <v>2192</v>
      </c>
      <c r="X371" s="155" t="s">
        <v>2192</v>
      </c>
      <c r="Y371" s="155" t="s">
        <v>2192</v>
      </c>
      <c r="Z371" s="155" t="s">
        <v>2192</v>
      </c>
      <c r="AA371" s="155" t="s">
        <v>2192</v>
      </c>
      <c r="AB371" s="155" t="s">
        <v>2192</v>
      </c>
      <c r="AC371" s="155" t="s">
        <v>6714</v>
      </c>
      <c r="AD371" s="155" t="s">
        <v>6715</v>
      </c>
      <c r="AE371" s="156">
        <v>12.630599999999999</v>
      </c>
      <c r="AF371" s="157">
        <v>0.01</v>
      </c>
      <c r="AG371" s="157">
        <v>0.01</v>
      </c>
      <c r="AH371" s="159">
        <v>43046</v>
      </c>
      <c r="AI371" s="153" t="s">
        <v>865</v>
      </c>
      <c r="AJ371" s="155" t="s">
        <v>2192</v>
      </c>
    </row>
    <row r="372" spans="1:36">
      <c r="A372" s="147" t="s">
        <v>889</v>
      </c>
      <c r="B372" s="147" t="s">
        <v>1238</v>
      </c>
      <c r="C372" s="147" t="s">
        <v>1229</v>
      </c>
      <c r="D372" s="147" t="s">
        <v>2192</v>
      </c>
      <c r="E372" s="147" t="s">
        <v>890</v>
      </c>
      <c r="F372" s="147" t="s">
        <v>1904</v>
      </c>
      <c r="G372" s="148" t="s">
        <v>1901</v>
      </c>
      <c r="H372" s="148" t="s">
        <v>1902</v>
      </c>
      <c r="I372" s="148" t="s">
        <v>317</v>
      </c>
      <c r="J372" s="148" t="s">
        <v>1236</v>
      </c>
      <c r="K372" s="149" t="s">
        <v>6716</v>
      </c>
      <c r="L372" s="149" t="s">
        <v>3097</v>
      </c>
      <c r="M372" s="149" t="s">
        <v>6717</v>
      </c>
      <c r="N372" s="149" t="s">
        <v>6565</v>
      </c>
      <c r="O372" s="149" t="s">
        <v>6718</v>
      </c>
      <c r="P372" s="149" t="s">
        <v>6567</v>
      </c>
      <c r="Q372" s="149" t="s">
        <v>6719</v>
      </c>
      <c r="R372" s="149" t="s">
        <v>6569</v>
      </c>
      <c r="S372" s="149" t="s">
        <v>6720</v>
      </c>
      <c r="T372" s="149" t="s">
        <v>6571</v>
      </c>
      <c r="U372" s="149" t="s">
        <v>2966</v>
      </c>
      <c r="V372" s="149" t="s">
        <v>6573</v>
      </c>
      <c r="W372" s="149" t="s">
        <v>2192</v>
      </c>
      <c r="X372" s="149" t="s">
        <v>2192</v>
      </c>
      <c r="Y372" s="149" t="s">
        <v>2192</v>
      </c>
      <c r="Z372" s="149" t="s">
        <v>2192</v>
      </c>
      <c r="AA372" s="149" t="s">
        <v>2192</v>
      </c>
      <c r="AB372" s="149" t="s">
        <v>2192</v>
      </c>
      <c r="AC372" s="149" t="s">
        <v>6721</v>
      </c>
      <c r="AD372" s="149" t="s">
        <v>6722</v>
      </c>
      <c r="AE372" s="150">
        <v>1356.9095</v>
      </c>
      <c r="AF372" s="151">
        <v>1.1399999999999999</v>
      </c>
      <c r="AG372" s="151">
        <v>0.86</v>
      </c>
      <c r="AH372" s="152">
        <v>43042</v>
      </c>
      <c r="AI372" s="147" t="s">
        <v>865</v>
      </c>
      <c r="AJ372" s="149" t="s">
        <v>2192</v>
      </c>
    </row>
    <row r="373" spans="1:36">
      <c r="A373" s="153" t="s">
        <v>891</v>
      </c>
      <c r="B373" s="153" t="s">
        <v>1238</v>
      </c>
      <c r="C373" s="153" t="s">
        <v>1229</v>
      </c>
      <c r="D373" s="153" t="s">
        <v>2192</v>
      </c>
      <c r="E373" s="153" t="s">
        <v>892</v>
      </c>
      <c r="F373" s="153" t="s">
        <v>1904</v>
      </c>
      <c r="G373" s="154" t="s">
        <v>1901</v>
      </c>
      <c r="H373" s="154" t="s">
        <v>1902</v>
      </c>
      <c r="I373" s="154" t="s">
        <v>317</v>
      </c>
      <c r="J373" s="154" t="s">
        <v>1236</v>
      </c>
      <c r="K373" s="155" t="s">
        <v>3093</v>
      </c>
      <c r="L373" s="155" t="s">
        <v>3097</v>
      </c>
      <c r="M373" s="155" t="s">
        <v>6723</v>
      </c>
      <c r="N373" s="155" t="s">
        <v>6565</v>
      </c>
      <c r="O373" s="155" t="s">
        <v>6724</v>
      </c>
      <c r="P373" s="155" t="s">
        <v>6567</v>
      </c>
      <c r="Q373" s="155" t="s">
        <v>6725</v>
      </c>
      <c r="R373" s="155" t="s">
        <v>6569</v>
      </c>
      <c r="S373" s="155" t="s">
        <v>6726</v>
      </c>
      <c r="T373" s="155" t="s">
        <v>6571</v>
      </c>
      <c r="U373" s="155" t="s">
        <v>6727</v>
      </c>
      <c r="V373" s="155" t="s">
        <v>6573</v>
      </c>
      <c r="W373" s="155" t="s">
        <v>6728</v>
      </c>
      <c r="X373" s="155" t="s">
        <v>6575</v>
      </c>
      <c r="Y373" s="155" t="s">
        <v>2192</v>
      </c>
      <c r="Z373" s="155" t="s">
        <v>2192</v>
      </c>
      <c r="AA373" s="155" t="s">
        <v>2192</v>
      </c>
      <c r="AB373" s="155" t="s">
        <v>2192</v>
      </c>
      <c r="AC373" s="155" t="s">
        <v>6729</v>
      </c>
      <c r="AD373" s="155" t="s">
        <v>6730</v>
      </c>
      <c r="AE373" s="156">
        <v>5745.4754999999996</v>
      </c>
      <c r="AF373" s="157">
        <v>4.84</v>
      </c>
      <c r="AG373" s="157">
        <v>3.63</v>
      </c>
      <c r="AH373" s="159">
        <v>42956</v>
      </c>
      <c r="AI373" s="153" t="s">
        <v>865</v>
      </c>
      <c r="AJ373" s="155" t="s">
        <v>2192</v>
      </c>
    </row>
    <row r="374" spans="1:36">
      <c r="A374" s="147" t="s">
        <v>893</v>
      </c>
      <c r="B374" s="147" t="s">
        <v>1238</v>
      </c>
      <c r="C374" s="147" t="s">
        <v>1229</v>
      </c>
      <c r="D374" s="147" t="s">
        <v>2192</v>
      </c>
      <c r="E374" s="147" t="s">
        <v>894</v>
      </c>
      <c r="F374" s="147" t="s">
        <v>1906</v>
      </c>
      <c r="G374" s="148" t="s">
        <v>1901</v>
      </c>
      <c r="H374" s="148" t="s">
        <v>1902</v>
      </c>
      <c r="I374" s="148" t="s">
        <v>317</v>
      </c>
      <c r="J374" s="148" t="s">
        <v>1236</v>
      </c>
      <c r="K374" s="149" t="s">
        <v>6731</v>
      </c>
      <c r="L374" s="149" t="s">
        <v>6732</v>
      </c>
      <c r="M374" s="149" t="s">
        <v>6733</v>
      </c>
      <c r="N374" s="149" t="s">
        <v>6734</v>
      </c>
      <c r="O374" s="149" t="s">
        <v>6735</v>
      </c>
      <c r="P374" s="149" t="s">
        <v>6736</v>
      </c>
      <c r="Q374" s="149" t="s">
        <v>6737</v>
      </c>
      <c r="R374" s="149" t="s">
        <v>6738</v>
      </c>
      <c r="S374" s="149" t="s">
        <v>6739</v>
      </c>
      <c r="T374" s="149" t="s">
        <v>6740</v>
      </c>
      <c r="U374" s="149" t="s">
        <v>6741</v>
      </c>
      <c r="V374" s="149" t="s">
        <v>6742</v>
      </c>
      <c r="W374" s="149" t="s">
        <v>6743</v>
      </c>
      <c r="X374" s="149" t="s">
        <v>2790</v>
      </c>
      <c r="Y374" s="149" t="s">
        <v>6744</v>
      </c>
      <c r="Z374" s="149" t="s">
        <v>6745</v>
      </c>
      <c r="AA374" s="149" t="s">
        <v>6746</v>
      </c>
      <c r="AB374" s="149" t="s">
        <v>6747</v>
      </c>
      <c r="AC374" s="149" t="s">
        <v>6748</v>
      </c>
      <c r="AD374" s="149" t="s">
        <v>6749</v>
      </c>
      <c r="AE374" s="150">
        <v>2699.3622</v>
      </c>
      <c r="AF374" s="151">
        <v>2.27</v>
      </c>
      <c r="AG374" s="162">
        <v>1.7</v>
      </c>
      <c r="AH374" s="152">
        <v>40322</v>
      </c>
      <c r="AI374" s="147" t="s">
        <v>2138</v>
      </c>
      <c r="AJ374" s="149" t="s">
        <v>2192</v>
      </c>
    </row>
    <row r="375" spans="1:36">
      <c r="A375" s="153" t="s">
        <v>895</v>
      </c>
      <c r="B375" s="153" t="s">
        <v>1238</v>
      </c>
      <c r="C375" s="153" t="s">
        <v>1229</v>
      </c>
      <c r="D375" s="153" t="s">
        <v>2192</v>
      </c>
      <c r="E375" s="153" t="s">
        <v>896</v>
      </c>
      <c r="F375" s="153" t="s">
        <v>1904</v>
      </c>
      <c r="G375" s="154" t="s">
        <v>1901</v>
      </c>
      <c r="H375" s="154" t="s">
        <v>1902</v>
      </c>
      <c r="I375" s="154" t="s">
        <v>317</v>
      </c>
      <c r="J375" s="154" t="s">
        <v>1236</v>
      </c>
      <c r="K375" s="155" t="s">
        <v>6750</v>
      </c>
      <c r="L375" s="155" t="s">
        <v>6732</v>
      </c>
      <c r="M375" s="155" t="s">
        <v>6751</v>
      </c>
      <c r="N375" s="155" t="s">
        <v>6734</v>
      </c>
      <c r="O375" s="155" t="s">
        <v>6752</v>
      </c>
      <c r="P375" s="155" t="s">
        <v>6736</v>
      </c>
      <c r="Q375" s="155" t="s">
        <v>6753</v>
      </c>
      <c r="R375" s="155" t="s">
        <v>6738</v>
      </c>
      <c r="S375" s="155" t="s">
        <v>6754</v>
      </c>
      <c r="T375" s="155" t="s">
        <v>6740</v>
      </c>
      <c r="U375" s="155" t="s">
        <v>6755</v>
      </c>
      <c r="V375" s="155" t="s">
        <v>6742</v>
      </c>
      <c r="W375" s="155" t="s">
        <v>6756</v>
      </c>
      <c r="X375" s="155" t="s">
        <v>2790</v>
      </c>
      <c r="Y375" s="155" t="s">
        <v>6757</v>
      </c>
      <c r="Z375" s="155" t="s">
        <v>6745</v>
      </c>
      <c r="AA375" s="155" t="s">
        <v>6758</v>
      </c>
      <c r="AB375" s="155" t="s">
        <v>6747</v>
      </c>
      <c r="AC375" s="155" t="s">
        <v>6759</v>
      </c>
      <c r="AD375" s="155" t="s">
        <v>6749</v>
      </c>
      <c r="AE375" s="160">
        <v>2201.4409999999998</v>
      </c>
      <c r="AF375" s="157">
        <v>1.85</v>
      </c>
      <c r="AG375" s="157">
        <v>1.39</v>
      </c>
      <c r="AH375" s="159">
        <v>40322</v>
      </c>
      <c r="AI375" s="153" t="s">
        <v>2138</v>
      </c>
      <c r="AJ375" s="155" t="s">
        <v>2192</v>
      </c>
    </row>
    <row r="376" spans="1:36">
      <c r="A376" s="147" t="s">
        <v>898</v>
      </c>
      <c r="B376" s="147" t="s">
        <v>1238</v>
      </c>
      <c r="C376" s="147" t="s">
        <v>1229</v>
      </c>
      <c r="D376" s="147" t="s">
        <v>2192</v>
      </c>
      <c r="E376" s="147" t="s">
        <v>899</v>
      </c>
      <c r="F376" s="147" t="s">
        <v>1904</v>
      </c>
      <c r="G376" s="148" t="s">
        <v>1901</v>
      </c>
      <c r="H376" s="148" t="s">
        <v>1902</v>
      </c>
      <c r="I376" s="148" t="s">
        <v>317</v>
      </c>
      <c r="J376" s="148" t="s">
        <v>1236</v>
      </c>
      <c r="K376" s="149" t="s">
        <v>6750</v>
      </c>
      <c r="L376" s="149" t="s">
        <v>6732</v>
      </c>
      <c r="M376" s="149" t="s">
        <v>6760</v>
      </c>
      <c r="N376" s="149" t="s">
        <v>6734</v>
      </c>
      <c r="O376" s="149" t="s">
        <v>6761</v>
      </c>
      <c r="P376" s="149" t="s">
        <v>6736</v>
      </c>
      <c r="Q376" s="149" t="s">
        <v>6762</v>
      </c>
      <c r="R376" s="149" t="s">
        <v>6738</v>
      </c>
      <c r="S376" s="149" t="s">
        <v>6763</v>
      </c>
      <c r="T376" s="149" t="s">
        <v>6740</v>
      </c>
      <c r="U376" s="149" t="s">
        <v>2192</v>
      </c>
      <c r="V376" s="149" t="s">
        <v>2192</v>
      </c>
      <c r="W376" s="149" t="s">
        <v>2192</v>
      </c>
      <c r="X376" s="149" t="s">
        <v>2192</v>
      </c>
      <c r="Y376" s="149" t="s">
        <v>2192</v>
      </c>
      <c r="Z376" s="149" t="s">
        <v>2192</v>
      </c>
      <c r="AA376" s="149" t="s">
        <v>2192</v>
      </c>
      <c r="AB376" s="149" t="s">
        <v>2192</v>
      </c>
      <c r="AC376" s="149" t="s">
        <v>6720</v>
      </c>
      <c r="AD376" s="149" t="s">
        <v>6764</v>
      </c>
      <c r="AE376" s="150">
        <v>94.689499999999995</v>
      </c>
      <c r="AF376" s="151">
        <v>0.08</v>
      </c>
      <c r="AG376" s="151">
        <v>0.06</v>
      </c>
      <c r="AH376" s="152">
        <v>43472</v>
      </c>
      <c r="AI376" s="147" t="s">
        <v>2138</v>
      </c>
      <c r="AJ376" s="149" t="s">
        <v>2192</v>
      </c>
    </row>
    <row r="377" spans="1:36">
      <c r="A377" s="153" t="s">
        <v>2092</v>
      </c>
      <c r="B377" s="153" t="s">
        <v>1238</v>
      </c>
      <c r="C377" s="153" t="s">
        <v>1229</v>
      </c>
      <c r="D377" s="153" t="s">
        <v>2192</v>
      </c>
      <c r="E377" s="153" t="s">
        <v>2093</v>
      </c>
      <c r="F377" s="153" t="s">
        <v>1904</v>
      </c>
      <c r="G377" s="154" t="s">
        <v>1901</v>
      </c>
      <c r="H377" s="154" t="s">
        <v>1902</v>
      </c>
      <c r="I377" s="154" t="s">
        <v>317</v>
      </c>
      <c r="J377" s="154" t="s">
        <v>1236</v>
      </c>
      <c r="K377" s="155" t="s">
        <v>6765</v>
      </c>
      <c r="L377" s="155" t="s">
        <v>6732</v>
      </c>
      <c r="M377" s="155" t="s">
        <v>6766</v>
      </c>
      <c r="N377" s="155" t="s">
        <v>6734</v>
      </c>
      <c r="O377" s="155" t="s">
        <v>6767</v>
      </c>
      <c r="P377" s="155" t="s">
        <v>6736</v>
      </c>
      <c r="Q377" s="155" t="s">
        <v>6768</v>
      </c>
      <c r="R377" s="155" t="s">
        <v>6738</v>
      </c>
      <c r="S377" s="155" t="s">
        <v>2192</v>
      </c>
      <c r="T377" s="155" t="s">
        <v>2192</v>
      </c>
      <c r="U377" s="155" t="s">
        <v>2192</v>
      </c>
      <c r="V377" s="155" t="s">
        <v>2192</v>
      </c>
      <c r="W377" s="155" t="s">
        <v>2192</v>
      </c>
      <c r="X377" s="155" t="s">
        <v>2192</v>
      </c>
      <c r="Y377" s="155" t="s">
        <v>2192</v>
      </c>
      <c r="Z377" s="155" t="s">
        <v>2192</v>
      </c>
      <c r="AA377" s="155" t="s">
        <v>2192</v>
      </c>
      <c r="AB377" s="155" t="s">
        <v>2192</v>
      </c>
      <c r="AC377" s="155" t="s">
        <v>6769</v>
      </c>
      <c r="AD377" s="155" t="s">
        <v>6770</v>
      </c>
      <c r="AE377" s="156">
        <v>6.9271000000000003</v>
      </c>
      <c r="AF377" s="157">
        <v>0.01</v>
      </c>
      <c r="AG377" s="161">
        <v>0</v>
      </c>
      <c r="AH377" s="159">
        <v>43822</v>
      </c>
      <c r="AI377" s="153" t="s">
        <v>2138</v>
      </c>
      <c r="AJ377" s="155" t="s">
        <v>2192</v>
      </c>
    </row>
    <row r="378" spans="1:36">
      <c r="A378" s="147" t="s">
        <v>900</v>
      </c>
      <c r="B378" s="147" t="s">
        <v>1238</v>
      </c>
      <c r="C378" s="147" t="s">
        <v>1229</v>
      </c>
      <c r="D378" s="147" t="s">
        <v>2192</v>
      </c>
      <c r="E378" s="147" t="s">
        <v>901</v>
      </c>
      <c r="F378" s="147" t="s">
        <v>1904</v>
      </c>
      <c r="G378" s="148" t="s">
        <v>1901</v>
      </c>
      <c r="H378" s="148" t="s">
        <v>1902</v>
      </c>
      <c r="I378" s="148" t="s">
        <v>317</v>
      </c>
      <c r="J378" s="148" t="s">
        <v>1236</v>
      </c>
      <c r="K378" s="149" t="s">
        <v>6765</v>
      </c>
      <c r="L378" s="149" t="s">
        <v>6732</v>
      </c>
      <c r="M378" s="149" t="s">
        <v>6771</v>
      </c>
      <c r="N378" s="149" t="s">
        <v>6734</v>
      </c>
      <c r="O378" s="149" t="s">
        <v>6772</v>
      </c>
      <c r="P378" s="149" t="s">
        <v>6736</v>
      </c>
      <c r="Q378" s="149" t="s">
        <v>6773</v>
      </c>
      <c r="R378" s="149" t="s">
        <v>6738</v>
      </c>
      <c r="S378" s="149" t="s">
        <v>6774</v>
      </c>
      <c r="T378" s="149" t="s">
        <v>6740</v>
      </c>
      <c r="U378" s="149" t="s">
        <v>6775</v>
      </c>
      <c r="V378" s="149" t="s">
        <v>6776</v>
      </c>
      <c r="W378" s="149" t="s">
        <v>6777</v>
      </c>
      <c r="X378" s="149" t="s">
        <v>6778</v>
      </c>
      <c r="Y378" s="149" t="s">
        <v>6779</v>
      </c>
      <c r="Z378" s="149" t="s">
        <v>6780</v>
      </c>
      <c r="AA378" s="149" t="s">
        <v>6781</v>
      </c>
      <c r="AB378" s="149" t="s">
        <v>6782</v>
      </c>
      <c r="AC378" s="149" t="s">
        <v>6783</v>
      </c>
      <c r="AD378" s="149" t="s">
        <v>6784</v>
      </c>
      <c r="AE378" s="150">
        <v>35.432400000000001</v>
      </c>
      <c r="AF378" s="151">
        <v>0.03</v>
      </c>
      <c r="AG378" s="151">
        <v>0.02</v>
      </c>
      <c r="AH378" s="152">
        <v>40324</v>
      </c>
      <c r="AI378" s="147" t="s">
        <v>2138</v>
      </c>
      <c r="AJ378" s="149" t="s">
        <v>2192</v>
      </c>
    </row>
    <row r="379" spans="1:36">
      <c r="A379" s="153" t="s">
        <v>902</v>
      </c>
      <c r="B379" s="153" t="s">
        <v>1238</v>
      </c>
      <c r="C379" s="153" t="s">
        <v>1229</v>
      </c>
      <c r="D379" s="153" t="s">
        <v>2192</v>
      </c>
      <c r="E379" s="153" t="s">
        <v>903</v>
      </c>
      <c r="F379" s="153" t="s">
        <v>1904</v>
      </c>
      <c r="G379" s="154" t="s">
        <v>1901</v>
      </c>
      <c r="H379" s="154" t="s">
        <v>1902</v>
      </c>
      <c r="I379" s="154" t="s">
        <v>317</v>
      </c>
      <c r="J379" s="154" t="s">
        <v>1236</v>
      </c>
      <c r="K379" s="155" t="s">
        <v>6785</v>
      </c>
      <c r="L379" s="155" t="s">
        <v>6732</v>
      </c>
      <c r="M379" s="155" t="s">
        <v>6786</v>
      </c>
      <c r="N379" s="155" t="s">
        <v>6734</v>
      </c>
      <c r="O379" s="155" t="s">
        <v>6787</v>
      </c>
      <c r="P379" s="155" t="s">
        <v>6736</v>
      </c>
      <c r="Q379" s="155" t="s">
        <v>6788</v>
      </c>
      <c r="R379" s="155" t="s">
        <v>6738</v>
      </c>
      <c r="S379" s="155" t="s">
        <v>6789</v>
      </c>
      <c r="T379" s="155" t="s">
        <v>6740</v>
      </c>
      <c r="U379" s="155" t="s">
        <v>6790</v>
      </c>
      <c r="V379" s="155" t="s">
        <v>6742</v>
      </c>
      <c r="W379" s="155" t="s">
        <v>6791</v>
      </c>
      <c r="X379" s="155" t="s">
        <v>2790</v>
      </c>
      <c r="Y379" s="155" t="s">
        <v>2192</v>
      </c>
      <c r="Z379" s="155" t="s">
        <v>2192</v>
      </c>
      <c r="AA379" s="155" t="s">
        <v>2192</v>
      </c>
      <c r="AB379" s="155" t="s">
        <v>2192</v>
      </c>
      <c r="AC379" s="155" t="s">
        <v>6792</v>
      </c>
      <c r="AD379" s="155" t="s">
        <v>6793</v>
      </c>
      <c r="AE379" s="156">
        <v>162.87710000000001</v>
      </c>
      <c r="AF379" s="157">
        <v>0.14000000000000001</v>
      </c>
      <c r="AG379" s="158">
        <v>0.1</v>
      </c>
      <c r="AH379" s="159">
        <v>42431</v>
      </c>
      <c r="AI379" s="153" t="s">
        <v>2138</v>
      </c>
      <c r="AJ379" s="155" t="s">
        <v>2192</v>
      </c>
    </row>
    <row r="380" spans="1:36">
      <c r="A380" s="147" t="s">
        <v>904</v>
      </c>
      <c r="B380" s="147" t="s">
        <v>1238</v>
      </c>
      <c r="C380" s="147" t="s">
        <v>1229</v>
      </c>
      <c r="D380" s="147" t="s">
        <v>2192</v>
      </c>
      <c r="E380" s="147" t="s">
        <v>905</v>
      </c>
      <c r="F380" s="147" t="s">
        <v>1904</v>
      </c>
      <c r="G380" s="148" t="s">
        <v>1901</v>
      </c>
      <c r="H380" s="148" t="s">
        <v>1902</v>
      </c>
      <c r="I380" s="148" t="s">
        <v>317</v>
      </c>
      <c r="J380" s="148" t="s">
        <v>1236</v>
      </c>
      <c r="K380" s="149" t="s">
        <v>6794</v>
      </c>
      <c r="L380" s="149" t="s">
        <v>6732</v>
      </c>
      <c r="M380" s="149" t="s">
        <v>6795</v>
      </c>
      <c r="N380" s="149" t="s">
        <v>6734</v>
      </c>
      <c r="O380" s="149" t="s">
        <v>6796</v>
      </c>
      <c r="P380" s="149" t="s">
        <v>6736</v>
      </c>
      <c r="Q380" s="149" t="s">
        <v>6797</v>
      </c>
      <c r="R380" s="149" t="s">
        <v>6738</v>
      </c>
      <c r="S380" s="149" t="s">
        <v>6798</v>
      </c>
      <c r="T380" s="149" t="s">
        <v>6740</v>
      </c>
      <c r="U380" s="149" t="s">
        <v>6799</v>
      </c>
      <c r="V380" s="149" t="s">
        <v>6742</v>
      </c>
      <c r="W380" s="149" t="s">
        <v>6800</v>
      </c>
      <c r="X380" s="149" t="s">
        <v>2790</v>
      </c>
      <c r="Y380" s="149" t="s">
        <v>2192</v>
      </c>
      <c r="Z380" s="149" t="s">
        <v>2192</v>
      </c>
      <c r="AA380" s="149" t="s">
        <v>2192</v>
      </c>
      <c r="AB380" s="149" t="s">
        <v>2192</v>
      </c>
      <c r="AC380" s="149" t="s">
        <v>6801</v>
      </c>
      <c r="AD380" s="149" t="s">
        <v>6802</v>
      </c>
      <c r="AE380" s="150">
        <v>178.42410000000001</v>
      </c>
      <c r="AF380" s="151">
        <v>0.15</v>
      </c>
      <c r="AG380" s="151">
        <v>0.11</v>
      </c>
      <c r="AH380" s="152">
        <v>42411</v>
      </c>
      <c r="AI380" s="147" t="s">
        <v>2138</v>
      </c>
      <c r="AJ380" s="149" t="s">
        <v>2192</v>
      </c>
    </row>
    <row r="381" spans="1:36">
      <c r="A381" s="153" t="s">
        <v>2133</v>
      </c>
      <c r="B381" s="153" t="s">
        <v>1238</v>
      </c>
      <c r="C381" s="153" t="s">
        <v>1229</v>
      </c>
      <c r="D381" s="153" t="s">
        <v>2192</v>
      </c>
      <c r="E381" s="153" t="s">
        <v>2134</v>
      </c>
      <c r="F381" s="153" t="s">
        <v>1904</v>
      </c>
      <c r="G381" s="154" t="s">
        <v>1901</v>
      </c>
      <c r="H381" s="154" t="s">
        <v>1902</v>
      </c>
      <c r="I381" s="154" t="s">
        <v>317</v>
      </c>
      <c r="J381" s="154" t="s">
        <v>1236</v>
      </c>
      <c r="K381" s="155" t="s">
        <v>6803</v>
      </c>
      <c r="L381" s="155" t="s">
        <v>6732</v>
      </c>
      <c r="M381" s="155" t="s">
        <v>6804</v>
      </c>
      <c r="N381" s="155" t="s">
        <v>6734</v>
      </c>
      <c r="O381" s="155" t="s">
        <v>6805</v>
      </c>
      <c r="P381" s="155" t="s">
        <v>6736</v>
      </c>
      <c r="Q381" s="155" t="s">
        <v>2192</v>
      </c>
      <c r="R381" s="155" t="s">
        <v>2192</v>
      </c>
      <c r="S381" s="155" t="s">
        <v>2192</v>
      </c>
      <c r="T381" s="155" t="s">
        <v>2192</v>
      </c>
      <c r="U381" s="155" t="s">
        <v>2192</v>
      </c>
      <c r="V381" s="155" t="s">
        <v>2192</v>
      </c>
      <c r="W381" s="155" t="s">
        <v>2192</v>
      </c>
      <c r="X381" s="155" t="s">
        <v>2192</v>
      </c>
      <c r="Y381" s="155" t="s">
        <v>2192</v>
      </c>
      <c r="Z381" s="155" t="s">
        <v>2192</v>
      </c>
      <c r="AA381" s="155" t="s">
        <v>2192</v>
      </c>
      <c r="AB381" s="155" t="s">
        <v>2192</v>
      </c>
      <c r="AC381" s="155" t="s">
        <v>6806</v>
      </c>
      <c r="AD381" s="155" t="s">
        <v>6807</v>
      </c>
      <c r="AE381" s="156">
        <v>18.504300000000001</v>
      </c>
      <c r="AF381" s="157">
        <v>0.02</v>
      </c>
      <c r="AG381" s="157">
        <v>0.01</v>
      </c>
      <c r="AH381" s="159">
        <v>43851</v>
      </c>
      <c r="AI381" s="153" t="s">
        <v>2138</v>
      </c>
      <c r="AJ381" s="155" t="s">
        <v>2192</v>
      </c>
    </row>
    <row r="382" spans="1:36">
      <c r="A382" s="147" t="s">
        <v>165</v>
      </c>
      <c r="B382" s="147" t="s">
        <v>1238</v>
      </c>
      <c r="C382" s="147" t="s">
        <v>1229</v>
      </c>
      <c r="D382" s="147" t="s">
        <v>2192</v>
      </c>
      <c r="E382" s="147" t="s">
        <v>906</v>
      </c>
      <c r="F382" s="147" t="s">
        <v>1906</v>
      </c>
      <c r="G382" s="148" t="s">
        <v>1901</v>
      </c>
      <c r="H382" s="148" t="s">
        <v>1902</v>
      </c>
      <c r="I382" s="148" t="s">
        <v>317</v>
      </c>
      <c r="J382" s="148" t="s">
        <v>1236</v>
      </c>
      <c r="K382" s="149" t="s">
        <v>6808</v>
      </c>
      <c r="L382" s="149" t="s">
        <v>6809</v>
      </c>
      <c r="M382" s="149" t="s">
        <v>6810</v>
      </c>
      <c r="N382" s="149" t="s">
        <v>6811</v>
      </c>
      <c r="O382" s="149" t="s">
        <v>6812</v>
      </c>
      <c r="P382" s="149" t="s">
        <v>6813</v>
      </c>
      <c r="Q382" s="149" t="s">
        <v>6814</v>
      </c>
      <c r="R382" s="149" t="s">
        <v>6815</v>
      </c>
      <c r="S382" s="149" t="s">
        <v>6816</v>
      </c>
      <c r="T382" s="149" t="s">
        <v>6817</v>
      </c>
      <c r="U382" s="149" t="s">
        <v>6818</v>
      </c>
      <c r="V382" s="149" t="s">
        <v>6819</v>
      </c>
      <c r="W382" s="149" t="s">
        <v>6820</v>
      </c>
      <c r="X382" s="149" t="s">
        <v>6821</v>
      </c>
      <c r="Y382" s="149" t="s">
        <v>6822</v>
      </c>
      <c r="Z382" s="149" t="s">
        <v>6823</v>
      </c>
      <c r="AA382" s="149" t="s">
        <v>6824</v>
      </c>
      <c r="AB382" s="149" t="s">
        <v>6825</v>
      </c>
      <c r="AC382" s="149" t="s">
        <v>6826</v>
      </c>
      <c r="AD382" s="149" t="s">
        <v>6827</v>
      </c>
      <c r="AE382" s="150">
        <v>4241.1908000000003</v>
      </c>
      <c r="AF382" s="151">
        <v>3.57</v>
      </c>
      <c r="AG382" s="151">
        <v>2.68</v>
      </c>
      <c r="AH382" s="152">
        <v>40322</v>
      </c>
      <c r="AI382" s="147" t="s">
        <v>907</v>
      </c>
      <c r="AJ382" s="149" t="s">
        <v>2192</v>
      </c>
    </row>
    <row r="383" spans="1:36">
      <c r="A383" s="153" t="s">
        <v>166</v>
      </c>
      <c r="B383" s="153" t="s">
        <v>1238</v>
      </c>
      <c r="C383" s="153" t="s">
        <v>1229</v>
      </c>
      <c r="D383" s="153" t="s">
        <v>2192</v>
      </c>
      <c r="E383" s="153" t="s">
        <v>908</v>
      </c>
      <c r="F383" s="153" t="s">
        <v>1904</v>
      </c>
      <c r="G383" s="154" t="s">
        <v>1901</v>
      </c>
      <c r="H383" s="154" t="s">
        <v>1902</v>
      </c>
      <c r="I383" s="154" t="s">
        <v>317</v>
      </c>
      <c r="J383" s="154" t="s">
        <v>1236</v>
      </c>
      <c r="K383" s="155" t="s">
        <v>6828</v>
      </c>
      <c r="L383" s="155" t="s">
        <v>6809</v>
      </c>
      <c r="M383" s="155" t="s">
        <v>6829</v>
      </c>
      <c r="N383" s="155" t="s">
        <v>6811</v>
      </c>
      <c r="O383" s="155" t="s">
        <v>6830</v>
      </c>
      <c r="P383" s="155" t="s">
        <v>6813</v>
      </c>
      <c r="Q383" s="155" t="s">
        <v>6831</v>
      </c>
      <c r="R383" s="155" t="s">
        <v>6815</v>
      </c>
      <c r="S383" s="155" t="s">
        <v>6832</v>
      </c>
      <c r="T383" s="155" t="s">
        <v>6817</v>
      </c>
      <c r="U383" s="155" t="s">
        <v>6833</v>
      </c>
      <c r="V383" s="155" t="s">
        <v>6819</v>
      </c>
      <c r="W383" s="155" t="s">
        <v>6834</v>
      </c>
      <c r="X383" s="155" t="s">
        <v>6821</v>
      </c>
      <c r="Y383" s="155" t="s">
        <v>6835</v>
      </c>
      <c r="Z383" s="155" t="s">
        <v>6823</v>
      </c>
      <c r="AA383" s="155" t="s">
        <v>6836</v>
      </c>
      <c r="AB383" s="155" t="s">
        <v>6825</v>
      </c>
      <c r="AC383" s="155" t="s">
        <v>6837</v>
      </c>
      <c r="AD383" s="155" t="s">
        <v>6827</v>
      </c>
      <c r="AE383" s="156">
        <v>2886.3703</v>
      </c>
      <c r="AF383" s="157">
        <v>2.4300000000000002</v>
      </c>
      <c r="AG383" s="157">
        <v>1.82</v>
      </c>
      <c r="AH383" s="159">
        <v>40322</v>
      </c>
      <c r="AI383" s="153" t="s">
        <v>907</v>
      </c>
      <c r="AJ383" s="155" t="s">
        <v>2192</v>
      </c>
    </row>
    <row r="384" spans="1:36">
      <c r="A384" s="147" t="s">
        <v>909</v>
      </c>
      <c r="B384" s="147" t="s">
        <v>1238</v>
      </c>
      <c r="C384" s="147" t="s">
        <v>1229</v>
      </c>
      <c r="D384" s="147" t="s">
        <v>2192</v>
      </c>
      <c r="E384" s="147" t="s">
        <v>910</v>
      </c>
      <c r="F384" s="147" t="s">
        <v>1904</v>
      </c>
      <c r="G384" s="148" t="s">
        <v>1901</v>
      </c>
      <c r="H384" s="148" t="s">
        <v>1902</v>
      </c>
      <c r="I384" s="148" t="s">
        <v>317</v>
      </c>
      <c r="J384" s="148" t="s">
        <v>1236</v>
      </c>
      <c r="K384" s="149" t="s">
        <v>6838</v>
      </c>
      <c r="L384" s="149" t="s">
        <v>6809</v>
      </c>
      <c r="M384" s="149" t="s">
        <v>6839</v>
      </c>
      <c r="N384" s="149" t="s">
        <v>6811</v>
      </c>
      <c r="O384" s="149" t="s">
        <v>6840</v>
      </c>
      <c r="P384" s="149" t="s">
        <v>6813</v>
      </c>
      <c r="Q384" s="149" t="s">
        <v>6841</v>
      </c>
      <c r="R384" s="149" t="s">
        <v>6815</v>
      </c>
      <c r="S384" s="149" t="s">
        <v>6842</v>
      </c>
      <c r="T384" s="149" t="s">
        <v>6817</v>
      </c>
      <c r="U384" s="149" t="s">
        <v>6843</v>
      </c>
      <c r="V384" s="149" t="s">
        <v>6844</v>
      </c>
      <c r="W384" s="149" t="s">
        <v>6845</v>
      </c>
      <c r="X384" s="149" t="s">
        <v>6846</v>
      </c>
      <c r="Y384" s="149" t="s">
        <v>6847</v>
      </c>
      <c r="Z384" s="149" t="s">
        <v>6848</v>
      </c>
      <c r="AA384" s="149" t="s">
        <v>2192</v>
      </c>
      <c r="AB384" s="149" t="s">
        <v>2192</v>
      </c>
      <c r="AC384" s="149" t="s">
        <v>6849</v>
      </c>
      <c r="AD384" s="149" t="s">
        <v>6850</v>
      </c>
      <c r="AE384" s="150">
        <v>13.1007</v>
      </c>
      <c r="AF384" s="151">
        <v>0.01</v>
      </c>
      <c r="AG384" s="151">
        <v>0.01</v>
      </c>
      <c r="AH384" s="152">
        <v>41582</v>
      </c>
      <c r="AI384" s="147" t="s">
        <v>907</v>
      </c>
      <c r="AJ384" s="149" t="s">
        <v>2192</v>
      </c>
    </row>
    <row r="385" spans="1:36">
      <c r="A385" s="153" t="s">
        <v>911</v>
      </c>
      <c r="B385" s="153" t="s">
        <v>1238</v>
      </c>
      <c r="C385" s="153" t="s">
        <v>1229</v>
      </c>
      <c r="D385" s="153" t="s">
        <v>2192</v>
      </c>
      <c r="E385" s="153" t="s">
        <v>912</v>
      </c>
      <c r="F385" s="153" t="s">
        <v>1904</v>
      </c>
      <c r="G385" s="154" t="s">
        <v>1901</v>
      </c>
      <c r="H385" s="154" t="s">
        <v>1902</v>
      </c>
      <c r="I385" s="154" t="s">
        <v>317</v>
      </c>
      <c r="J385" s="154" t="s">
        <v>1236</v>
      </c>
      <c r="K385" s="155" t="s">
        <v>6851</v>
      </c>
      <c r="L385" s="155" t="s">
        <v>6809</v>
      </c>
      <c r="M385" s="155" t="s">
        <v>6852</v>
      </c>
      <c r="N385" s="155" t="s">
        <v>6811</v>
      </c>
      <c r="O385" s="155" t="s">
        <v>6853</v>
      </c>
      <c r="P385" s="155" t="s">
        <v>6813</v>
      </c>
      <c r="Q385" s="155" t="s">
        <v>6854</v>
      </c>
      <c r="R385" s="155" t="s">
        <v>6815</v>
      </c>
      <c r="S385" s="155" t="s">
        <v>6855</v>
      </c>
      <c r="T385" s="155" t="s">
        <v>6817</v>
      </c>
      <c r="U385" s="155" t="s">
        <v>6856</v>
      </c>
      <c r="V385" s="155" t="s">
        <v>6844</v>
      </c>
      <c r="W385" s="155" t="s">
        <v>6857</v>
      </c>
      <c r="X385" s="155" t="s">
        <v>6846</v>
      </c>
      <c r="Y385" s="155" t="s">
        <v>6858</v>
      </c>
      <c r="Z385" s="155" t="s">
        <v>6848</v>
      </c>
      <c r="AA385" s="155" t="s">
        <v>2192</v>
      </c>
      <c r="AB385" s="155" t="s">
        <v>2192</v>
      </c>
      <c r="AC385" s="155" t="s">
        <v>6859</v>
      </c>
      <c r="AD385" s="155" t="s">
        <v>6860</v>
      </c>
      <c r="AE385" s="156">
        <v>45.797899999999998</v>
      </c>
      <c r="AF385" s="157">
        <v>0.04</v>
      </c>
      <c r="AG385" s="157">
        <v>0.03</v>
      </c>
      <c r="AH385" s="159">
        <v>41988</v>
      </c>
      <c r="AI385" s="153" t="s">
        <v>907</v>
      </c>
      <c r="AJ385" s="155" t="s">
        <v>2192</v>
      </c>
    </row>
    <row r="386" spans="1:36">
      <c r="A386" s="147" t="s">
        <v>913</v>
      </c>
      <c r="B386" s="147" t="s">
        <v>1238</v>
      </c>
      <c r="C386" s="147" t="s">
        <v>1229</v>
      </c>
      <c r="D386" s="147" t="s">
        <v>2192</v>
      </c>
      <c r="E386" s="147" t="s">
        <v>914</v>
      </c>
      <c r="F386" s="147" t="s">
        <v>1904</v>
      </c>
      <c r="G386" s="148" t="s">
        <v>1901</v>
      </c>
      <c r="H386" s="148" t="s">
        <v>1902</v>
      </c>
      <c r="I386" s="148" t="s">
        <v>317</v>
      </c>
      <c r="J386" s="148" t="s">
        <v>1236</v>
      </c>
      <c r="K386" s="149" t="s">
        <v>6861</v>
      </c>
      <c r="L386" s="149" t="s">
        <v>6809</v>
      </c>
      <c r="M386" s="149" t="s">
        <v>6862</v>
      </c>
      <c r="N386" s="149" t="s">
        <v>6811</v>
      </c>
      <c r="O386" s="149" t="s">
        <v>6863</v>
      </c>
      <c r="P386" s="149" t="s">
        <v>6813</v>
      </c>
      <c r="Q386" s="149" t="s">
        <v>6864</v>
      </c>
      <c r="R386" s="149" t="s">
        <v>6815</v>
      </c>
      <c r="S386" s="149" t="s">
        <v>6865</v>
      </c>
      <c r="T386" s="149" t="s">
        <v>6817</v>
      </c>
      <c r="U386" s="149" t="s">
        <v>6866</v>
      </c>
      <c r="V386" s="149" t="s">
        <v>6844</v>
      </c>
      <c r="W386" s="149" t="s">
        <v>6867</v>
      </c>
      <c r="X386" s="149" t="s">
        <v>6846</v>
      </c>
      <c r="Y386" s="149" t="s">
        <v>2192</v>
      </c>
      <c r="Z386" s="149" t="s">
        <v>2192</v>
      </c>
      <c r="AA386" s="149" t="s">
        <v>2192</v>
      </c>
      <c r="AB386" s="149" t="s">
        <v>2192</v>
      </c>
      <c r="AC386" s="149" t="s">
        <v>6868</v>
      </c>
      <c r="AD386" s="149" t="s">
        <v>6869</v>
      </c>
      <c r="AE386" s="164">
        <v>213.00800000000001</v>
      </c>
      <c r="AF386" s="151">
        <v>0.18</v>
      </c>
      <c r="AG386" s="151">
        <v>0.13</v>
      </c>
      <c r="AH386" s="152">
        <v>42324</v>
      </c>
      <c r="AI386" s="147" t="s">
        <v>907</v>
      </c>
      <c r="AJ386" s="149" t="s">
        <v>2192</v>
      </c>
    </row>
    <row r="387" spans="1:36">
      <c r="A387" s="153" t="s">
        <v>915</v>
      </c>
      <c r="B387" s="153" t="s">
        <v>1238</v>
      </c>
      <c r="C387" s="153" t="s">
        <v>1229</v>
      </c>
      <c r="D387" s="153" t="s">
        <v>2192</v>
      </c>
      <c r="E387" s="153" t="s">
        <v>916</v>
      </c>
      <c r="F387" s="153" t="s">
        <v>1904</v>
      </c>
      <c r="G387" s="154" t="s">
        <v>1901</v>
      </c>
      <c r="H387" s="154" t="s">
        <v>1902</v>
      </c>
      <c r="I387" s="154" t="s">
        <v>317</v>
      </c>
      <c r="J387" s="154" t="s">
        <v>1236</v>
      </c>
      <c r="K387" s="155" t="s">
        <v>6870</v>
      </c>
      <c r="L387" s="155" t="s">
        <v>6809</v>
      </c>
      <c r="M387" s="155" t="s">
        <v>6871</v>
      </c>
      <c r="N387" s="155" t="s">
        <v>6811</v>
      </c>
      <c r="O387" s="155" t="s">
        <v>6872</v>
      </c>
      <c r="P387" s="155" t="s">
        <v>6813</v>
      </c>
      <c r="Q387" s="155" t="s">
        <v>6873</v>
      </c>
      <c r="R387" s="155" t="s">
        <v>6815</v>
      </c>
      <c r="S387" s="155" t="s">
        <v>6874</v>
      </c>
      <c r="T387" s="155" t="s">
        <v>6817</v>
      </c>
      <c r="U387" s="155" t="s">
        <v>6875</v>
      </c>
      <c r="V387" s="155" t="s">
        <v>6844</v>
      </c>
      <c r="W387" s="155" t="s">
        <v>6876</v>
      </c>
      <c r="X387" s="155" t="s">
        <v>6846</v>
      </c>
      <c r="Y387" s="155" t="s">
        <v>2192</v>
      </c>
      <c r="Z387" s="155" t="s">
        <v>2192</v>
      </c>
      <c r="AA387" s="155" t="s">
        <v>2192</v>
      </c>
      <c r="AB387" s="155" t="s">
        <v>2192</v>
      </c>
      <c r="AC387" s="155" t="s">
        <v>6877</v>
      </c>
      <c r="AD387" s="155" t="s">
        <v>6878</v>
      </c>
      <c r="AE387" s="156">
        <v>592.58259999999996</v>
      </c>
      <c r="AF387" s="158">
        <v>0.5</v>
      </c>
      <c r="AG387" s="157">
        <v>0.37</v>
      </c>
      <c r="AH387" s="159">
        <v>42688</v>
      </c>
      <c r="AI387" s="153" t="s">
        <v>907</v>
      </c>
      <c r="AJ387" s="155" t="s">
        <v>2192</v>
      </c>
    </row>
    <row r="388" spans="1:36">
      <c r="A388" s="147" t="s">
        <v>917</v>
      </c>
      <c r="B388" s="147" t="s">
        <v>1238</v>
      </c>
      <c r="C388" s="147" t="s">
        <v>1229</v>
      </c>
      <c r="D388" s="147" t="s">
        <v>2192</v>
      </c>
      <c r="E388" s="147" t="s">
        <v>918</v>
      </c>
      <c r="F388" s="147" t="s">
        <v>1904</v>
      </c>
      <c r="G388" s="148" t="s">
        <v>1901</v>
      </c>
      <c r="H388" s="148" t="s">
        <v>1902</v>
      </c>
      <c r="I388" s="148" t="s">
        <v>317</v>
      </c>
      <c r="J388" s="148" t="s">
        <v>1236</v>
      </c>
      <c r="K388" s="149" t="s">
        <v>6879</v>
      </c>
      <c r="L388" s="149" t="s">
        <v>6809</v>
      </c>
      <c r="M388" s="149" t="s">
        <v>6871</v>
      </c>
      <c r="N388" s="149" t="s">
        <v>6811</v>
      </c>
      <c r="O388" s="149" t="s">
        <v>6880</v>
      </c>
      <c r="P388" s="149" t="s">
        <v>6813</v>
      </c>
      <c r="Q388" s="149" t="s">
        <v>6881</v>
      </c>
      <c r="R388" s="149" t="s">
        <v>6815</v>
      </c>
      <c r="S388" s="149" t="s">
        <v>6882</v>
      </c>
      <c r="T388" s="149" t="s">
        <v>6817</v>
      </c>
      <c r="U388" s="149" t="s">
        <v>6883</v>
      </c>
      <c r="V388" s="149" t="s">
        <v>6844</v>
      </c>
      <c r="W388" s="149" t="s">
        <v>6884</v>
      </c>
      <c r="X388" s="149" t="s">
        <v>6846</v>
      </c>
      <c r="Y388" s="149" t="s">
        <v>6885</v>
      </c>
      <c r="Z388" s="149" t="s">
        <v>6848</v>
      </c>
      <c r="AA388" s="149" t="s">
        <v>6886</v>
      </c>
      <c r="AB388" s="149" t="s">
        <v>3209</v>
      </c>
      <c r="AC388" s="149" t="s">
        <v>6887</v>
      </c>
      <c r="AD388" s="149" t="s">
        <v>6888</v>
      </c>
      <c r="AE388" s="150">
        <v>346.8646</v>
      </c>
      <c r="AF388" s="151">
        <v>0.28999999999999998</v>
      </c>
      <c r="AG388" s="151">
        <v>0.22</v>
      </c>
      <c r="AH388" s="152">
        <v>40332</v>
      </c>
      <c r="AI388" s="147" t="s">
        <v>907</v>
      </c>
      <c r="AJ388" s="149" t="s">
        <v>2192</v>
      </c>
    </row>
    <row r="389" spans="1:36">
      <c r="A389" s="153" t="s">
        <v>919</v>
      </c>
      <c r="B389" s="153" t="s">
        <v>1238</v>
      </c>
      <c r="C389" s="153" t="s">
        <v>1229</v>
      </c>
      <c r="D389" s="153" t="s">
        <v>2192</v>
      </c>
      <c r="E389" s="153" t="s">
        <v>920</v>
      </c>
      <c r="F389" s="153" t="s">
        <v>1904</v>
      </c>
      <c r="G389" s="154" t="s">
        <v>1901</v>
      </c>
      <c r="H389" s="154" t="s">
        <v>1902</v>
      </c>
      <c r="I389" s="154" t="s">
        <v>317</v>
      </c>
      <c r="J389" s="154" t="s">
        <v>1236</v>
      </c>
      <c r="K389" s="155" t="s">
        <v>6889</v>
      </c>
      <c r="L389" s="155" t="s">
        <v>6809</v>
      </c>
      <c r="M389" s="155" t="s">
        <v>6890</v>
      </c>
      <c r="N389" s="155" t="s">
        <v>6811</v>
      </c>
      <c r="O389" s="155" t="s">
        <v>6891</v>
      </c>
      <c r="P389" s="155" t="s">
        <v>6813</v>
      </c>
      <c r="Q389" s="155" t="s">
        <v>6892</v>
      </c>
      <c r="R389" s="155" t="s">
        <v>6815</v>
      </c>
      <c r="S389" s="155" t="s">
        <v>6893</v>
      </c>
      <c r="T389" s="155" t="s">
        <v>6817</v>
      </c>
      <c r="U389" s="155" t="s">
        <v>6894</v>
      </c>
      <c r="V389" s="155" t="s">
        <v>6844</v>
      </c>
      <c r="W389" s="155" t="s">
        <v>2192</v>
      </c>
      <c r="X389" s="155" t="s">
        <v>2192</v>
      </c>
      <c r="Y389" s="155" t="s">
        <v>2192</v>
      </c>
      <c r="Z389" s="155" t="s">
        <v>2192</v>
      </c>
      <c r="AA389" s="155" t="s">
        <v>2192</v>
      </c>
      <c r="AB389" s="155" t="s">
        <v>2192</v>
      </c>
      <c r="AC389" s="155" t="s">
        <v>6895</v>
      </c>
      <c r="AD389" s="155" t="s">
        <v>6896</v>
      </c>
      <c r="AE389" s="156">
        <v>14.750500000000001</v>
      </c>
      <c r="AF389" s="157">
        <v>0.01</v>
      </c>
      <c r="AG389" s="157">
        <v>0.01</v>
      </c>
      <c r="AH389" s="159">
        <v>43053</v>
      </c>
      <c r="AI389" s="153" t="s">
        <v>907</v>
      </c>
      <c r="AJ389" s="155" t="s">
        <v>2192</v>
      </c>
    </row>
    <row r="390" spans="1:36">
      <c r="A390" s="147" t="s">
        <v>921</v>
      </c>
      <c r="B390" s="147" t="s">
        <v>1238</v>
      </c>
      <c r="C390" s="147" t="s">
        <v>1229</v>
      </c>
      <c r="D390" s="147" t="s">
        <v>2192</v>
      </c>
      <c r="E390" s="147" t="s">
        <v>922</v>
      </c>
      <c r="F390" s="147" t="s">
        <v>1904</v>
      </c>
      <c r="G390" s="148" t="s">
        <v>1901</v>
      </c>
      <c r="H390" s="148" t="s">
        <v>1902</v>
      </c>
      <c r="I390" s="148" t="s">
        <v>317</v>
      </c>
      <c r="J390" s="148" t="s">
        <v>1236</v>
      </c>
      <c r="K390" s="149" t="s">
        <v>6897</v>
      </c>
      <c r="L390" s="149" t="s">
        <v>6809</v>
      </c>
      <c r="M390" s="149" t="s">
        <v>6898</v>
      </c>
      <c r="N390" s="149" t="s">
        <v>6811</v>
      </c>
      <c r="O390" s="149" t="s">
        <v>6899</v>
      </c>
      <c r="P390" s="149" t="s">
        <v>6813</v>
      </c>
      <c r="Q390" s="149" t="s">
        <v>6900</v>
      </c>
      <c r="R390" s="149" t="s">
        <v>6815</v>
      </c>
      <c r="S390" s="149" t="s">
        <v>6901</v>
      </c>
      <c r="T390" s="149" t="s">
        <v>6817</v>
      </c>
      <c r="U390" s="149" t="s">
        <v>6902</v>
      </c>
      <c r="V390" s="149" t="s">
        <v>6844</v>
      </c>
      <c r="W390" s="149" t="s">
        <v>6903</v>
      </c>
      <c r="X390" s="149" t="s">
        <v>6846</v>
      </c>
      <c r="Y390" s="149" t="s">
        <v>2192</v>
      </c>
      <c r="Z390" s="149" t="s">
        <v>2192</v>
      </c>
      <c r="AA390" s="149" t="s">
        <v>2192</v>
      </c>
      <c r="AB390" s="149" t="s">
        <v>2192</v>
      </c>
      <c r="AC390" s="149" t="s">
        <v>6904</v>
      </c>
      <c r="AD390" s="149" t="s">
        <v>6905</v>
      </c>
      <c r="AE390" s="150">
        <v>16.723600000000001</v>
      </c>
      <c r="AF390" s="151">
        <v>0.01</v>
      </c>
      <c r="AG390" s="151">
        <v>0.01</v>
      </c>
      <c r="AH390" s="152">
        <v>42431</v>
      </c>
      <c r="AI390" s="147" t="s">
        <v>907</v>
      </c>
      <c r="AJ390" s="149" t="s">
        <v>2192</v>
      </c>
    </row>
    <row r="391" spans="1:36">
      <c r="A391" s="153" t="s">
        <v>923</v>
      </c>
      <c r="B391" s="153" t="s">
        <v>1238</v>
      </c>
      <c r="C391" s="153" t="s">
        <v>1229</v>
      </c>
      <c r="D391" s="153" t="s">
        <v>2192</v>
      </c>
      <c r="E391" s="153" t="s">
        <v>924</v>
      </c>
      <c r="F391" s="153" t="s">
        <v>1904</v>
      </c>
      <c r="G391" s="154" t="s">
        <v>1901</v>
      </c>
      <c r="H391" s="154" t="s">
        <v>1902</v>
      </c>
      <c r="I391" s="154" t="s">
        <v>317</v>
      </c>
      <c r="J391" s="154" t="s">
        <v>1236</v>
      </c>
      <c r="K391" s="155" t="s">
        <v>6906</v>
      </c>
      <c r="L391" s="155" t="s">
        <v>6809</v>
      </c>
      <c r="M391" s="155" t="s">
        <v>6907</v>
      </c>
      <c r="N391" s="155" t="s">
        <v>6811</v>
      </c>
      <c r="O391" s="155" t="s">
        <v>6908</v>
      </c>
      <c r="P391" s="155" t="s">
        <v>6813</v>
      </c>
      <c r="Q391" s="155" t="s">
        <v>6909</v>
      </c>
      <c r="R391" s="155" t="s">
        <v>6815</v>
      </c>
      <c r="S391" s="155" t="s">
        <v>6910</v>
      </c>
      <c r="T391" s="155" t="s">
        <v>6817</v>
      </c>
      <c r="U391" s="155" t="s">
        <v>6911</v>
      </c>
      <c r="V391" s="155" t="s">
        <v>6844</v>
      </c>
      <c r="W391" s="155" t="s">
        <v>6912</v>
      </c>
      <c r="X391" s="155" t="s">
        <v>6846</v>
      </c>
      <c r="Y391" s="155" t="s">
        <v>2192</v>
      </c>
      <c r="Z391" s="155" t="s">
        <v>2192</v>
      </c>
      <c r="AA391" s="155" t="s">
        <v>2192</v>
      </c>
      <c r="AB391" s="155" t="s">
        <v>2192</v>
      </c>
      <c r="AC391" s="155" t="s">
        <v>6913</v>
      </c>
      <c r="AD391" s="155" t="s">
        <v>2976</v>
      </c>
      <c r="AE391" s="156">
        <v>52.269199999999998</v>
      </c>
      <c r="AF391" s="157">
        <v>0.04</v>
      </c>
      <c r="AG391" s="157">
        <v>0.03</v>
      </c>
      <c r="AH391" s="159">
        <v>42440</v>
      </c>
      <c r="AI391" s="153" t="s">
        <v>907</v>
      </c>
      <c r="AJ391" s="155" t="s">
        <v>2192</v>
      </c>
    </row>
    <row r="392" spans="1:36">
      <c r="A392" s="147" t="s">
        <v>1251</v>
      </c>
      <c r="B392" s="147" t="s">
        <v>1238</v>
      </c>
      <c r="C392" s="147" t="s">
        <v>1229</v>
      </c>
      <c r="D392" s="147" t="s">
        <v>2192</v>
      </c>
      <c r="E392" s="147" t="s">
        <v>1744</v>
      </c>
      <c r="F392" s="147" t="s">
        <v>1904</v>
      </c>
      <c r="G392" s="148" t="s">
        <v>1901</v>
      </c>
      <c r="H392" s="148" t="s">
        <v>1902</v>
      </c>
      <c r="I392" s="148" t="s">
        <v>317</v>
      </c>
      <c r="J392" s="148" t="s">
        <v>1236</v>
      </c>
      <c r="K392" s="149" t="s">
        <v>6914</v>
      </c>
      <c r="L392" s="149" t="s">
        <v>6809</v>
      </c>
      <c r="M392" s="149" t="s">
        <v>6915</v>
      </c>
      <c r="N392" s="149" t="s">
        <v>6811</v>
      </c>
      <c r="O392" s="149" t="s">
        <v>6916</v>
      </c>
      <c r="P392" s="149" t="s">
        <v>6813</v>
      </c>
      <c r="Q392" s="149" t="s">
        <v>6917</v>
      </c>
      <c r="R392" s="149" t="s">
        <v>6815</v>
      </c>
      <c r="S392" s="149" t="s">
        <v>6918</v>
      </c>
      <c r="T392" s="149" t="s">
        <v>6817</v>
      </c>
      <c r="U392" s="149" t="s">
        <v>1757</v>
      </c>
      <c r="V392" s="149" t="s">
        <v>1757</v>
      </c>
      <c r="W392" s="149" t="s">
        <v>2192</v>
      </c>
      <c r="X392" s="149" t="s">
        <v>2192</v>
      </c>
      <c r="Y392" s="149" t="s">
        <v>2192</v>
      </c>
      <c r="Z392" s="149" t="s">
        <v>2192</v>
      </c>
      <c r="AA392" s="149" t="s">
        <v>2192</v>
      </c>
      <c r="AB392" s="149" t="s">
        <v>2192</v>
      </c>
      <c r="AC392" s="149" t="s">
        <v>6919</v>
      </c>
      <c r="AD392" s="149" t="s">
        <v>2965</v>
      </c>
      <c r="AE392" s="150">
        <v>5.3175999999999997</v>
      </c>
      <c r="AF392" s="163">
        <v>0</v>
      </c>
      <c r="AG392" s="163">
        <v>0</v>
      </c>
      <c r="AH392" s="152">
        <v>43080</v>
      </c>
      <c r="AI392" s="147" t="s">
        <v>907</v>
      </c>
      <c r="AJ392" s="149" t="s">
        <v>2192</v>
      </c>
    </row>
    <row r="393" spans="1:36">
      <c r="A393" s="153" t="s">
        <v>925</v>
      </c>
      <c r="B393" s="153" t="s">
        <v>1238</v>
      </c>
      <c r="C393" s="153" t="s">
        <v>1229</v>
      </c>
      <c r="D393" s="153" t="s">
        <v>2192</v>
      </c>
      <c r="E393" s="153" t="s">
        <v>926</v>
      </c>
      <c r="F393" s="153" t="s">
        <v>1904</v>
      </c>
      <c r="G393" s="154" t="s">
        <v>1901</v>
      </c>
      <c r="H393" s="154" t="s">
        <v>1902</v>
      </c>
      <c r="I393" s="154" t="s">
        <v>317</v>
      </c>
      <c r="J393" s="154" t="s">
        <v>1236</v>
      </c>
      <c r="K393" s="155" t="s">
        <v>6897</v>
      </c>
      <c r="L393" s="155" t="s">
        <v>6809</v>
      </c>
      <c r="M393" s="155" t="s">
        <v>6920</v>
      </c>
      <c r="N393" s="155" t="s">
        <v>6811</v>
      </c>
      <c r="O393" s="155" t="s">
        <v>6921</v>
      </c>
      <c r="P393" s="155" t="s">
        <v>6813</v>
      </c>
      <c r="Q393" s="155" t="s">
        <v>6922</v>
      </c>
      <c r="R393" s="155" t="s">
        <v>6815</v>
      </c>
      <c r="S393" s="155" t="s">
        <v>6923</v>
      </c>
      <c r="T393" s="155" t="s">
        <v>6817</v>
      </c>
      <c r="U393" s="155" t="s">
        <v>6924</v>
      </c>
      <c r="V393" s="155" t="s">
        <v>6844</v>
      </c>
      <c r="W393" s="155" t="s">
        <v>2192</v>
      </c>
      <c r="X393" s="155" t="s">
        <v>2192</v>
      </c>
      <c r="Y393" s="155" t="s">
        <v>2192</v>
      </c>
      <c r="Z393" s="155" t="s">
        <v>2192</v>
      </c>
      <c r="AA393" s="155" t="s">
        <v>2192</v>
      </c>
      <c r="AB393" s="155" t="s">
        <v>2192</v>
      </c>
      <c r="AC393" s="155" t="s">
        <v>6925</v>
      </c>
      <c r="AD393" s="155" t="s">
        <v>4324</v>
      </c>
      <c r="AE393" s="156">
        <v>52.674300000000002</v>
      </c>
      <c r="AF393" s="157">
        <v>0.04</v>
      </c>
      <c r="AG393" s="157">
        <v>0.03</v>
      </c>
      <c r="AH393" s="159">
        <v>43118</v>
      </c>
      <c r="AI393" s="153" t="s">
        <v>907</v>
      </c>
      <c r="AJ393" s="155" t="s">
        <v>2192</v>
      </c>
    </row>
    <row r="394" spans="1:36">
      <c r="A394" s="147" t="s">
        <v>927</v>
      </c>
      <c r="B394" s="147" t="s">
        <v>1238</v>
      </c>
      <c r="C394" s="147" t="s">
        <v>1232</v>
      </c>
      <c r="D394" s="147" t="s">
        <v>2192</v>
      </c>
      <c r="E394" s="147" t="s">
        <v>928</v>
      </c>
      <c r="F394" s="147" t="s">
        <v>1906</v>
      </c>
      <c r="G394" s="148" t="s">
        <v>1901</v>
      </c>
      <c r="H394" s="148" t="s">
        <v>1902</v>
      </c>
      <c r="I394" s="148" t="s">
        <v>317</v>
      </c>
      <c r="J394" s="148" t="s">
        <v>1236</v>
      </c>
      <c r="K394" s="149" t="s">
        <v>6926</v>
      </c>
      <c r="L394" s="149" t="s">
        <v>6927</v>
      </c>
      <c r="M394" s="149" t="s">
        <v>6928</v>
      </c>
      <c r="N394" s="149" t="s">
        <v>6929</v>
      </c>
      <c r="O394" s="149" t="s">
        <v>6930</v>
      </c>
      <c r="P394" s="149" t="s">
        <v>3183</v>
      </c>
      <c r="Q394" s="149" t="s">
        <v>6931</v>
      </c>
      <c r="R394" s="149" t="s">
        <v>6932</v>
      </c>
      <c r="S394" s="149" t="s">
        <v>3251</v>
      </c>
      <c r="T394" s="149" t="s">
        <v>6933</v>
      </c>
      <c r="U394" s="149" t="s">
        <v>3000</v>
      </c>
      <c r="V394" s="149" t="s">
        <v>4763</v>
      </c>
      <c r="W394" s="149" t="s">
        <v>6934</v>
      </c>
      <c r="X394" s="149" t="s">
        <v>6935</v>
      </c>
      <c r="Y394" s="149" t="s">
        <v>2192</v>
      </c>
      <c r="Z394" s="149" t="s">
        <v>2192</v>
      </c>
      <c r="AA394" s="149" t="s">
        <v>2192</v>
      </c>
      <c r="AB394" s="149" t="s">
        <v>2192</v>
      </c>
      <c r="AC394" s="149" t="s">
        <v>6936</v>
      </c>
      <c r="AD394" s="149" t="s">
        <v>6937</v>
      </c>
      <c r="AE394" s="150">
        <v>8.9307999999999996</v>
      </c>
      <c r="AF394" s="151">
        <v>0.01</v>
      </c>
      <c r="AG394" s="151">
        <v>0.01</v>
      </c>
      <c r="AH394" s="152">
        <v>42485</v>
      </c>
      <c r="AI394" s="147" t="s">
        <v>929</v>
      </c>
      <c r="AJ394" s="149" t="s">
        <v>2192</v>
      </c>
    </row>
    <row r="395" spans="1:36">
      <c r="A395" s="153" t="s">
        <v>931</v>
      </c>
      <c r="B395" s="153" t="s">
        <v>1238</v>
      </c>
      <c r="C395" s="153" t="s">
        <v>1232</v>
      </c>
      <c r="D395" s="153" t="s">
        <v>2192</v>
      </c>
      <c r="E395" s="153" t="s">
        <v>932</v>
      </c>
      <c r="F395" s="153" t="s">
        <v>1904</v>
      </c>
      <c r="G395" s="154" t="s">
        <v>1901</v>
      </c>
      <c r="H395" s="154" t="s">
        <v>1902</v>
      </c>
      <c r="I395" s="154" t="s">
        <v>317</v>
      </c>
      <c r="J395" s="154" t="s">
        <v>1236</v>
      </c>
      <c r="K395" s="155" t="s">
        <v>6938</v>
      </c>
      <c r="L395" s="155" t="s">
        <v>6927</v>
      </c>
      <c r="M395" s="155" t="s">
        <v>2762</v>
      </c>
      <c r="N395" s="155" t="s">
        <v>6929</v>
      </c>
      <c r="O395" s="155" t="s">
        <v>6939</v>
      </c>
      <c r="P395" s="155" t="s">
        <v>3183</v>
      </c>
      <c r="Q395" s="155" t="s">
        <v>6940</v>
      </c>
      <c r="R395" s="155" t="s">
        <v>6932</v>
      </c>
      <c r="S395" s="155" t="s">
        <v>6941</v>
      </c>
      <c r="T395" s="155" t="s">
        <v>6933</v>
      </c>
      <c r="U395" s="155" t="s">
        <v>6942</v>
      </c>
      <c r="V395" s="155" t="s">
        <v>4763</v>
      </c>
      <c r="W395" s="155" t="s">
        <v>6943</v>
      </c>
      <c r="X395" s="155" t="s">
        <v>6935</v>
      </c>
      <c r="Y395" s="155" t="s">
        <v>2192</v>
      </c>
      <c r="Z395" s="155" t="s">
        <v>2192</v>
      </c>
      <c r="AA395" s="155" t="s">
        <v>2192</v>
      </c>
      <c r="AB395" s="155" t="s">
        <v>2192</v>
      </c>
      <c r="AC395" s="155" t="s">
        <v>6944</v>
      </c>
      <c r="AD395" s="155" t="s">
        <v>6945</v>
      </c>
      <c r="AE395" s="156">
        <v>8.9216999999999995</v>
      </c>
      <c r="AF395" s="157">
        <v>0.01</v>
      </c>
      <c r="AG395" s="157">
        <v>0.01</v>
      </c>
      <c r="AH395" s="159">
        <v>42488</v>
      </c>
      <c r="AI395" s="153" t="s">
        <v>929</v>
      </c>
      <c r="AJ395" s="155" t="s">
        <v>2192</v>
      </c>
    </row>
    <row r="396" spans="1:36">
      <c r="A396" s="147" t="s">
        <v>933</v>
      </c>
      <c r="B396" s="147" t="s">
        <v>1238</v>
      </c>
      <c r="C396" s="147" t="s">
        <v>1232</v>
      </c>
      <c r="D396" s="147" t="s">
        <v>2192</v>
      </c>
      <c r="E396" s="147" t="s">
        <v>934</v>
      </c>
      <c r="F396" s="147" t="s">
        <v>1906</v>
      </c>
      <c r="G396" s="148" t="s">
        <v>1901</v>
      </c>
      <c r="H396" s="148" t="s">
        <v>1902</v>
      </c>
      <c r="I396" s="148" t="s">
        <v>317</v>
      </c>
      <c r="J396" s="148" t="s">
        <v>1236</v>
      </c>
      <c r="K396" s="149" t="s">
        <v>6946</v>
      </c>
      <c r="L396" s="149" t="s">
        <v>6947</v>
      </c>
      <c r="M396" s="149" t="s">
        <v>6948</v>
      </c>
      <c r="N396" s="149" t="s">
        <v>6949</v>
      </c>
      <c r="O396" s="149" t="s">
        <v>6950</v>
      </c>
      <c r="P396" s="149" t="s">
        <v>6951</v>
      </c>
      <c r="Q396" s="149" t="s">
        <v>6952</v>
      </c>
      <c r="R396" s="149" t="s">
        <v>6953</v>
      </c>
      <c r="S396" s="149" t="s">
        <v>6954</v>
      </c>
      <c r="T396" s="149" t="s">
        <v>6955</v>
      </c>
      <c r="U396" s="149" t="s">
        <v>6956</v>
      </c>
      <c r="V396" s="149" t="s">
        <v>3171</v>
      </c>
      <c r="W396" s="149" t="s">
        <v>6957</v>
      </c>
      <c r="X396" s="149" t="s">
        <v>6958</v>
      </c>
      <c r="Y396" s="149" t="s">
        <v>2192</v>
      </c>
      <c r="Z396" s="149" t="s">
        <v>2192</v>
      </c>
      <c r="AA396" s="149" t="s">
        <v>2192</v>
      </c>
      <c r="AB396" s="149" t="s">
        <v>2192</v>
      </c>
      <c r="AC396" s="149" t="s">
        <v>6959</v>
      </c>
      <c r="AD396" s="149" t="s">
        <v>6960</v>
      </c>
      <c r="AE396" s="164">
        <v>95.891999999999996</v>
      </c>
      <c r="AF396" s="151">
        <v>0.08</v>
      </c>
      <c r="AG396" s="151">
        <v>0.06</v>
      </c>
      <c r="AH396" s="152">
        <v>42485</v>
      </c>
      <c r="AI396" s="147" t="s">
        <v>935</v>
      </c>
      <c r="AJ396" s="149" t="s">
        <v>2192</v>
      </c>
    </row>
    <row r="397" spans="1:36">
      <c r="A397" s="153" t="s">
        <v>936</v>
      </c>
      <c r="B397" s="153" t="s">
        <v>1238</v>
      </c>
      <c r="C397" s="153" t="s">
        <v>1232</v>
      </c>
      <c r="D397" s="153" t="s">
        <v>2192</v>
      </c>
      <c r="E397" s="153" t="s">
        <v>937</v>
      </c>
      <c r="F397" s="153" t="s">
        <v>1904</v>
      </c>
      <c r="G397" s="154" t="s">
        <v>1901</v>
      </c>
      <c r="H397" s="154" t="s">
        <v>1902</v>
      </c>
      <c r="I397" s="154" t="s">
        <v>317</v>
      </c>
      <c r="J397" s="154" t="s">
        <v>1236</v>
      </c>
      <c r="K397" s="155" t="s">
        <v>6961</v>
      </c>
      <c r="L397" s="155" t="s">
        <v>6947</v>
      </c>
      <c r="M397" s="155" t="s">
        <v>6962</v>
      </c>
      <c r="N397" s="155" t="s">
        <v>6949</v>
      </c>
      <c r="O397" s="155" t="s">
        <v>2769</v>
      </c>
      <c r="P397" s="155" t="s">
        <v>6951</v>
      </c>
      <c r="Q397" s="155" t="s">
        <v>6963</v>
      </c>
      <c r="R397" s="155" t="s">
        <v>6953</v>
      </c>
      <c r="S397" s="155" t="s">
        <v>6964</v>
      </c>
      <c r="T397" s="155" t="s">
        <v>6955</v>
      </c>
      <c r="U397" s="155" t="s">
        <v>6965</v>
      </c>
      <c r="V397" s="155" t="s">
        <v>3171</v>
      </c>
      <c r="W397" s="155" t="s">
        <v>2192</v>
      </c>
      <c r="X397" s="155" t="s">
        <v>2192</v>
      </c>
      <c r="Y397" s="155" t="s">
        <v>2192</v>
      </c>
      <c r="Z397" s="155" t="s">
        <v>2192</v>
      </c>
      <c r="AA397" s="155" t="s">
        <v>2192</v>
      </c>
      <c r="AB397" s="155" t="s">
        <v>2192</v>
      </c>
      <c r="AC397" s="155" t="s">
        <v>6966</v>
      </c>
      <c r="AD397" s="155" t="s">
        <v>6967</v>
      </c>
      <c r="AE397" s="156">
        <v>0.10539999999999999</v>
      </c>
      <c r="AF397" s="161">
        <v>0</v>
      </c>
      <c r="AG397" s="161">
        <v>0</v>
      </c>
      <c r="AH397" s="159">
        <v>42485</v>
      </c>
      <c r="AI397" s="153" t="s">
        <v>935</v>
      </c>
      <c r="AJ397" s="155" t="s">
        <v>2192</v>
      </c>
    </row>
    <row r="398" spans="1:36">
      <c r="A398" s="147" t="s">
        <v>938</v>
      </c>
      <c r="B398" s="147" t="s">
        <v>1238</v>
      </c>
      <c r="C398" s="147" t="s">
        <v>1232</v>
      </c>
      <c r="D398" s="147" t="s">
        <v>2192</v>
      </c>
      <c r="E398" s="147" t="s">
        <v>939</v>
      </c>
      <c r="F398" s="147" t="s">
        <v>1904</v>
      </c>
      <c r="G398" s="148" t="s">
        <v>1901</v>
      </c>
      <c r="H398" s="148" t="s">
        <v>1902</v>
      </c>
      <c r="I398" s="148" t="s">
        <v>317</v>
      </c>
      <c r="J398" s="148" t="s">
        <v>1236</v>
      </c>
      <c r="K398" s="149" t="s">
        <v>6968</v>
      </c>
      <c r="L398" s="149" t="s">
        <v>6947</v>
      </c>
      <c r="M398" s="149" t="s">
        <v>6969</v>
      </c>
      <c r="N398" s="149" t="s">
        <v>6949</v>
      </c>
      <c r="O398" s="149" t="s">
        <v>5320</v>
      </c>
      <c r="P398" s="149" t="s">
        <v>6951</v>
      </c>
      <c r="Q398" s="149" t="s">
        <v>6970</v>
      </c>
      <c r="R398" s="149" t="s">
        <v>6953</v>
      </c>
      <c r="S398" s="149" t="s">
        <v>6971</v>
      </c>
      <c r="T398" s="149" t="s">
        <v>6955</v>
      </c>
      <c r="U398" s="149" t="s">
        <v>6972</v>
      </c>
      <c r="V398" s="149" t="s">
        <v>3171</v>
      </c>
      <c r="W398" s="149" t="s">
        <v>6973</v>
      </c>
      <c r="X398" s="149" t="s">
        <v>6958</v>
      </c>
      <c r="Y398" s="149" t="s">
        <v>2192</v>
      </c>
      <c r="Z398" s="149" t="s">
        <v>2192</v>
      </c>
      <c r="AA398" s="149" t="s">
        <v>2192</v>
      </c>
      <c r="AB398" s="149" t="s">
        <v>2192</v>
      </c>
      <c r="AC398" s="149" t="s">
        <v>6974</v>
      </c>
      <c r="AD398" s="149" t="s">
        <v>6975</v>
      </c>
      <c r="AE398" s="150">
        <v>0.80730000000000002</v>
      </c>
      <c r="AF398" s="163">
        <v>0</v>
      </c>
      <c r="AG398" s="163">
        <v>0</v>
      </c>
      <c r="AH398" s="152">
        <v>42488</v>
      </c>
      <c r="AI398" s="147" t="s">
        <v>935</v>
      </c>
      <c r="AJ398" s="149" t="s">
        <v>2192</v>
      </c>
    </row>
    <row r="399" spans="1:36">
      <c r="A399" s="153" t="s">
        <v>940</v>
      </c>
      <c r="B399" s="153" t="s">
        <v>1238</v>
      </c>
      <c r="C399" s="153" t="s">
        <v>1232</v>
      </c>
      <c r="D399" s="153" t="s">
        <v>2192</v>
      </c>
      <c r="E399" s="153" t="s">
        <v>941</v>
      </c>
      <c r="F399" s="153" t="s">
        <v>1904</v>
      </c>
      <c r="G399" s="154" t="s">
        <v>1901</v>
      </c>
      <c r="H399" s="154" t="s">
        <v>1902</v>
      </c>
      <c r="I399" s="154" t="s">
        <v>317</v>
      </c>
      <c r="J399" s="154" t="s">
        <v>1236</v>
      </c>
      <c r="K399" s="155" t="s">
        <v>6976</v>
      </c>
      <c r="L399" s="155" t="s">
        <v>6947</v>
      </c>
      <c r="M399" s="155" t="s">
        <v>6977</v>
      </c>
      <c r="N399" s="155" t="s">
        <v>6949</v>
      </c>
      <c r="O399" s="155" t="s">
        <v>2767</v>
      </c>
      <c r="P399" s="155" t="s">
        <v>6951</v>
      </c>
      <c r="Q399" s="155" t="s">
        <v>6978</v>
      </c>
      <c r="R399" s="155" t="s">
        <v>6953</v>
      </c>
      <c r="S399" s="155" t="s">
        <v>6979</v>
      </c>
      <c r="T399" s="155" t="s">
        <v>6955</v>
      </c>
      <c r="U399" s="155" t="s">
        <v>3323</v>
      </c>
      <c r="V399" s="155" t="s">
        <v>3171</v>
      </c>
      <c r="W399" s="155" t="s">
        <v>6980</v>
      </c>
      <c r="X399" s="155" t="s">
        <v>6958</v>
      </c>
      <c r="Y399" s="155" t="s">
        <v>2192</v>
      </c>
      <c r="Z399" s="155" t="s">
        <v>2192</v>
      </c>
      <c r="AA399" s="155" t="s">
        <v>2192</v>
      </c>
      <c r="AB399" s="155" t="s">
        <v>2192</v>
      </c>
      <c r="AC399" s="155" t="s">
        <v>3320</v>
      </c>
      <c r="AD399" s="155" t="s">
        <v>6981</v>
      </c>
      <c r="AE399" s="156">
        <v>26.938600000000001</v>
      </c>
      <c r="AF399" s="157">
        <v>0.02</v>
      </c>
      <c r="AG399" s="157">
        <v>0.02</v>
      </c>
      <c r="AH399" s="159">
        <v>42542</v>
      </c>
      <c r="AI399" s="153" t="s">
        <v>935</v>
      </c>
      <c r="AJ399" s="155" t="s">
        <v>2192</v>
      </c>
    </row>
    <row r="400" spans="1:36">
      <c r="A400" s="147" t="s">
        <v>942</v>
      </c>
      <c r="B400" s="147" t="s">
        <v>1238</v>
      </c>
      <c r="C400" s="147" t="s">
        <v>1232</v>
      </c>
      <c r="D400" s="147" t="s">
        <v>2192</v>
      </c>
      <c r="E400" s="147" t="s">
        <v>943</v>
      </c>
      <c r="F400" s="147" t="s">
        <v>1904</v>
      </c>
      <c r="G400" s="148" t="s">
        <v>1901</v>
      </c>
      <c r="H400" s="148" t="s">
        <v>1902</v>
      </c>
      <c r="I400" s="148" t="s">
        <v>317</v>
      </c>
      <c r="J400" s="148" t="s">
        <v>1236</v>
      </c>
      <c r="K400" s="149" t="s">
        <v>6982</v>
      </c>
      <c r="L400" s="149" t="s">
        <v>6947</v>
      </c>
      <c r="M400" s="149" t="s">
        <v>6983</v>
      </c>
      <c r="N400" s="149" t="s">
        <v>6949</v>
      </c>
      <c r="O400" s="149" t="s">
        <v>2769</v>
      </c>
      <c r="P400" s="149" t="s">
        <v>6951</v>
      </c>
      <c r="Q400" s="149" t="s">
        <v>6984</v>
      </c>
      <c r="R400" s="149" t="s">
        <v>6953</v>
      </c>
      <c r="S400" s="149" t="s">
        <v>6985</v>
      </c>
      <c r="T400" s="149" t="s">
        <v>6955</v>
      </c>
      <c r="U400" s="149" t="s">
        <v>6986</v>
      </c>
      <c r="V400" s="149" t="s">
        <v>3171</v>
      </c>
      <c r="W400" s="149" t="s">
        <v>6987</v>
      </c>
      <c r="X400" s="149" t="s">
        <v>6958</v>
      </c>
      <c r="Y400" s="149" t="s">
        <v>2192</v>
      </c>
      <c r="Z400" s="149" t="s">
        <v>2192</v>
      </c>
      <c r="AA400" s="149" t="s">
        <v>2192</v>
      </c>
      <c r="AB400" s="149" t="s">
        <v>2192</v>
      </c>
      <c r="AC400" s="149" t="s">
        <v>6988</v>
      </c>
      <c r="AD400" s="149" t="s">
        <v>6975</v>
      </c>
      <c r="AE400" s="150">
        <v>0.1143</v>
      </c>
      <c r="AF400" s="163">
        <v>0</v>
      </c>
      <c r="AG400" s="163">
        <v>0</v>
      </c>
      <c r="AH400" s="152">
        <v>42488</v>
      </c>
      <c r="AI400" s="147" t="s">
        <v>935</v>
      </c>
      <c r="AJ400" s="149" t="s">
        <v>2192</v>
      </c>
    </row>
    <row r="401" spans="1:36">
      <c r="A401" s="153" t="s">
        <v>944</v>
      </c>
      <c r="B401" s="153" t="s">
        <v>1238</v>
      </c>
      <c r="C401" s="153" t="s">
        <v>1232</v>
      </c>
      <c r="D401" s="153" t="s">
        <v>2192</v>
      </c>
      <c r="E401" s="153" t="s">
        <v>945</v>
      </c>
      <c r="F401" s="153" t="s">
        <v>1904</v>
      </c>
      <c r="G401" s="154" t="s">
        <v>1901</v>
      </c>
      <c r="H401" s="154" t="s">
        <v>1902</v>
      </c>
      <c r="I401" s="154" t="s">
        <v>317</v>
      </c>
      <c r="J401" s="154" t="s">
        <v>1236</v>
      </c>
      <c r="K401" s="155" t="s">
        <v>6968</v>
      </c>
      <c r="L401" s="155" t="s">
        <v>6947</v>
      </c>
      <c r="M401" s="155" t="s">
        <v>6989</v>
      </c>
      <c r="N401" s="155" t="s">
        <v>6949</v>
      </c>
      <c r="O401" s="155" t="s">
        <v>6990</v>
      </c>
      <c r="P401" s="155" t="s">
        <v>6951</v>
      </c>
      <c r="Q401" s="155" t="s">
        <v>6991</v>
      </c>
      <c r="R401" s="155" t="s">
        <v>6953</v>
      </c>
      <c r="S401" s="155" t="s">
        <v>6992</v>
      </c>
      <c r="T401" s="155" t="s">
        <v>6955</v>
      </c>
      <c r="U401" s="155" t="s">
        <v>6993</v>
      </c>
      <c r="V401" s="155" t="s">
        <v>3171</v>
      </c>
      <c r="W401" s="155" t="s">
        <v>2192</v>
      </c>
      <c r="X401" s="155" t="s">
        <v>2192</v>
      </c>
      <c r="Y401" s="155" t="s">
        <v>2192</v>
      </c>
      <c r="Z401" s="155" t="s">
        <v>2192</v>
      </c>
      <c r="AA401" s="155" t="s">
        <v>2192</v>
      </c>
      <c r="AB401" s="155" t="s">
        <v>2192</v>
      </c>
      <c r="AC401" s="155" t="s">
        <v>6994</v>
      </c>
      <c r="AD401" s="155" t="s">
        <v>6995</v>
      </c>
      <c r="AE401" s="156">
        <v>67.868099999999998</v>
      </c>
      <c r="AF401" s="157">
        <v>0.06</v>
      </c>
      <c r="AG401" s="157">
        <v>0.04</v>
      </c>
      <c r="AH401" s="159">
        <v>43193</v>
      </c>
      <c r="AI401" s="153" t="s">
        <v>935</v>
      </c>
      <c r="AJ401" s="155" t="s">
        <v>2192</v>
      </c>
    </row>
    <row r="402" spans="1:36">
      <c r="A402" s="147" t="s">
        <v>168</v>
      </c>
      <c r="B402" s="147" t="s">
        <v>1238</v>
      </c>
      <c r="C402" s="147" t="s">
        <v>1233</v>
      </c>
      <c r="D402" s="147" t="s">
        <v>2192</v>
      </c>
      <c r="E402" s="147" t="s">
        <v>2203</v>
      </c>
      <c r="F402" s="147" t="s">
        <v>2192</v>
      </c>
      <c r="G402" s="148" t="s">
        <v>1901</v>
      </c>
      <c r="H402" s="148" t="s">
        <v>1902</v>
      </c>
      <c r="I402" s="148" t="s">
        <v>317</v>
      </c>
      <c r="J402" s="148" t="s">
        <v>1239</v>
      </c>
      <c r="K402" s="149" t="s">
        <v>6996</v>
      </c>
      <c r="L402" s="149" t="s">
        <v>6997</v>
      </c>
      <c r="M402" s="149" t="s">
        <v>6998</v>
      </c>
      <c r="N402" s="149" t="s">
        <v>6999</v>
      </c>
      <c r="O402" s="149" t="s">
        <v>7000</v>
      </c>
      <c r="P402" s="149" t="s">
        <v>7001</v>
      </c>
      <c r="Q402" s="149" t="s">
        <v>7002</v>
      </c>
      <c r="R402" s="149" t="s">
        <v>7003</v>
      </c>
      <c r="S402" s="149" t="s">
        <v>7004</v>
      </c>
      <c r="T402" s="149" t="s">
        <v>7005</v>
      </c>
      <c r="U402" s="149" t="s">
        <v>7006</v>
      </c>
      <c r="V402" s="149" t="s">
        <v>7007</v>
      </c>
      <c r="W402" s="149" t="s">
        <v>7008</v>
      </c>
      <c r="X402" s="149" t="s">
        <v>7009</v>
      </c>
      <c r="Y402" s="149" t="s">
        <v>7010</v>
      </c>
      <c r="Z402" s="149" t="s">
        <v>7011</v>
      </c>
      <c r="AA402" s="149" t="s">
        <v>2192</v>
      </c>
      <c r="AB402" s="149" t="s">
        <v>2192</v>
      </c>
      <c r="AC402" s="149" t="s">
        <v>3141</v>
      </c>
      <c r="AD402" s="149" t="s">
        <v>7012</v>
      </c>
      <c r="AE402" s="150">
        <v>24883.957699999999</v>
      </c>
      <c r="AF402" s="151">
        <v>20.95</v>
      </c>
      <c r="AG402" s="151">
        <v>15.71</v>
      </c>
      <c r="AH402" s="152">
        <v>41785</v>
      </c>
      <c r="AI402" s="147" t="s">
        <v>2143</v>
      </c>
      <c r="AJ402" s="149" t="s">
        <v>2192</v>
      </c>
    </row>
    <row r="403" spans="1:36">
      <c r="A403" s="153" t="s">
        <v>169</v>
      </c>
      <c r="B403" s="153" t="s">
        <v>1238</v>
      </c>
      <c r="C403" s="153" t="s">
        <v>1233</v>
      </c>
      <c r="D403" s="153" t="s">
        <v>2192</v>
      </c>
      <c r="E403" s="153" t="s">
        <v>2204</v>
      </c>
      <c r="F403" s="153" t="s">
        <v>1906</v>
      </c>
      <c r="G403" s="154" t="s">
        <v>1901</v>
      </c>
      <c r="H403" s="154" t="s">
        <v>1902</v>
      </c>
      <c r="I403" s="154" t="s">
        <v>317</v>
      </c>
      <c r="J403" s="154" t="s">
        <v>1236</v>
      </c>
      <c r="K403" s="155" t="s">
        <v>7013</v>
      </c>
      <c r="L403" s="155" t="s">
        <v>7014</v>
      </c>
      <c r="M403" s="155" t="s">
        <v>7015</v>
      </c>
      <c r="N403" s="155" t="s">
        <v>7016</v>
      </c>
      <c r="O403" s="155" t="s">
        <v>7017</v>
      </c>
      <c r="P403" s="155" t="s">
        <v>7018</v>
      </c>
      <c r="Q403" s="155" t="s">
        <v>7019</v>
      </c>
      <c r="R403" s="155" t="s">
        <v>7020</v>
      </c>
      <c r="S403" s="155" t="s">
        <v>7021</v>
      </c>
      <c r="T403" s="155" t="s">
        <v>7022</v>
      </c>
      <c r="U403" s="155" t="s">
        <v>7023</v>
      </c>
      <c r="V403" s="155" t="s">
        <v>7024</v>
      </c>
      <c r="W403" s="155" t="s">
        <v>7025</v>
      </c>
      <c r="X403" s="155" t="s">
        <v>7026</v>
      </c>
      <c r="Y403" s="155" t="s">
        <v>7027</v>
      </c>
      <c r="Z403" s="155" t="s">
        <v>7028</v>
      </c>
      <c r="AA403" s="155" t="s">
        <v>2192</v>
      </c>
      <c r="AB403" s="155" t="s">
        <v>2192</v>
      </c>
      <c r="AC403" s="155" t="s">
        <v>7029</v>
      </c>
      <c r="AD403" s="155" t="s">
        <v>7030</v>
      </c>
      <c r="AE403" s="156">
        <v>23479.9094</v>
      </c>
      <c r="AF403" s="157">
        <v>19.77</v>
      </c>
      <c r="AG403" s="157">
        <v>14.82</v>
      </c>
      <c r="AH403" s="159">
        <v>41785</v>
      </c>
      <c r="AI403" s="153" t="s">
        <v>948</v>
      </c>
      <c r="AJ403" s="155" t="s">
        <v>2192</v>
      </c>
    </row>
    <row r="404" spans="1:36">
      <c r="A404" s="147" t="s">
        <v>170</v>
      </c>
      <c r="B404" s="147" t="s">
        <v>1238</v>
      </c>
      <c r="C404" s="147" t="s">
        <v>1233</v>
      </c>
      <c r="D404" s="147" t="s">
        <v>2192</v>
      </c>
      <c r="E404" s="147" t="s">
        <v>2205</v>
      </c>
      <c r="F404" s="147" t="s">
        <v>1904</v>
      </c>
      <c r="G404" s="148" t="s">
        <v>1901</v>
      </c>
      <c r="H404" s="148" t="s">
        <v>1902</v>
      </c>
      <c r="I404" s="148" t="s">
        <v>317</v>
      </c>
      <c r="J404" s="148" t="s">
        <v>1236</v>
      </c>
      <c r="K404" s="149" t="s">
        <v>7031</v>
      </c>
      <c r="L404" s="149" t="s">
        <v>7014</v>
      </c>
      <c r="M404" s="149" t="s">
        <v>7032</v>
      </c>
      <c r="N404" s="149" t="s">
        <v>7016</v>
      </c>
      <c r="O404" s="149" t="s">
        <v>7033</v>
      </c>
      <c r="P404" s="149" t="s">
        <v>7018</v>
      </c>
      <c r="Q404" s="149" t="s">
        <v>7034</v>
      </c>
      <c r="R404" s="149" t="s">
        <v>7020</v>
      </c>
      <c r="S404" s="149" t="s">
        <v>7035</v>
      </c>
      <c r="T404" s="149" t="s">
        <v>7022</v>
      </c>
      <c r="U404" s="149" t="s">
        <v>7036</v>
      </c>
      <c r="V404" s="149" t="s">
        <v>7024</v>
      </c>
      <c r="W404" s="149" t="s">
        <v>7037</v>
      </c>
      <c r="X404" s="149" t="s">
        <v>7026</v>
      </c>
      <c r="Y404" s="149" t="s">
        <v>3139</v>
      </c>
      <c r="Z404" s="149" t="s">
        <v>7028</v>
      </c>
      <c r="AA404" s="149" t="s">
        <v>2192</v>
      </c>
      <c r="AB404" s="149" t="s">
        <v>2192</v>
      </c>
      <c r="AC404" s="149" t="s">
        <v>2868</v>
      </c>
      <c r="AD404" s="149" t="s">
        <v>7030</v>
      </c>
      <c r="AE404" s="150">
        <v>6235.1668</v>
      </c>
      <c r="AF404" s="151">
        <v>5.25</v>
      </c>
      <c r="AG404" s="151">
        <v>3.94</v>
      </c>
      <c r="AH404" s="152">
        <v>41785</v>
      </c>
      <c r="AI404" s="147" t="s">
        <v>948</v>
      </c>
      <c r="AJ404" s="149" t="s">
        <v>2192</v>
      </c>
    </row>
    <row r="405" spans="1:36">
      <c r="A405" s="153" t="s">
        <v>949</v>
      </c>
      <c r="B405" s="153" t="s">
        <v>1238</v>
      </c>
      <c r="C405" s="153" t="s">
        <v>1233</v>
      </c>
      <c r="D405" s="153" t="s">
        <v>2192</v>
      </c>
      <c r="E405" s="153" t="s">
        <v>2206</v>
      </c>
      <c r="F405" s="153" t="s">
        <v>1904</v>
      </c>
      <c r="G405" s="154" t="s">
        <v>1901</v>
      </c>
      <c r="H405" s="154" t="s">
        <v>1902</v>
      </c>
      <c r="I405" s="154" t="s">
        <v>317</v>
      </c>
      <c r="J405" s="154" t="s">
        <v>1236</v>
      </c>
      <c r="K405" s="155" t="s">
        <v>3205</v>
      </c>
      <c r="L405" s="155" t="s">
        <v>7014</v>
      </c>
      <c r="M405" s="155" t="s">
        <v>7038</v>
      </c>
      <c r="N405" s="155" t="s">
        <v>7016</v>
      </c>
      <c r="O405" s="155" t="s">
        <v>7039</v>
      </c>
      <c r="P405" s="155" t="s">
        <v>7018</v>
      </c>
      <c r="Q405" s="155" t="s">
        <v>7040</v>
      </c>
      <c r="R405" s="155" t="s">
        <v>7020</v>
      </c>
      <c r="S405" s="155" t="s">
        <v>7041</v>
      </c>
      <c r="T405" s="155" t="s">
        <v>7022</v>
      </c>
      <c r="U405" s="155" t="s">
        <v>7042</v>
      </c>
      <c r="V405" s="155" t="s">
        <v>7024</v>
      </c>
      <c r="W405" s="155" t="s">
        <v>7043</v>
      </c>
      <c r="X405" s="155" t="s">
        <v>7026</v>
      </c>
      <c r="Y405" s="155" t="s">
        <v>7044</v>
      </c>
      <c r="Z405" s="155" t="s">
        <v>7028</v>
      </c>
      <c r="AA405" s="155" t="s">
        <v>2192</v>
      </c>
      <c r="AB405" s="155" t="s">
        <v>2192</v>
      </c>
      <c r="AC405" s="155" t="s">
        <v>7045</v>
      </c>
      <c r="AD405" s="155" t="s">
        <v>7030</v>
      </c>
      <c r="AE405" s="156">
        <v>245.2808</v>
      </c>
      <c r="AF405" s="157">
        <v>0.21</v>
      </c>
      <c r="AG405" s="157">
        <v>0.15</v>
      </c>
      <c r="AH405" s="159">
        <v>41785</v>
      </c>
      <c r="AI405" s="153" t="s">
        <v>948</v>
      </c>
      <c r="AJ405" s="155" t="s">
        <v>2192</v>
      </c>
    </row>
    <row r="406" spans="1:36">
      <c r="A406" s="147" t="s">
        <v>171</v>
      </c>
      <c r="B406" s="147" t="s">
        <v>1238</v>
      </c>
      <c r="C406" s="147" t="s">
        <v>1233</v>
      </c>
      <c r="D406" s="147" t="s">
        <v>2192</v>
      </c>
      <c r="E406" s="147" t="s">
        <v>2207</v>
      </c>
      <c r="F406" s="147" t="s">
        <v>1904</v>
      </c>
      <c r="G406" s="148" t="s">
        <v>1901</v>
      </c>
      <c r="H406" s="148" t="s">
        <v>1902</v>
      </c>
      <c r="I406" s="148" t="s">
        <v>317</v>
      </c>
      <c r="J406" s="148" t="s">
        <v>1236</v>
      </c>
      <c r="K406" s="149" t="s">
        <v>7046</v>
      </c>
      <c r="L406" s="149" t="s">
        <v>7014</v>
      </c>
      <c r="M406" s="149" t="s">
        <v>7047</v>
      </c>
      <c r="N406" s="149" t="s">
        <v>7016</v>
      </c>
      <c r="O406" s="149" t="s">
        <v>7048</v>
      </c>
      <c r="P406" s="149" t="s">
        <v>7018</v>
      </c>
      <c r="Q406" s="149" t="s">
        <v>7049</v>
      </c>
      <c r="R406" s="149" t="s">
        <v>7020</v>
      </c>
      <c r="S406" s="149" t="s">
        <v>7050</v>
      </c>
      <c r="T406" s="149" t="s">
        <v>7022</v>
      </c>
      <c r="U406" s="149" t="s">
        <v>7051</v>
      </c>
      <c r="V406" s="149" t="s">
        <v>7024</v>
      </c>
      <c r="W406" s="149" t="s">
        <v>7052</v>
      </c>
      <c r="X406" s="149" t="s">
        <v>7026</v>
      </c>
      <c r="Y406" s="149" t="s">
        <v>7053</v>
      </c>
      <c r="Z406" s="149" t="s">
        <v>7028</v>
      </c>
      <c r="AA406" s="149" t="s">
        <v>2192</v>
      </c>
      <c r="AB406" s="149" t="s">
        <v>2192</v>
      </c>
      <c r="AC406" s="149" t="s">
        <v>7054</v>
      </c>
      <c r="AD406" s="149" t="s">
        <v>7030</v>
      </c>
      <c r="AE406" s="150">
        <v>3824.6808000000001</v>
      </c>
      <c r="AF406" s="151">
        <v>3.22</v>
      </c>
      <c r="AG406" s="151">
        <v>2.41</v>
      </c>
      <c r="AH406" s="152">
        <v>41785</v>
      </c>
      <c r="AI406" s="147" t="s">
        <v>948</v>
      </c>
      <c r="AJ406" s="149" t="s">
        <v>2192</v>
      </c>
    </row>
    <row r="407" spans="1:36">
      <c r="A407" s="153" t="s">
        <v>950</v>
      </c>
      <c r="B407" s="153" t="s">
        <v>1238</v>
      </c>
      <c r="C407" s="153" t="s">
        <v>1233</v>
      </c>
      <c r="D407" s="153" t="s">
        <v>2192</v>
      </c>
      <c r="E407" s="153" t="s">
        <v>2208</v>
      </c>
      <c r="F407" s="153" t="s">
        <v>1904</v>
      </c>
      <c r="G407" s="154" t="s">
        <v>1901</v>
      </c>
      <c r="H407" s="154" t="s">
        <v>1902</v>
      </c>
      <c r="I407" s="154" t="s">
        <v>317</v>
      </c>
      <c r="J407" s="154" t="s">
        <v>1236</v>
      </c>
      <c r="K407" s="155" t="s">
        <v>7055</v>
      </c>
      <c r="L407" s="155" t="s">
        <v>7014</v>
      </c>
      <c r="M407" s="155" t="s">
        <v>7056</v>
      </c>
      <c r="N407" s="155" t="s">
        <v>7016</v>
      </c>
      <c r="O407" s="155" t="s">
        <v>7057</v>
      </c>
      <c r="P407" s="155" t="s">
        <v>7018</v>
      </c>
      <c r="Q407" s="155" t="s">
        <v>7058</v>
      </c>
      <c r="R407" s="155" t="s">
        <v>7020</v>
      </c>
      <c r="S407" s="155" t="s">
        <v>7059</v>
      </c>
      <c r="T407" s="155" t="s">
        <v>7022</v>
      </c>
      <c r="U407" s="155" t="s">
        <v>7060</v>
      </c>
      <c r="V407" s="155" t="s">
        <v>7024</v>
      </c>
      <c r="W407" s="155" t="s">
        <v>7061</v>
      </c>
      <c r="X407" s="155" t="s">
        <v>7026</v>
      </c>
      <c r="Y407" s="155" t="s">
        <v>7062</v>
      </c>
      <c r="Z407" s="155" t="s">
        <v>7028</v>
      </c>
      <c r="AA407" s="155" t="s">
        <v>2192</v>
      </c>
      <c r="AB407" s="155" t="s">
        <v>2192</v>
      </c>
      <c r="AC407" s="155" t="s">
        <v>7063</v>
      </c>
      <c r="AD407" s="155" t="s">
        <v>7030</v>
      </c>
      <c r="AE407" s="156">
        <v>300.53030000000001</v>
      </c>
      <c r="AF407" s="157">
        <v>0.25</v>
      </c>
      <c r="AG407" s="157">
        <v>0.19</v>
      </c>
      <c r="AH407" s="159">
        <v>41785</v>
      </c>
      <c r="AI407" s="153" t="s">
        <v>948</v>
      </c>
      <c r="AJ407" s="155" t="s">
        <v>2192</v>
      </c>
    </row>
    <row r="408" spans="1:36">
      <c r="A408" s="147" t="s">
        <v>951</v>
      </c>
      <c r="B408" s="147" t="s">
        <v>1238</v>
      </c>
      <c r="C408" s="147" t="s">
        <v>1233</v>
      </c>
      <c r="D408" s="147" t="s">
        <v>2192</v>
      </c>
      <c r="E408" s="147" t="s">
        <v>2209</v>
      </c>
      <c r="F408" s="147" t="s">
        <v>1904</v>
      </c>
      <c r="G408" s="148" t="s">
        <v>1901</v>
      </c>
      <c r="H408" s="148" t="s">
        <v>1902</v>
      </c>
      <c r="I408" s="148" t="s">
        <v>317</v>
      </c>
      <c r="J408" s="148" t="s">
        <v>1236</v>
      </c>
      <c r="K408" s="149" t="s">
        <v>7064</v>
      </c>
      <c r="L408" s="149" t="s">
        <v>7014</v>
      </c>
      <c r="M408" s="149" t="s">
        <v>7065</v>
      </c>
      <c r="N408" s="149" t="s">
        <v>7016</v>
      </c>
      <c r="O408" s="149" t="s">
        <v>7066</v>
      </c>
      <c r="P408" s="149" t="s">
        <v>7018</v>
      </c>
      <c r="Q408" s="149" t="s">
        <v>7067</v>
      </c>
      <c r="R408" s="149" t="s">
        <v>7020</v>
      </c>
      <c r="S408" s="149" t="s">
        <v>6012</v>
      </c>
      <c r="T408" s="149" t="s">
        <v>7022</v>
      </c>
      <c r="U408" s="149" t="s">
        <v>7068</v>
      </c>
      <c r="V408" s="149" t="s">
        <v>7024</v>
      </c>
      <c r="W408" s="149" t="s">
        <v>7069</v>
      </c>
      <c r="X408" s="149" t="s">
        <v>7026</v>
      </c>
      <c r="Y408" s="149" t="s">
        <v>7070</v>
      </c>
      <c r="Z408" s="149" t="s">
        <v>7028</v>
      </c>
      <c r="AA408" s="149" t="s">
        <v>2192</v>
      </c>
      <c r="AB408" s="149" t="s">
        <v>2192</v>
      </c>
      <c r="AC408" s="149" t="s">
        <v>7071</v>
      </c>
      <c r="AD408" s="149" t="s">
        <v>7072</v>
      </c>
      <c r="AE408" s="150">
        <v>91.258700000000005</v>
      </c>
      <c r="AF408" s="151">
        <v>0.08</v>
      </c>
      <c r="AG408" s="151">
        <v>0.06</v>
      </c>
      <c r="AH408" s="152">
        <v>41969</v>
      </c>
      <c r="AI408" s="147" t="s">
        <v>948</v>
      </c>
      <c r="AJ408" s="149" t="s">
        <v>2192</v>
      </c>
    </row>
    <row r="409" spans="1:36">
      <c r="A409" s="153" t="s">
        <v>952</v>
      </c>
      <c r="B409" s="153" t="s">
        <v>1238</v>
      </c>
      <c r="C409" s="153" t="s">
        <v>1233</v>
      </c>
      <c r="D409" s="153" t="s">
        <v>2192</v>
      </c>
      <c r="E409" s="153" t="s">
        <v>2210</v>
      </c>
      <c r="F409" s="153" t="s">
        <v>1904</v>
      </c>
      <c r="G409" s="154" t="s">
        <v>1901</v>
      </c>
      <c r="H409" s="154" t="s">
        <v>1902</v>
      </c>
      <c r="I409" s="154" t="s">
        <v>317</v>
      </c>
      <c r="J409" s="154" t="s">
        <v>1236</v>
      </c>
      <c r="K409" s="155" t="s">
        <v>7073</v>
      </c>
      <c r="L409" s="155" t="s">
        <v>7014</v>
      </c>
      <c r="M409" s="155" t="s">
        <v>7074</v>
      </c>
      <c r="N409" s="155" t="s">
        <v>7016</v>
      </c>
      <c r="O409" s="155" t="s">
        <v>7075</v>
      </c>
      <c r="P409" s="155" t="s">
        <v>7018</v>
      </c>
      <c r="Q409" s="155" t="s">
        <v>7076</v>
      </c>
      <c r="R409" s="155" t="s">
        <v>7020</v>
      </c>
      <c r="S409" s="155" t="s">
        <v>7077</v>
      </c>
      <c r="T409" s="155" t="s">
        <v>7022</v>
      </c>
      <c r="U409" s="155" t="s">
        <v>7078</v>
      </c>
      <c r="V409" s="155" t="s">
        <v>7024</v>
      </c>
      <c r="W409" s="155" t="s">
        <v>7043</v>
      </c>
      <c r="X409" s="155" t="s">
        <v>7026</v>
      </c>
      <c r="Y409" s="155" t="s">
        <v>5506</v>
      </c>
      <c r="Z409" s="155" t="s">
        <v>7028</v>
      </c>
      <c r="AA409" s="155" t="s">
        <v>2192</v>
      </c>
      <c r="AB409" s="155" t="s">
        <v>2192</v>
      </c>
      <c r="AC409" s="155" t="s">
        <v>3187</v>
      </c>
      <c r="AD409" s="155" t="s">
        <v>3251</v>
      </c>
      <c r="AE409" s="156">
        <v>40.0246</v>
      </c>
      <c r="AF409" s="157">
        <v>0.03</v>
      </c>
      <c r="AG409" s="157">
        <v>0.03</v>
      </c>
      <c r="AH409" s="159">
        <v>41831</v>
      </c>
      <c r="AI409" s="153" t="s">
        <v>948</v>
      </c>
      <c r="AJ409" s="155" t="s">
        <v>2192</v>
      </c>
    </row>
    <row r="410" spans="1:36">
      <c r="A410" s="147" t="s">
        <v>173</v>
      </c>
      <c r="B410" s="147" t="s">
        <v>1238</v>
      </c>
      <c r="C410" s="147" t="s">
        <v>1233</v>
      </c>
      <c r="D410" s="147" t="s">
        <v>2192</v>
      </c>
      <c r="E410" s="147" t="s">
        <v>2211</v>
      </c>
      <c r="F410" s="147" t="s">
        <v>1904</v>
      </c>
      <c r="G410" s="148" t="s">
        <v>1901</v>
      </c>
      <c r="H410" s="148" t="s">
        <v>1902</v>
      </c>
      <c r="I410" s="148" t="s">
        <v>317</v>
      </c>
      <c r="J410" s="148" t="s">
        <v>1236</v>
      </c>
      <c r="K410" s="149" t="s">
        <v>7079</v>
      </c>
      <c r="L410" s="149" t="s">
        <v>7014</v>
      </c>
      <c r="M410" s="149" t="s">
        <v>7080</v>
      </c>
      <c r="N410" s="149" t="s">
        <v>7016</v>
      </c>
      <c r="O410" s="149" t="s">
        <v>7081</v>
      </c>
      <c r="P410" s="149" t="s">
        <v>7018</v>
      </c>
      <c r="Q410" s="149" t="s">
        <v>7082</v>
      </c>
      <c r="R410" s="149" t="s">
        <v>7020</v>
      </c>
      <c r="S410" s="149" t="s">
        <v>7083</v>
      </c>
      <c r="T410" s="149" t="s">
        <v>7022</v>
      </c>
      <c r="U410" s="149" t="s">
        <v>7084</v>
      </c>
      <c r="V410" s="149" t="s">
        <v>7024</v>
      </c>
      <c r="W410" s="149" t="s">
        <v>7085</v>
      </c>
      <c r="X410" s="149" t="s">
        <v>7026</v>
      </c>
      <c r="Y410" s="149" t="s">
        <v>7086</v>
      </c>
      <c r="Z410" s="149" t="s">
        <v>7028</v>
      </c>
      <c r="AA410" s="149" t="s">
        <v>2192</v>
      </c>
      <c r="AB410" s="149" t="s">
        <v>2192</v>
      </c>
      <c r="AC410" s="149" t="s">
        <v>7087</v>
      </c>
      <c r="AD410" s="149" t="s">
        <v>7088</v>
      </c>
      <c r="AE410" s="150">
        <v>8609.4351999999999</v>
      </c>
      <c r="AF410" s="151">
        <v>7.25</v>
      </c>
      <c r="AG410" s="151">
        <v>5.43</v>
      </c>
      <c r="AH410" s="152">
        <v>41988</v>
      </c>
      <c r="AI410" s="147" t="s">
        <v>948</v>
      </c>
      <c r="AJ410" s="149" t="s">
        <v>2192</v>
      </c>
    </row>
    <row r="411" spans="1:36">
      <c r="A411" s="153" t="s">
        <v>174</v>
      </c>
      <c r="B411" s="153" t="s">
        <v>1238</v>
      </c>
      <c r="C411" s="153" t="s">
        <v>1233</v>
      </c>
      <c r="D411" s="153" t="s">
        <v>2192</v>
      </c>
      <c r="E411" s="153" t="s">
        <v>2212</v>
      </c>
      <c r="F411" s="153" t="s">
        <v>1904</v>
      </c>
      <c r="G411" s="154" t="s">
        <v>1901</v>
      </c>
      <c r="H411" s="154" t="s">
        <v>1902</v>
      </c>
      <c r="I411" s="154" t="s">
        <v>317</v>
      </c>
      <c r="J411" s="154" t="s">
        <v>1236</v>
      </c>
      <c r="K411" s="155" t="s">
        <v>7079</v>
      </c>
      <c r="L411" s="155" t="s">
        <v>7014</v>
      </c>
      <c r="M411" s="155" t="s">
        <v>3188</v>
      </c>
      <c r="N411" s="155" t="s">
        <v>7016</v>
      </c>
      <c r="O411" s="155" t="s">
        <v>7089</v>
      </c>
      <c r="P411" s="155" t="s">
        <v>7018</v>
      </c>
      <c r="Q411" s="155" t="s">
        <v>7090</v>
      </c>
      <c r="R411" s="155" t="s">
        <v>7020</v>
      </c>
      <c r="S411" s="155" t="s">
        <v>7091</v>
      </c>
      <c r="T411" s="155" t="s">
        <v>7022</v>
      </c>
      <c r="U411" s="155" t="s">
        <v>7084</v>
      </c>
      <c r="V411" s="155" t="s">
        <v>7024</v>
      </c>
      <c r="W411" s="155" t="s">
        <v>7092</v>
      </c>
      <c r="X411" s="155" t="s">
        <v>7026</v>
      </c>
      <c r="Y411" s="155" t="s">
        <v>2192</v>
      </c>
      <c r="Z411" s="155" t="s">
        <v>2192</v>
      </c>
      <c r="AA411" s="155" t="s">
        <v>2192</v>
      </c>
      <c r="AB411" s="155" t="s">
        <v>2192</v>
      </c>
      <c r="AC411" s="155" t="s">
        <v>3005</v>
      </c>
      <c r="AD411" s="155" t="s">
        <v>7093</v>
      </c>
      <c r="AE411" s="156">
        <v>3602.8276000000001</v>
      </c>
      <c r="AF411" s="157">
        <v>3.03</v>
      </c>
      <c r="AG411" s="157">
        <v>2.27</v>
      </c>
      <c r="AH411" s="159">
        <v>42331</v>
      </c>
      <c r="AI411" s="153" t="s">
        <v>948</v>
      </c>
      <c r="AJ411" s="155" t="s">
        <v>2192</v>
      </c>
    </row>
    <row r="412" spans="1:36">
      <c r="A412" s="147" t="s">
        <v>953</v>
      </c>
      <c r="B412" s="147" t="s">
        <v>1238</v>
      </c>
      <c r="C412" s="147" t="s">
        <v>1233</v>
      </c>
      <c r="D412" s="147" t="s">
        <v>2192</v>
      </c>
      <c r="E412" s="147" t="s">
        <v>2213</v>
      </c>
      <c r="F412" s="147" t="s">
        <v>1904</v>
      </c>
      <c r="G412" s="148" t="s">
        <v>1901</v>
      </c>
      <c r="H412" s="148" t="s">
        <v>1902</v>
      </c>
      <c r="I412" s="148" t="s">
        <v>317</v>
      </c>
      <c r="J412" s="148" t="s">
        <v>1236</v>
      </c>
      <c r="K412" s="149" t="s">
        <v>7094</v>
      </c>
      <c r="L412" s="149" t="s">
        <v>7014</v>
      </c>
      <c r="M412" s="149" t="s">
        <v>7095</v>
      </c>
      <c r="N412" s="149" t="s">
        <v>7016</v>
      </c>
      <c r="O412" s="149" t="s">
        <v>7075</v>
      </c>
      <c r="P412" s="149" t="s">
        <v>7018</v>
      </c>
      <c r="Q412" s="149" t="s">
        <v>7096</v>
      </c>
      <c r="R412" s="149" t="s">
        <v>7020</v>
      </c>
      <c r="S412" s="149" t="s">
        <v>7097</v>
      </c>
      <c r="T412" s="149" t="s">
        <v>7022</v>
      </c>
      <c r="U412" s="149" t="s">
        <v>7098</v>
      </c>
      <c r="V412" s="149" t="s">
        <v>7024</v>
      </c>
      <c r="W412" s="149" t="s">
        <v>7099</v>
      </c>
      <c r="X412" s="149" t="s">
        <v>7026</v>
      </c>
      <c r="Y412" s="149" t="s">
        <v>2192</v>
      </c>
      <c r="Z412" s="149" t="s">
        <v>2192</v>
      </c>
      <c r="AA412" s="149" t="s">
        <v>2192</v>
      </c>
      <c r="AB412" s="149" t="s">
        <v>2192</v>
      </c>
      <c r="AC412" s="149" t="s">
        <v>7100</v>
      </c>
      <c r="AD412" s="149" t="s">
        <v>7101</v>
      </c>
      <c r="AE412" s="150">
        <v>43.0396</v>
      </c>
      <c r="AF412" s="151">
        <v>0.04</v>
      </c>
      <c r="AG412" s="151">
        <v>0.03</v>
      </c>
      <c r="AH412" s="152">
        <v>42445</v>
      </c>
      <c r="AI412" s="147" t="s">
        <v>948</v>
      </c>
      <c r="AJ412" s="149" t="s">
        <v>2192</v>
      </c>
    </row>
    <row r="413" spans="1:36">
      <c r="A413" s="153" t="s">
        <v>954</v>
      </c>
      <c r="B413" s="153" t="s">
        <v>1238</v>
      </c>
      <c r="C413" s="153" t="s">
        <v>1233</v>
      </c>
      <c r="D413" s="153" t="s">
        <v>2192</v>
      </c>
      <c r="E413" s="153" t="s">
        <v>2214</v>
      </c>
      <c r="F413" s="153" t="s">
        <v>1904</v>
      </c>
      <c r="G413" s="154" t="s">
        <v>1901</v>
      </c>
      <c r="H413" s="154" t="s">
        <v>1902</v>
      </c>
      <c r="I413" s="154" t="s">
        <v>317</v>
      </c>
      <c r="J413" s="154" t="s">
        <v>1236</v>
      </c>
      <c r="K413" s="155" t="s">
        <v>7073</v>
      </c>
      <c r="L413" s="155" t="s">
        <v>7014</v>
      </c>
      <c r="M413" s="155" t="s">
        <v>7102</v>
      </c>
      <c r="N413" s="155" t="s">
        <v>7016</v>
      </c>
      <c r="O413" s="155" t="s">
        <v>7075</v>
      </c>
      <c r="P413" s="155" t="s">
        <v>7018</v>
      </c>
      <c r="Q413" s="155" t="s">
        <v>7096</v>
      </c>
      <c r="R413" s="155" t="s">
        <v>7020</v>
      </c>
      <c r="S413" s="155" t="s">
        <v>7077</v>
      </c>
      <c r="T413" s="155" t="s">
        <v>7022</v>
      </c>
      <c r="U413" s="155" t="s">
        <v>7042</v>
      </c>
      <c r="V413" s="155" t="s">
        <v>7024</v>
      </c>
      <c r="W413" s="155" t="s">
        <v>7043</v>
      </c>
      <c r="X413" s="155" t="s">
        <v>7026</v>
      </c>
      <c r="Y413" s="155" t="s">
        <v>2192</v>
      </c>
      <c r="Z413" s="155" t="s">
        <v>2192</v>
      </c>
      <c r="AA413" s="155" t="s">
        <v>2192</v>
      </c>
      <c r="AB413" s="155" t="s">
        <v>2192</v>
      </c>
      <c r="AC413" s="155" t="s">
        <v>7103</v>
      </c>
      <c r="AD413" s="155" t="s">
        <v>7104</v>
      </c>
      <c r="AE413" s="156">
        <v>263.20830000000001</v>
      </c>
      <c r="AF413" s="157">
        <v>0.22</v>
      </c>
      <c r="AG413" s="157">
        <v>0.17</v>
      </c>
      <c r="AH413" s="159">
        <v>42968</v>
      </c>
      <c r="AI413" s="153" t="s">
        <v>948</v>
      </c>
      <c r="AJ413" s="155" t="s">
        <v>2192</v>
      </c>
    </row>
    <row r="414" spans="1:36">
      <c r="A414" s="147" t="s">
        <v>955</v>
      </c>
      <c r="B414" s="147" t="s">
        <v>1238</v>
      </c>
      <c r="C414" s="147" t="s">
        <v>1233</v>
      </c>
      <c r="D414" s="147" t="s">
        <v>2192</v>
      </c>
      <c r="E414" s="147" t="s">
        <v>2215</v>
      </c>
      <c r="F414" s="147" t="s">
        <v>1904</v>
      </c>
      <c r="G414" s="148" t="s">
        <v>1901</v>
      </c>
      <c r="H414" s="148" t="s">
        <v>1902</v>
      </c>
      <c r="I414" s="148" t="s">
        <v>317</v>
      </c>
      <c r="J414" s="148" t="s">
        <v>1236</v>
      </c>
      <c r="K414" s="149" t="s">
        <v>7073</v>
      </c>
      <c r="L414" s="149" t="s">
        <v>7014</v>
      </c>
      <c r="M414" s="149" t="s">
        <v>7102</v>
      </c>
      <c r="N414" s="149" t="s">
        <v>7016</v>
      </c>
      <c r="O414" s="149" t="s">
        <v>7105</v>
      </c>
      <c r="P414" s="149" t="s">
        <v>7018</v>
      </c>
      <c r="Q414" s="149" t="s">
        <v>7106</v>
      </c>
      <c r="R414" s="149" t="s">
        <v>7020</v>
      </c>
      <c r="S414" s="149" t="s">
        <v>7107</v>
      </c>
      <c r="T414" s="149" t="s">
        <v>7022</v>
      </c>
      <c r="U414" s="149" t="s">
        <v>7108</v>
      </c>
      <c r="V414" s="149" t="s">
        <v>7024</v>
      </c>
      <c r="W414" s="149" t="s">
        <v>2192</v>
      </c>
      <c r="X414" s="149" t="s">
        <v>2192</v>
      </c>
      <c r="Y414" s="149" t="s">
        <v>2192</v>
      </c>
      <c r="Z414" s="149" t="s">
        <v>2192</v>
      </c>
      <c r="AA414" s="149" t="s">
        <v>2192</v>
      </c>
      <c r="AB414" s="149" t="s">
        <v>2192</v>
      </c>
      <c r="AC414" s="149" t="s">
        <v>7109</v>
      </c>
      <c r="AD414" s="149" t="s">
        <v>7110</v>
      </c>
      <c r="AE414" s="150">
        <v>220.2483</v>
      </c>
      <c r="AF414" s="151">
        <v>0.19</v>
      </c>
      <c r="AG414" s="151">
        <v>0.14000000000000001</v>
      </c>
      <c r="AH414" s="152">
        <v>43034</v>
      </c>
      <c r="AI414" s="147" t="s">
        <v>948</v>
      </c>
      <c r="AJ414" s="149" t="s">
        <v>2192</v>
      </c>
    </row>
    <row r="415" spans="1:36">
      <c r="A415" s="153" t="s">
        <v>956</v>
      </c>
      <c r="B415" s="153" t="s">
        <v>1238</v>
      </c>
      <c r="C415" s="153" t="s">
        <v>1233</v>
      </c>
      <c r="D415" s="153" t="s">
        <v>2192</v>
      </c>
      <c r="E415" s="153" t="s">
        <v>2216</v>
      </c>
      <c r="F415" s="153" t="s">
        <v>1906</v>
      </c>
      <c r="G415" s="154" t="s">
        <v>1901</v>
      </c>
      <c r="H415" s="154" t="s">
        <v>1902</v>
      </c>
      <c r="I415" s="154" t="s">
        <v>317</v>
      </c>
      <c r="J415" s="154" t="s">
        <v>1236</v>
      </c>
      <c r="K415" s="155" t="s">
        <v>7111</v>
      </c>
      <c r="L415" s="155" t="s">
        <v>7112</v>
      </c>
      <c r="M415" s="155" t="s">
        <v>7113</v>
      </c>
      <c r="N415" s="155" t="s">
        <v>7114</v>
      </c>
      <c r="O415" s="155" t="s">
        <v>7115</v>
      </c>
      <c r="P415" s="155" t="s">
        <v>3348</v>
      </c>
      <c r="Q415" s="155" t="s">
        <v>7116</v>
      </c>
      <c r="R415" s="155" t="s">
        <v>7117</v>
      </c>
      <c r="S415" s="155" t="s">
        <v>7118</v>
      </c>
      <c r="T415" s="155" t="s">
        <v>7119</v>
      </c>
      <c r="U415" s="155" t="s">
        <v>7120</v>
      </c>
      <c r="V415" s="155" t="s">
        <v>7121</v>
      </c>
      <c r="W415" s="155" t="s">
        <v>7122</v>
      </c>
      <c r="X415" s="155" t="s">
        <v>7123</v>
      </c>
      <c r="Y415" s="155" t="s">
        <v>7124</v>
      </c>
      <c r="Z415" s="155" t="s">
        <v>7125</v>
      </c>
      <c r="AA415" s="155" t="s">
        <v>2192</v>
      </c>
      <c r="AB415" s="155" t="s">
        <v>2192</v>
      </c>
      <c r="AC415" s="155" t="s">
        <v>4091</v>
      </c>
      <c r="AD415" s="155" t="s">
        <v>7126</v>
      </c>
      <c r="AE415" s="156">
        <v>293.23419999999999</v>
      </c>
      <c r="AF415" s="157">
        <v>0.25</v>
      </c>
      <c r="AG415" s="157">
        <v>0.19</v>
      </c>
      <c r="AH415" s="159">
        <v>42150</v>
      </c>
      <c r="AI415" s="153" t="s">
        <v>947</v>
      </c>
      <c r="AJ415" s="155" t="s">
        <v>2192</v>
      </c>
    </row>
    <row r="416" spans="1:36">
      <c r="A416" s="147" t="s">
        <v>957</v>
      </c>
      <c r="B416" s="147" t="s">
        <v>1238</v>
      </c>
      <c r="C416" s="147" t="s">
        <v>1233</v>
      </c>
      <c r="D416" s="147" t="s">
        <v>2192</v>
      </c>
      <c r="E416" s="147" t="s">
        <v>2217</v>
      </c>
      <c r="F416" s="147" t="s">
        <v>1904</v>
      </c>
      <c r="G416" s="148" t="s">
        <v>1901</v>
      </c>
      <c r="H416" s="148" t="s">
        <v>1902</v>
      </c>
      <c r="I416" s="148" t="s">
        <v>317</v>
      </c>
      <c r="J416" s="148" t="s">
        <v>1236</v>
      </c>
      <c r="K416" s="149" t="s">
        <v>7127</v>
      </c>
      <c r="L416" s="149" t="s">
        <v>7112</v>
      </c>
      <c r="M416" s="149" t="s">
        <v>7128</v>
      </c>
      <c r="N416" s="149" t="s">
        <v>7114</v>
      </c>
      <c r="O416" s="149" t="s">
        <v>7129</v>
      </c>
      <c r="P416" s="149" t="s">
        <v>3348</v>
      </c>
      <c r="Q416" s="149" t="s">
        <v>7130</v>
      </c>
      <c r="R416" s="149" t="s">
        <v>7117</v>
      </c>
      <c r="S416" s="149" t="s">
        <v>7131</v>
      </c>
      <c r="T416" s="149" t="s">
        <v>7119</v>
      </c>
      <c r="U416" s="149" t="s">
        <v>7132</v>
      </c>
      <c r="V416" s="149" t="s">
        <v>7121</v>
      </c>
      <c r="W416" s="149" t="s">
        <v>7133</v>
      </c>
      <c r="X416" s="149" t="s">
        <v>7123</v>
      </c>
      <c r="Y416" s="149" t="s">
        <v>7134</v>
      </c>
      <c r="Z416" s="149" t="s">
        <v>7125</v>
      </c>
      <c r="AA416" s="149" t="s">
        <v>2192</v>
      </c>
      <c r="AB416" s="149" t="s">
        <v>2192</v>
      </c>
      <c r="AC416" s="149" t="s">
        <v>7135</v>
      </c>
      <c r="AD416" s="149" t="s">
        <v>7126</v>
      </c>
      <c r="AE416" s="164">
        <v>149.76499999999999</v>
      </c>
      <c r="AF416" s="151">
        <v>0.13</v>
      </c>
      <c r="AG416" s="151">
        <v>0.09</v>
      </c>
      <c r="AH416" s="152">
        <v>42150</v>
      </c>
      <c r="AI416" s="147" t="s">
        <v>947</v>
      </c>
      <c r="AJ416" s="149" t="s">
        <v>2192</v>
      </c>
    </row>
    <row r="417" spans="1:36">
      <c r="A417" s="153" t="s">
        <v>958</v>
      </c>
      <c r="B417" s="153" t="s">
        <v>1238</v>
      </c>
      <c r="C417" s="153" t="s">
        <v>1233</v>
      </c>
      <c r="D417" s="153" t="s">
        <v>2192</v>
      </c>
      <c r="E417" s="153" t="s">
        <v>2218</v>
      </c>
      <c r="F417" s="153" t="s">
        <v>1904</v>
      </c>
      <c r="G417" s="154" t="s">
        <v>1901</v>
      </c>
      <c r="H417" s="154" t="s">
        <v>1902</v>
      </c>
      <c r="I417" s="154" t="s">
        <v>317</v>
      </c>
      <c r="J417" s="154" t="s">
        <v>1236</v>
      </c>
      <c r="K417" s="155" t="s">
        <v>7136</v>
      </c>
      <c r="L417" s="155" t="s">
        <v>7112</v>
      </c>
      <c r="M417" s="155" t="s">
        <v>7137</v>
      </c>
      <c r="N417" s="155" t="s">
        <v>7114</v>
      </c>
      <c r="O417" s="155" t="s">
        <v>7138</v>
      </c>
      <c r="P417" s="155" t="s">
        <v>3348</v>
      </c>
      <c r="Q417" s="155" t="s">
        <v>7139</v>
      </c>
      <c r="R417" s="155" t="s">
        <v>7117</v>
      </c>
      <c r="S417" s="155" t="s">
        <v>7140</v>
      </c>
      <c r="T417" s="155" t="s">
        <v>7119</v>
      </c>
      <c r="U417" s="155" t="s">
        <v>7141</v>
      </c>
      <c r="V417" s="155" t="s">
        <v>7121</v>
      </c>
      <c r="W417" s="155" t="s">
        <v>2192</v>
      </c>
      <c r="X417" s="155" t="s">
        <v>2192</v>
      </c>
      <c r="Y417" s="155" t="s">
        <v>2192</v>
      </c>
      <c r="Z417" s="155" t="s">
        <v>2192</v>
      </c>
      <c r="AA417" s="155" t="s">
        <v>2192</v>
      </c>
      <c r="AB417" s="155" t="s">
        <v>2192</v>
      </c>
      <c r="AC417" s="155" t="s">
        <v>7142</v>
      </c>
      <c r="AD417" s="155" t="s">
        <v>7143</v>
      </c>
      <c r="AE417" s="156">
        <v>3.5869</v>
      </c>
      <c r="AF417" s="161">
        <v>0</v>
      </c>
      <c r="AG417" s="161">
        <v>0</v>
      </c>
      <c r="AH417" s="159">
        <v>43019</v>
      </c>
      <c r="AI417" s="153" t="s">
        <v>1773</v>
      </c>
      <c r="AJ417" s="155" t="s">
        <v>2192</v>
      </c>
    </row>
    <row r="418" spans="1:36">
      <c r="A418" s="147" t="s">
        <v>959</v>
      </c>
      <c r="B418" s="147" t="s">
        <v>1238</v>
      </c>
      <c r="C418" s="147" t="s">
        <v>1233</v>
      </c>
      <c r="D418" s="147" t="s">
        <v>2192</v>
      </c>
      <c r="E418" s="147" t="s">
        <v>2219</v>
      </c>
      <c r="F418" s="147" t="s">
        <v>1904</v>
      </c>
      <c r="G418" s="148" t="s">
        <v>1901</v>
      </c>
      <c r="H418" s="148" t="s">
        <v>1902</v>
      </c>
      <c r="I418" s="148" t="s">
        <v>317</v>
      </c>
      <c r="J418" s="148" t="s">
        <v>1236</v>
      </c>
      <c r="K418" s="149" t="s">
        <v>7144</v>
      </c>
      <c r="L418" s="149" t="s">
        <v>7112</v>
      </c>
      <c r="M418" s="149" t="s">
        <v>5979</v>
      </c>
      <c r="N418" s="149" t="s">
        <v>7114</v>
      </c>
      <c r="O418" s="149" t="s">
        <v>7145</v>
      </c>
      <c r="P418" s="149" t="s">
        <v>3348</v>
      </c>
      <c r="Q418" s="149" t="s">
        <v>7146</v>
      </c>
      <c r="R418" s="149" t="s">
        <v>7117</v>
      </c>
      <c r="S418" s="149" t="s">
        <v>7147</v>
      </c>
      <c r="T418" s="149" t="s">
        <v>7119</v>
      </c>
      <c r="U418" s="149" t="s">
        <v>7148</v>
      </c>
      <c r="V418" s="149" t="s">
        <v>7121</v>
      </c>
      <c r="W418" s="149" t="s">
        <v>4078</v>
      </c>
      <c r="X418" s="149" t="s">
        <v>7123</v>
      </c>
      <c r="Y418" s="149" t="s">
        <v>7149</v>
      </c>
      <c r="Z418" s="149" t="s">
        <v>7125</v>
      </c>
      <c r="AA418" s="149" t="s">
        <v>2192</v>
      </c>
      <c r="AB418" s="149" t="s">
        <v>2192</v>
      </c>
      <c r="AC418" s="149" t="s">
        <v>7150</v>
      </c>
      <c r="AD418" s="149" t="s">
        <v>7126</v>
      </c>
      <c r="AE418" s="150">
        <v>121.5125</v>
      </c>
      <c r="AF418" s="162">
        <v>0.1</v>
      </c>
      <c r="AG418" s="151">
        <v>0.08</v>
      </c>
      <c r="AH418" s="152">
        <v>42150</v>
      </c>
      <c r="AI418" s="147" t="s">
        <v>947</v>
      </c>
      <c r="AJ418" s="149" t="s">
        <v>2192</v>
      </c>
    </row>
    <row r="419" spans="1:36">
      <c r="A419" s="153" t="s">
        <v>960</v>
      </c>
      <c r="B419" s="153" t="s">
        <v>1238</v>
      </c>
      <c r="C419" s="153" t="s">
        <v>1233</v>
      </c>
      <c r="D419" s="153" t="s">
        <v>2192</v>
      </c>
      <c r="E419" s="153" t="s">
        <v>2220</v>
      </c>
      <c r="F419" s="153" t="s">
        <v>1904</v>
      </c>
      <c r="G419" s="154" t="s">
        <v>1901</v>
      </c>
      <c r="H419" s="154" t="s">
        <v>1902</v>
      </c>
      <c r="I419" s="154" t="s">
        <v>317</v>
      </c>
      <c r="J419" s="154" t="s">
        <v>1236</v>
      </c>
      <c r="K419" s="155" t="s">
        <v>7151</v>
      </c>
      <c r="L419" s="155" t="s">
        <v>7112</v>
      </c>
      <c r="M419" s="155" t="s">
        <v>7152</v>
      </c>
      <c r="N419" s="155" t="s">
        <v>7114</v>
      </c>
      <c r="O419" s="155" t="s">
        <v>7153</v>
      </c>
      <c r="P419" s="155" t="s">
        <v>3348</v>
      </c>
      <c r="Q419" s="155" t="s">
        <v>7154</v>
      </c>
      <c r="R419" s="155" t="s">
        <v>7117</v>
      </c>
      <c r="S419" s="155" t="s">
        <v>7155</v>
      </c>
      <c r="T419" s="155" t="s">
        <v>7119</v>
      </c>
      <c r="U419" s="155" t="s">
        <v>7156</v>
      </c>
      <c r="V419" s="155" t="s">
        <v>7121</v>
      </c>
      <c r="W419" s="155" t="s">
        <v>2192</v>
      </c>
      <c r="X419" s="155" t="s">
        <v>2192</v>
      </c>
      <c r="Y419" s="155" t="s">
        <v>2192</v>
      </c>
      <c r="Z419" s="155" t="s">
        <v>2192</v>
      </c>
      <c r="AA419" s="155" t="s">
        <v>2192</v>
      </c>
      <c r="AB419" s="155" t="s">
        <v>2192</v>
      </c>
      <c r="AC419" s="155" t="s">
        <v>7157</v>
      </c>
      <c r="AD419" s="155" t="s">
        <v>2890</v>
      </c>
      <c r="AE419" s="156">
        <v>18.3125</v>
      </c>
      <c r="AF419" s="157">
        <v>0.02</v>
      </c>
      <c r="AG419" s="157">
        <v>0.01</v>
      </c>
      <c r="AH419" s="159">
        <v>43038</v>
      </c>
      <c r="AI419" s="153" t="s">
        <v>1773</v>
      </c>
      <c r="AJ419" s="155" t="s">
        <v>2192</v>
      </c>
    </row>
    <row r="420" spans="1:36">
      <c r="A420" s="147" t="s">
        <v>175</v>
      </c>
      <c r="B420" s="147" t="s">
        <v>1238</v>
      </c>
      <c r="C420" s="147" t="s">
        <v>1233</v>
      </c>
      <c r="D420" s="147" t="s">
        <v>2192</v>
      </c>
      <c r="E420" s="147" t="s">
        <v>2221</v>
      </c>
      <c r="F420" s="147" t="s">
        <v>1906</v>
      </c>
      <c r="G420" s="148" t="s">
        <v>1901</v>
      </c>
      <c r="H420" s="148" t="s">
        <v>1902</v>
      </c>
      <c r="I420" s="148" t="s">
        <v>317</v>
      </c>
      <c r="J420" s="148" t="s">
        <v>1236</v>
      </c>
      <c r="K420" s="149" t="s">
        <v>2919</v>
      </c>
      <c r="L420" s="149" t="s">
        <v>7158</v>
      </c>
      <c r="M420" s="149" t="s">
        <v>7159</v>
      </c>
      <c r="N420" s="149" t="s">
        <v>2947</v>
      </c>
      <c r="O420" s="149" t="s">
        <v>7160</v>
      </c>
      <c r="P420" s="149" t="s">
        <v>7161</v>
      </c>
      <c r="Q420" s="149" t="s">
        <v>7162</v>
      </c>
      <c r="R420" s="149" t="s">
        <v>7163</v>
      </c>
      <c r="S420" s="149" t="s">
        <v>7164</v>
      </c>
      <c r="T420" s="149" t="s">
        <v>7165</v>
      </c>
      <c r="U420" s="149" t="s">
        <v>7166</v>
      </c>
      <c r="V420" s="149" t="s">
        <v>7167</v>
      </c>
      <c r="W420" s="149" t="s">
        <v>7168</v>
      </c>
      <c r="X420" s="149" t="s">
        <v>7169</v>
      </c>
      <c r="Y420" s="149" t="s">
        <v>2192</v>
      </c>
      <c r="Z420" s="149" t="s">
        <v>2192</v>
      </c>
      <c r="AA420" s="149" t="s">
        <v>2192</v>
      </c>
      <c r="AB420" s="149" t="s">
        <v>2192</v>
      </c>
      <c r="AC420" s="149" t="s">
        <v>7170</v>
      </c>
      <c r="AD420" s="149" t="s">
        <v>7171</v>
      </c>
      <c r="AE420" s="164">
        <v>2210.1709999999998</v>
      </c>
      <c r="AF420" s="151">
        <v>1.86</v>
      </c>
      <c r="AG420" s="151">
        <v>1.39</v>
      </c>
      <c r="AH420" s="152">
        <v>42251</v>
      </c>
      <c r="AI420" s="147" t="s">
        <v>962</v>
      </c>
      <c r="AJ420" s="149" t="s">
        <v>2192</v>
      </c>
    </row>
    <row r="421" spans="1:36">
      <c r="A421" s="153" t="s">
        <v>963</v>
      </c>
      <c r="B421" s="153" t="s">
        <v>1238</v>
      </c>
      <c r="C421" s="153" t="s">
        <v>1233</v>
      </c>
      <c r="D421" s="153" t="s">
        <v>2192</v>
      </c>
      <c r="E421" s="153" t="s">
        <v>2222</v>
      </c>
      <c r="F421" s="153" t="s">
        <v>1904</v>
      </c>
      <c r="G421" s="154" t="s">
        <v>1901</v>
      </c>
      <c r="H421" s="154" t="s">
        <v>1902</v>
      </c>
      <c r="I421" s="154" t="s">
        <v>317</v>
      </c>
      <c r="J421" s="154" t="s">
        <v>1236</v>
      </c>
      <c r="K421" s="155" t="s">
        <v>7172</v>
      </c>
      <c r="L421" s="155" t="s">
        <v>7158</v>
      </c>
      <c r="M421" s="155" t="s">
        <v>7173</v>
      </c>
      <c r="N421" s="155" t="s">
        <v>2947</v>
      </c>
      <c r="O421" s="155" t="s">
        <v>7174</v>
      </c>
      <c r="P421" s="155" t="s">
        <v>7161</v>
      </c>
      <c r="Q421" s="155" t="s">
        <v>7175</v>
      </c>
      <c r="R421" s="155" t="s">
        <v>7163</v>
      </c>
      <c r="S421" s="155" t="s">
        <v>7176</v>
      </c>
      <c r="T421" s="155" t="s">
        <v>7165</v>
      </c>
      <c r="U421" s="155" t="s">
        <v>7177</v>
      </c>
      <c r="V421" s="155" t="s">
        <v>7167</v>
      </c>
      <c r="W421" s="155" t="s">
        <v>7178</v>
      </c>
      <c r="X421" s="155" t="s">
        <v>7169</v>
      </c>
      <c r="Y421" s="155" t="s">
        <v>2192</v>
      </c>
      <c r="Z421" s="155" t="s">
        <v>2192</v>
      </c>
      <c r="AA421" s="155" t="s">
        <v>2192</v>
      </c>
      <c r="AB421" s="155" t="s">
        <v>2192</v>
      </c>
      <c r="AC421" s="155" t="s">
        <v>7179</v>
      </c>
      <c r="AD421" s="155" t="s">
        <v>7171</v>
      </c>
      <c r="AE421" s="156">
        <v>204.20590000000001</v>
      </c>
      <c r="AF421" s="157">
        <v>0.17</v>
      </c>
      <c r="AG421" s="157">
        <v>0.13</v>
      </c>
      <c r="AH421" s="159">
        <v>42251</v>
      </c>
      <c r="AI421" s="153" t="s">
        <v>962</v>
      </c>
      <c r="AJ421" s="155" t="s">
        <v>2192</v>
      </c>
    </row>
    <row r="422" spans="1:36">
      <c r="A422" s="147" t="s">
        <v>964</v>
      </c>
      <c r="B422" s="147" t="s">
        <v>1238</v>
      </c>
      <c r="C422" s="147" t="s">
        <v>1233</v>
      </c>
      <c r="D422" s="147" t="s">
        <v>2192</v>
      </c>
      <c r="E422" s="147" t="s">
        <v>2223</v>
      </c>
      <c r="F422" s="147" t="s">
        <v>1904</v>
      </c>
      <c r="G422" s="148" t="s">
        <v>1901</v>
      </c>
      <c r="H422" s="148" t="s">
        <v>1902</v>
      </c>
      <c r="I422" s="148" t="s">
        <v>317</v>
      </c>
      <c r="J422" s="148" t="s">
        <v>1236</v>
      </c>
      <c r="K422" s="149" t="s">
        <v>7180</v>
      </c>
      <c r="L422" s="149" t="s">
        <v>7158</v>
      </c>
      <c r="M422" s="149" t="s">
        <v>7181</v>
      </c>
      <c r="N422" s="149" t="s">
        <v>2947</v>
      </c>
      <c r="O422" s="149" t="s">
        <v>7182</v>
      </c>
      <c r="P422" s="149" t="s">
        <v>7161</v>
      </c>
      <c r="Q422" s="149" t="s">
        <v>7183</v>
      </c>
      <c r="R422" s="149" t="s">
        <v>7163</v>
      </c>
      <c r="S422" s="149" t="s">
        <v>7184</v>
      </c>
      <c r="T422" s="149" t="s">
        <v>7165</v>
      </c>
      <c r="U422" s="149" t="s">
        <v>7185</v>
      </c>
      <c r="V422" s="149" t="s">
        <v>7167</v>
      </c>
      <c r="W422" s="149" t="s">
        <v>3174</v>
      </c>
      <c r="X422" s="149" t="s">
        <v>7169</v>
      </c>
      <c r="Y422" s="149" t="s">
        <v>2192</v>
      </c>
      <c r="Z422" s="149" t="s">
        <v>2192</v>
      </c>
      <c r="AA422" s="149" t="s">
        <v>2192</v>
      </c>
      <c r="AB422" s="149" t="s">
        <v>2192</v>
      </c>
      <c r="AC422" s="149" t="s">
        <v>7186</v>
      </c>
      <c r="AD422" s="149" t="s">
        <v>7187</v>
      </c>
      <c r="AE422" s="150">
        <v>138.09280000000001</v>
      </c>
      <c r="AF422" s="151">
        <v>0.12</v>
      </c>
      <c r="AG422" s="151">
        <v>0.09</v>
      </c>
      <c r="AH422" s="152">
        <v>42254</v>
      </c>
      <c r="AI422" s="147" t="s">
        <v>962</v>
      </c>
      <c r="AJ422" s="149" t="s">
        <v>2192</v>
      </c>
    </row>
    <row r="423" spans="1:36">
      <c r="A423" s="153" t="s">
        <v>965</v>
      </c>
      <c r="B423" s="153" t="s">
        <v>1238</v>
      </c>
      <c r="C423" s="153" t="s">
        <v>1233</v>
      </c>
      <c r="D423" s="153" t="s">
        <v>2192</v>
      </c>
      <c r="E423" s="153" t="s">
        <v>2224</v>
      </c>
      <c r="F423" s="153" t="s">
        <v>1904</v>
      </c>
      <c r="G423" s="154" t="s">
        <v>1901</v>
      </c>
      <c r="H423" s="154" t="s">
        <v>1902</v>
      </c>
      <c r="I423" s="154" t="s">
        <v>317</v>
      </c>
      <c r="J423" s="154" t="s">
        <v>1236</v>
      </c>
      <c r="K423" s="155" t="s">
        <v>7188</v>
      </c>
      <c r="L423" s="155" t="s">
        <v>7158</v>
      </c>
      <c r="M423" s="155" t="s">
        <v>3230</v>
      </c>
      <c r="N423" s="155" t="s">
        <v>2947</v>
      </c>
      <c r="O423" s="155" t="s">
        <v>7189</v>
      </c>
      <c r="P423" s="155" t="s">
        <v>7161</v>
      </c>
      <c r="Q423" s="155" t="s">
        <v>7190</v>
      </c>
      <c r="R423" s="155" t="s">
        <v>7163</v>
      </c>
      <c r="S423" s="155" t="s">
        <v>3124</v>
      </c>
      <c r="T423" s="155" t="s">
        <v>7165</v>
      </c>
      <c r="U423" s="155" t="s">
        <v>7191</v>
      </c>
      <c r="V423" s="155" t="s">
        <v>7167</v>
      </c>
      <c r="W423" s="155" t="s">
        <v>7192</v>
      </c>
      <c r="X423" s="155" t="s">
        <v>7169</v>
      </c>
      <c r="Y423" s="155" t="s">
        <v>2192</v>
      </c>
      <c r="Z423" s="155" t="s">
        <v>2192</v>
      </c>
      <c r="AA423" s="155" t="s">
        <v>2192</v>
      </c>
      <c r="AB423" s="155" t="s">
        <v>2192</v>
      </c>
      <c r="AC423" s="155" t="s">
        <v>7193</v>
      </c>
      <c r="AD423" s="155" t="s">
        <v>7194</v>
      </c>
      <c r="AE423" s="156">
        <v>283.81760000000003</v>
      </c>
      <c r="AF423" s="157">
        <v>0.24</v>
      </c>
      <c r="AG423" s="157">
        <v>0.18</v>
      </c>
      <c r="AH423" s="159">
        <v>42256</v>
      </c>
      <c r="AI423" s="153" t="s">
        <v>962</v>
      </c>
      <c r="AJ423" s="155" t="s">
        <v>2192</v>
      </c>
    </row>
    <row r="424" spans="1:36">
      <c r="A424" s="147" t="s">
        <v>966</v>
      </c>
      <c r="B424" s="147" t="s">
        <v>1238</v>
      </c>
      <c r="C424" s="147" t="s">
        <v>1233</v>
      </c>
      <c r="D424" s="147" t="s">
        <v>2192</v>
      </c>
      <c r="E424" s="147" t="s">
        <v>2225</v>
      </c>
      <c r="F424" s="147" t="s">
        <v>1904</v>
      </c>
      <c r="G424" s="148" t="s">
        <v>1901</v>
      </c>
      <c r="H424" s="148" t="s">
        <v>1902</v>
      </c>
      <c r="I424" s="148" t="s">
        <v>317</v>
      </c>
      <c r="J424" s="148" t="s">
        <v>1236</v>
      </c>
      <c r="K424" s="149" t="s">
        <v>7195</v>
      </c>
      <c r="L424" s="149" t="s">
        <v>7158</v>
      </c>
      <c r="M424" s="149" t="s">
        <v>7196</v>
      </c>
      <c r="N424" s="149" t="s">
        <v>2947</v>
      </c>
      <c r="O424" s="149" t="s">
        <v>7174</v>
      </c>
      <c r="P424" s="149" t="s">
        <v>7161</v>
      </c>
      <c r="Q424" s="149" t="s">
        <v>7197</v>
      </c>
      <c r="R424" s="149" t="s">
        <v>7163</v>
      </c>
      <c r="S424" s="149" t="s">
        <v>7198</v>
      </c>
      <c r="T424" s="149" t="s">
        <v>7165</v>
      </c>
      <c r="U424" s="149" t="s">
        <v>7199</v>
      </c>
      <c r="V424" s="149" t="s">
        <v>7167</v>
      </c>
      <c r="W424" s="149" t="s">
        <v>3018</v>
      </c>
      <c r="X424" s="149" t="s">
        <v>7169</v>
      </c>
      <c r="Y424" s="149" t="s">
        <v>2192</v>
      </c>
      <c r="Z424" s="149" t="s">
        <v>2192</v>
      </c>
      <c r="AA424" s="149" t="s">
        <v>2192</v>
      </c>
      <c r="AB424" s="149" t="s">
        <v>2192</v>
      </c>
      <c r="AC424" s="149" t="s">
        <v>7200</v>
      </c>
      <c r="AD424" s="149" t="s">
        <v>7201</v>
      </c>
      <c r="AE424" s="150">
        <v>240.4709</v>
      </c>
      <c r="AF424" s="162">
        <v>0.2</v>
      </c>
      <c r="AG424" s="151">
        <v>0.15</v>
      </c>
      <c r="AH424" s="152">
        <v>42279</v>
      </c>
      <c r="AI424" s="147" t="s">
        <v>962</v>
      </c>
      <c r="AJ424" s="149" t="s">
        <v>2192</v>
      </c>
    </row>
    <row r="425" spans="1:36">
      <c r="A425" s="153" t="s">
        <v>968</v>
      </c>
      <c r="B425" s="153" t="s">
        <v>1238</v>
      </c>
      <c r="C425" s="153" t="s">
        <v>1233</v>
      </c>
      <c r="D425" s="153" t="s">
        <v>2192</v>
      </c>
      <c r="E425" s="153" t="s">
        <v>2226</v>
      </c>
      <c r="F425" s="153" t="s">
        <v>1904</v>
      </c>
      <c r="G425" s="154" t="s">
        <v>1901</v>
      </c>
      <c r="H425" s="154" t="s">
        <v>1902</v>
      </c>
      <c r="I425" s="154" t="s">
        <v>317</v>
      </c>
      <c r="J425" s="154" t="s">
        <v>1236</v>
      </c>
      <c r="K425" s="155" t="s">
        <v>7202</v>
      </c>
      <c r="L425" s="155" t="s">
        <v>7158</v>
      </c>
      <c r="M425" s="155" t="s">
        <v>7203</v>
      </c>
      <c r="N425" s="155" t="s">
        <v>2947</v>
      </c>
      <c r="O425" s="155" t="s">
        <v>7204</v>
      </c>
      <c r="P425" s="155" t="s">
        <v>7161</v>
      </c>
      <c r="Q425" s="155" t="s">
        <v>7205</v>
      </c>
      <c r="R425" s="155" t="s">
        <v>7163</v>
      </c>
      <c r="S425" s="155" t="s">
        <v>7206</v>
      </c>
      <c r="T425" s="155" t="s">
        <v>7165</v>
      </c>
      <c r="U425" s="155" t="s">
        <v>7207</v>
      </c>
      <c r="V425" s="155" t="s">
        <v>7167</v>
      </c>
      <c r="W425" s="155" t="s">
        <v>7208</v>
      </c>
      <c r="X425" s="155" t="s">
        <v>7169</v>
      </c>
      <c r="Y425" s="155" t="s">
        <v>2192</v>
      </c>
      <c r="Z425" s="155" t="s">
        <v>2192</v>
      </c>
      <c r="AA425" s="155" t="s">
        <v>2192</v>
      </c>
      <c r="AB425" s="155" t="s">
        <v>2192</v>
      </c>
      <c r="AC425" s="155" t="s">
        <v>3162</v>
      </c>
      <c r="AD425" s="155" t="s">
        <v>4514</v>
      </c>
      <c r="AE425" s="156">
        <v>6.0015999999999998</v>
      </c>
      <c r="AF425" s="157">
        <v>0.01</v>
      </c>
      <c r="AG425" s="161">
        <v>0</v>
      </c>
      <c r="AH425" s="159">
        <v>42702</v>
      </c>
      <c r="AI425" s="153" t="s">
        <v>962</v>
      </c>
      <c r="AJ425" s="155" t="s">
        <v>2192</v>
      </c>
    </row>
    <row r="426" spans="1:36">
      <c r="A426" s="147" t="s">
        <v>969</v>
      </c>
      <c r="B426" s="147" t="s">
        <v>1238</v>
      </c>
      <c r="C426" s="147" t="s">
        <v>1233</v>
      </c>
      <c r="D426" s="147" t="s">
        <v>2192</v>
      </c>
      <c r="E426" s="147" t="s">
        <v>2227</v>
      </c>
      <c r="F426" s="147" t="s">
        <v>1904</v>
      </c>
      <c r="G426" s="148" t="s">
        <v>1901</v>
      </c>
      <c r="H426" s="148" t="s">
        <v>1902</v>
      </c>
      <c r="I426" s="148" t="s">
        <v>317</v>
      </c>
      <c r="J426" s="148" t="s">
        <v>1236</v>
      </c>
      <c r="K426" s="149" t="s">
        <v>7209</v>
      </c>
      <c r="L426" s="149" t="s">
        <v>7158</v>
      </c>
      <c r="M426" s="149" t="s">
        <v>7181</v>
      </c>
      <c r="N426" s="149" t="s">
        <v>2947</v>
      </c>
      <c r="O426" s="149" t="s">
        <v>7210</v>
      </c>
      <c r="P426" s="149" t="s">
        <v>7161</v>
      </c>
      <c r="Q426" s="149" t="s">
        <v>7211</v>
      </c>
      <c r="R426" s="149" t="s">
        <v>7163</v>
      </c>
      <c r="S426" s="149" t="s">
        <v>7212</v>
      </c>
      <c r="T426" s="149" t="s">
        <v>7165</v>
      </c>
      <c r="U426" s="149" t="s">
        <v>7213</v>
      </c>
      <c r="V426" s="149" t="s">
        <v>7167</v>
      </c>
      <c r="W426" s="149" t="s">
        <v>3023</v>
      </c>
      <c r="X426" s="149" t="s">
        <v>7169</v>
      </c>
      <c r="Y426" s="149" t="s">
        <v>2192</v>
      </c>
      <c r="Z426" s="149" t="s">
        <v>2192</v>
      </c>
      <c r="AA426" s="149" t="s">
        <v>2192</v>
      </c>
      <c r="AB426" s="149" t="s">
        <v>2192</v>
      </c>
      <c r="AC426" s="149" t="s">
        <v>7214</v>
      </c>
      <c r="AD426" s="149" t="s">
        <v>7171</v>
      </c>
      <c r="AE426" s="150">
        <v>42.382100000000001</v>
      </c>
      <c r="AF426" s="151">
        <v>0.04</v>
      </c>
      <c r="AG426" s="151">
        <v>0.03</v>
      </c>
      <c r="AH426" s="152">
        <v>42251</v>
      </c>
      <c r="AI426" s="147" t="s">
        <v>962</v>
      </c>
      <c r="AJ426" s="149" t="s">
        <v>2192</v>
      </c>
    </row>
    <row r="427" spans="1:36">
      <c r="A427" s="153" t="s">
        <v>970</v>
      </c>
      <c r="B427" s="153" t="s">
        <v>1238</v>
      </c>
      <c r="C427" s="153" t="s">
        <v>1233</v>
      </c>
      <c r="D427" s="153" t="s">
        <v>2192</v>
      </c>
      <c r="E427" s="153" t="s">
        <v>2228</v>
      </c>
      <c r="F427" s="153" t="s">
        <v>1904</v>
      </c>
      <c r="G427" s="154" t="s">
        <v>1901</v>
      </c>
      <c r="H427" s="154" t="s">
        <v>1902</v>
      </c>
      <c r="I427" s="154" t="s">
        <v>317</v>
      </c>
      <c r="J427" s="154" t="s">
        <v>1236</v>
      </c>
      <c r="K427" s="155" t="s">
        <v>7215</v>
      </c>
      <c r="L427" s="155" t="s">
        <v>7158</v>
      </c>
      <c r="M427" s="155" t="s">
        <v>7173</v>
      </c>
      <c r="N427" s="155" t="s">
        <v>2947</v>
      </c>
      <c r="O427" s="155" t="s">
        <v>7216</v>
      </c>
      <c r="P427" s="155" t="s">
        <v>7161</v>
      </c>
      <c r="Q427" s="155" t="s">
        <v>7217</v>
      </c>
      <c r="R427" s="155" t="s">
        <v>7163</v>
      </c>
      <c r="S427" s="155" t="s">
        <v>7218</v>
      </c>
      <c r="T427" s="155" t="s">
        <v>7165</v>
      </c>
      <c r="U427" s="155" t="s">
        <v>7219</v>
      </c>
      <c r="V427" s="155" t="s">
        <v>7167</v>
      </c>
      <c r="W427" s="155" t="s">
        <v>2824</v>
      </c>
      <c r="X427" s="155" t="s">
        <v>7169</v>
      </c>
      <c r="Y427" s="155" t="s">
        <v>2192</v>
      </c>
      <c r="Z427" s="155" t="s">
        <v>2192</v>
      </c>
      <c r="AA427" s="155" t="s">
        <v>2192</v>
      </c>
      <c r="AB427" s="155" t="s">
        <v>2192</v>
      </c>
      <c r="AC427" s="155" t="s">
        <v>7220</v>
      </c>
      <c r="AD427" s="155" t="s">
        <v>7221</v>
      </c>
      <c r="AE427" s="156">
        <v>518.48130000000003</v>
      </c>
      <c r="AF427" s="157">
        <v>0.44</v>
      </c>
      <c r="AG427" s="157">
        <v>0.33</v>
      </c>
      <c r="AH427" s="159">
        <v>42263</v>
      </c>
      <c r="AI427" s="153" t="s">
        <v>962</v>
      </c>
      <c r="AJ427" s="155" t="s">
        <v>2192</v>
      </c>
    </row>
    <row r="428" spans="1:36">
      <c r="A428" s="147" t="s">
        <v>971</v>
      </c>
      <c r="B428" s="147" t="s">
        <v>1238</v>
      </c>
      <c r="C428" s="147" t="s">
        <v>1233</v>
      </c>
      <c r="D428" s="147" t="s">
        <v>2192</v>
      </c>
      <c r="E428" s="147" t="s">
        <v>2230</v>
      </c>
      <c r="F428" s="147" t="s">
        <v>1904</v>
      </c>
      <c r="G428" s="148" t="s">
        <v>1901</v>
      </c>
      <c r="H428" s="148" t="s">
        <v>1902</v>
      </c>
      <c r="I428" s="148" t="s">
        <v>317</v>
      </c>
      <c r="J428" s="148" t="s">
        <v>1236</v>
      </c>
      <c r="K428" s="149" t="s">
        <v>2920</v>
      </c>
      <c r="L428" s="149" t="s">
        <v>7158</v>
      </c>
      <c r="M428" s="149" t="s">
        <v>7173</v>
      </c>
      <c r="N428" s="149" t="s">
        <v>2947</v>
      </c>
      <c r="O428" s="149" t="s">
        <v>7160</v>
      </c>
      <c r="P428" s="149" t="s">
        <v>7161</v>
      </c>
      <c r="Q428" s="149" t="s">
        <v>7222</v>
      </c>
      <c r="R428" s="149" t="s">
        <v>7163</v>
      </c>
      <c r="S428" s="149" t="s">
        <v>7223</v>
      </c>
      <c r="T428" s="149" t="s">
        <v>7165</v>
      </c>
      <c r="U428" s="149" t="s">
        <v>7224</v>
      </c>
      <c r="V428" s="149" t="s">
        <v>7167</v>
      </c>
      <c r="W428" s="149" t="s">
        <v>2774</v>
      </c>
      <c r="X428" s="149" t="s">
        <v>7169</v>
      </c>
      <c r="Y428" s="149" t="s">
        <v>2192</v>
      </c>
      <c r="Z428" s="149" t="s">
        <v>2192</v>
      </c>
      <c r="AA428" s="149" t="s">
        <v>2192</v>
      </c>
      <c r="AB428" s="149" t="s">
        <v>2192</v>
      </c>
      <c r="AC428" s="149" t="s">
        <v>7225</v>
      </c>
      <c r="AD428" s="149" t="s">
        <v>7226</v>
      </c>
      <c r="AE428" s="150">
        <v>466.88510000000002</v>
      </c>
      <c r="AF428" s="151">
        <v>0.39</v>
      </c>
      <c r="AG428" s="151">
        <v>0.28999999999999998</v>
      </c>
      <c r="AH428" s="152">
        <v>42304</v>
      </c>
      <c r="AI428" s="147" t="s">
        <v>962</v>
      </c>
      <c r="AJ428" s="149" t="s">
        <v>2192</v>
      </c>
    </row>
    <row r="429" spans="1:36">
      <c r="A429" s="153" t="s">
        <v>972</v>
      </c>
      <c r="B429" s="153" t="s">
        <v>1238</v>
      </c>
      <c r="C429" s="153" t="s">
        <v>1233</v>
      </c>
      <c r="D429" s="153" t="s">
        <v>2192</v>
      </c>
      <c r="E429" s="153" t="s">
        <v>2231</v>
      </c>
      <c r="F429" s="153" t="s">
        <v>1904</v>
      </c>
      <c r="G429" s="154" t="s">
        <v>1901</v>
      </c>
      <c r="H429" s="154" t="s">
        <v>1902</v>
      </c>
      <c r="I429" s="154" t="s">
        <v>317</v>
      </c>
      <c r="J429" s="154" t="s">
        <v>1236</v>
      </c>
      <c r="K429" s="155" t="s">
        <v>2984</v>
      </c>
      <c r="L429" s="155" t="s">
        <v>7158</v>
      </c>
      <c r="M429" s="155" t="s">
        <v>7227</v>
      </c>
      <c r="N429" s="155" t="s">
        <v>2947</v>
      </c>
      <c r="O429" s="155" t="s">
        <v>7204</v>
      </c>
      <c r="P429" s="155" t="s">
        <v>7161</v>
      </c>
      <c r="Q429" s="155" t="s">
        <v>7228</v>
      </c>
      <c r="R429" s="155" t="s">
        <v>7163</v>
      </c>
      <c r="S429" s="155" t="s">
        <v>7229</v>
      </c>
      <c r="T429" s="155" t="s">
        <v>7165</v>
      </c>
      <c r="U429" s="155" t="s">
        <v>7230</v>
      </c>
      <c r="V429" s="155" t="s">
        <v>7167</v>
      </c>
      <c r="W429" s="155" t="s">
        <v>7231</v>
      </c>
      <c r="X429" s="155" t="s">
        <v>7169</v>
      </c>
      <c r="Y429" s="155" t="s">
        <v>2192</v>
      </c>
      <c r="Z429" s="155" t="s">
        <v>2192</v>
      </c>
      <c r="AA429" s="155" t="s">
        <v>2192</v>
      </c>
      <c r="AB429" s="155" t="s">
        <v>2192</v>
      </c>
      <c r="AC429" s="155" t="s">
        <v>7232</v>
      </c>
      <c r="AD429" s="155" t="s">
        <v>7233</v>
      </c>
      <c r="AE429" s="156">
        <v>28.073399999999999</v>
      </c>
      <c r="AF429" s="157">
        <v>0.02</v>
      </c>
      <c r="AG429" s="157">
        <v>0.02</v>
      </c>
      <c r="AH429" s="159">
        <v>42451</v>
      </c>
      <c r="AI429" s="153" t="s">
        <v>962</v>
      </c>
      <c r="AJ429" s="155" t="s">
        <v>2192</v>
      </c>
    </row>
    <row r="430" spans="1:36">
      <c r="A430" s="147" t="s">
        <v>973</v>
      </c>
      <c r="B430" s="147" t="s">
        <v>1238</v>
      </c>
      <c r="C430" s="147" t="s">
        <v>1233</v>
      </c>
      <c r="D430" s="147" t="s">
        <v>2192</v>
      </c>
      <c r="E430" s="147" t="s">
        <v>2232</v>
      </c>
      <c r="F430" s="147" t="s">
        <v>1904</v>
      </c>
      <c r="G430" s="148" t="s">
        <v>1901</v>
      </c>
      <c r="H430" s="148" t="s">
        <v>1902</v>
      </c>
      <c r="I430" s="148" t="s">
        <v>317</v>
      </c>
      <c r="J430" s="148" t="s">
        <v>1236</v>
      </c>
      <c r="K430" s="149" t="s">
        <v>7209</v>
      </c>
      <c r="L430" s="149" t="s">
        <v>7158</v>
      </c>
      <c r="M430" s="149" t="s">
        <v>7203</v>
      </c>
      <c r="N430" s="149" t="s">
        <v>2947</v>
      </c>
      <c r="O430" s="149" t="s">
        <v>7174</v>
      </c>
      <c r="P430" s="149" t="s">
        <v>7161</v>
      </c>
      <c r="Q430" s="149" t="s">
        <v>7211</v>
      </c>
      <c r="R430" s="149" t="s">
        <v>7163</v>
      </c>
      <c r="S430" s="149" t="s">
        <v>7234</v>
      </c>
      <c r="T430" s="149" t="s">
        <v>7165</v>
      </c>
      <c r="U430" s="149" t="s">
        <v>7235</v>
      </c>
      <c r="V430" s="149" t="s">
        <v>7167</v>
      </c>
      <c r="W430" s="149" t="s">
        <v>2874</v>
      </c>
      <c r="X430" s="149" t="s">
        <v>7169</v>
      </c>
      <c r="Y430" s="149" t="s">
        <v>2192</v>
      </c>
      <c r="Z430" s="149" t="s">
        <v>2192</v>
      </c>
      <c r="AA430" s="149" t="s">
        <v>2192</v>
      </c>
      <c r="AB430" s="149" t="s">
        <v>2192</v>
      </c>
      <c r="AC430" s="149" t="s">
        <v>7236</v>
      </c>
      <c r="AD430" s="149" t="s">
        <v>7237</v>
      </c>
      <c r="AE430" s="150">
        <v>252.3467</v>
      </c>
      <c r="AF430" s="151">
        <v>0.21</v>
      </c>
      <c r="AG430" s="151">
        <v>0.16</v>
      </c>
      <c r="AH430" s="152">
        <v>42972</v>
      </c>
      <c r="AI430" s="147" t="s">
        <v>962</v>
      </c>
      <c r="AJ430" s="149" t="s">
        <v>2192</v>
      </c>
    </row>
    <row r="431" spans="1:36">
      <c r="A431" s="153" t="s">
        <v>974</v>
      </c>
      <c r="B431" s="153" t="s">
        <v>1238</v>
      </c>
      <c r="C431" s="153" t="s">
        <v>1233</v>
      </c>
      <c r="D431" s="153" t="s">
        <v>2192</v>
      </c>
      <c r="E431" s="153" t="s">
        <v>2233</v>
      </c>
      <c r="F431" s="153" t="s">
        <v>1904</v>
      </c>
      <c r="G431" s="154" t="s">
        <v>1901</v>
      </c>
      <c r="H431" s="154" t="s">
        <v>1902</v>
      </c>
      <c r="I431" s="154" t="s">
        <v>317</v>
      </c>
      <c r="J431" s="154" t="s">
        <v>1236</v>
      </c>
      <c r="K431" s="155" t="s">
        <v>7209</v>
      </c>
      <c r="L431" s="155" t="s">
        <v>7158</v>
      </c>
      <c r="M431" s="155" t="s">
        <v>7181</v>
      </c>
      <c r="N431" s="155" t="s">
        <v>2947</v>
      </c>
      <c r="O431" s="155" t="s">
        <v>7174</v>
      </c>
      <c r="P431" s="155" t="s">
        <v>7161</v>
      </c>
      <c r="Q431" s="155" t="s">
        <v>7238</v>
      </c>
      <c r="R431" s="155" t="s">
        <v>7163</v>
      </c>
      <c r="S431" s="155" t="s">
        <v>7184</v>
      </c>
      <c r="T431" s="155" t="s">
        <v>7165</v>
      </c>
      <c r="U431" s="155" t="s">
        <v>7239</v>
      </c>
      <c r="V431" s="155" t="s">
        <v>7167</v>
      </c>
      <c r="W431" s="155" t="s">
        <v>2192</v>
      </c>
      <c r="X431" s="155" t="s">
        <v>2192</v>
      </c>
      <c r="Y431" s="155" t="s">
        <v>2192</v>
      </c>
      <c r="Z431" s="155" t="s">
        <v>2192</v>
      </c>
      <c r="AA431" s="155" t="s">
        <v>2192</v>
      </c>
      <c r="AB431" s="155" t="s">
        <v>2192</v>
      </c>
      <c r="AC431" s="155" t="s">
        <v>7240</v>
      </c>
      <c r="AD431" s="155" t="s">
        <v>7241</v>
      </c>
      <c r="AE431" s="156">
        <v>24.139299999999999</v>
      </c>
      <c r="AF431" s="157">
        <v>0.02</v>
      </c>
      <c r="AG431" s="157">
        <v>0.02</v>
      </c>
      <c r="AH431" s="159">
        <v>42997</v>
      </c>
      <c r="AI431" s="153" t="s">
        <v>962</v>
      </c>
      <c r="AJ431" s="155" t="s">
        <v>2192</v>
      </c>
    </row>
    <row r="432" spans="1:36">
      <c r="A432" s="147" t="s">
        <v>975</v>
      </c>
      <c r="B432" s="147" t="s">
        <v>1238</v>
      </c>
      <c r="C432" s="147" t="s">
        <v>1235</v>
      </c>
      <c r="D432" s="147" t="s">
        <v>2192</v>
      </c>
      <c r="E432" s="147" t="s">
        <v>976</v>
      </c>
      <c r="F432" s="147" t="s">
        <v>2192</v>
      </c>
      <c r="G432" s="148" t="s">
        <v>1901</v>
      </c>
      <c r="H432" s="148" t="s">
        <v>1902</v>
      </c>
      <c r="I432" s="148" t="s">
        <v>317</v>
      </c>
      <c r="J432" s="148" t="s">
        <v>1236</v>
      </c>
      <c r="K432" s="149" t="s">
        <v>3354</v>
      </c>
      <c r="L432" s="149" t="s">
        <v>7242</v>
      </c>
      <c r="M432" s="149" t="s">
        <v>7243</v>
      </c>
      <c r="N432" s="149" t="s">
        <v>3055</v>
      </c>
      <c r="O432" s="149" t="s">
        <v>7244</v>
      </c>
      <c r="P432" s="149" t="s">
        <v>7245</v>
      </c>
      <c r="Q432" s="149" t="s">
        <v>7246</v>
      </c>
      <c r="R432" s="149" t="s">
        <v>7247</v>
      </c>
      <c r="S432" s="149" t="s">
        <v>7248</v>
      </c>
      <c r="T432" s="149" t="s">
        <v>3032</v>
      </c>
      <c r="U432" s="149" t="s">
        <v>7249</v>
      </c>
      <c r="V432" s="149" t="s">
        <v>5527</v>
      </c>
      <c r="W432" s="149" t="s">
        <v>7250</v>
      </c>
      <c r="X432" s="149" t="s">
        <v>7251</v>
      </c>
      <c r="Y432" s="149" t="s">
        <v>7252</v>
      </c>
      <c r="Z432" s="149" t="s">
        <v>7253</v>
      </c>
      <c r="AA432" s="149" t="s">
        <v>2192</v>
      </c>
      <c r="AB432" s="149" t="s">
        <v>2192</v>
      </c>
      <c r="AC432" s="149" t="s">
        <v>2850</v>
      </c>
      <c r="AD432" s="149" t="s">
        <v>7254</v>
      </c>
      <c r="AE432" s="150">
        <v>2169.5533999999998</v>
      </c>
      <c r="AF432" s="151">
        <v>1.83</v>
      </c>
      <c r="AG432" s="151">
        <v>1.37</v>
      </c>
      <c r="AH432" s="152">
        <v>42086</v>
      </c>
      <c r="AI432" s="147" t="s">
        <v>977</v>
      </c>
      <c r="AJ432" s="149" t="s">
        <v>2192</v>
      </c>
    </row>
    <row r="433" spans="1:36">
      <c r="A433" s="153" t="s">
        <v>176</v>
      </c>
      <c r="B433" s="153" t="s">
        <v>1238</v>
      </c>
      <c r="C433" s="153" t="s">
        <v>1235</v>
      </c>
      <c r="D433" s="153" t="s">
        <v>2192</v>
      </c>
      <c r="E433" s="153" t="s">
        <v>978</v>
      </c>
      <c r="F433" s="153" t="s">
        <v>1906</v>
      </c>
      <c r="G433" s="154" t="s">
        <v>1901</v>
      </c>
      <c r="H433" s="154" t="s">
        <v>1902</v>
      </c>
      <c r="I433" s="154" t="s">
        <v>317</v>
      </c>
      <c r="J433" s="154" t="s">
        <v>1236</v>
      </c>
      <c r="K433" s="155" t="s">
        <v>7255</v>
      </c>
      <c r="L433" s="155" t="s">
        <v>3149</v>
      </c>
      <c r="M433" s="155" t="s">
        <v>7256</v>
      </c>
      <c r="N433" s="155" t="s">
        <v>3151</v>
      </c>
      <c r="O433" s="155" t="s">
        <v>7257</v>
      </c>
      <c r="P433" s="155" t="s">
        <v>7258</v>
      </c>
      <c r="Q433" s="155" t="s">
        <v>7259</v>
      </c>
      <c r="R433" s="155" t="s">
        <v>7260</v>
      </c>
      <c r="S433" s="155" t="s">
        <v>7261</v>
      </c>
      <c r="T433" s="155" t="s">
        <v>7262</v>
      </c>
      <c r="U433" s="155" t="s">
        <v>7263</v>
      </c>
      <c r="V433" s="155" t="s">
        <v>7264</v>
      </c>
      <c r="W433" s="155" t="s">
        <v>7265</v>
      </c>
      <c r="X433" s="155" t="s">
        <v>7266</v>
      </c>
      <c r="Y433" s="155" t="s">
        <v>7267</v>
      </c>
      <c r="Z433" s="155" t="s">
        <v>7268</v>
      </c>
      <c r="AA433" s="155" t="s">
        <v>2192</v>
      </c>
      <c r="AB433" s="155" t="s">
        <v>2192</v>
      </c>
      <c r="AC433" s="155" t="s">
        <v>5964</v>
      </c>
      <c r="AD433" s="155" t="s">
        <v>7269</v>
      </c>
      <c r="AE433" s="156">
        <v>2253.4261999999999</v>
      </c>
      <c r="AF433" s="158">
        <v>1.9</v>
      </c>
      <c r="AG433" s="157">
        <v>1.42</v>
      </c>
      <c r="AH433" s="159">
        <v>42086</v>
      </c>
      <c r="AI433" s="153" t="s">
        <v>979</v>
      </c>
      <c r="AJ433" s="155" t="s">
        <v>2192</v>
      </c>
    </row>
    <row r="434" spans="1:36">
      <c r="A434" s="147" t="s">
        <v>980</v>
      </c>
      <c r="B434" s="147" t="s">
        <v>1238</v>
      </c>
      <c r="C434" s="147" t="s">
        <v>1235</v>
      </c>
      <c r="D434" s="147" t="s">
        <v>2192</v>
      </c>
      <c r="E434" s="147" t="s">
        <v>981</v>
      </c>
      <c r="F434" s="147" t="s">
        <v>1904</v>
      </c>
      <c r="G434" s="148" t="s">
        <v>1901</v>
      </c>
      <c r="H434" s="148" t="s">
        <v>1902</v>
      </c>
      <c r="I434" s="148" t="s">
        <v>317</v>
      </c>
      <c r="J434" s="148" t="s">
        <v>1236</v>
      </c>
      <c r="K434" s="149" t="s">
        <v>7270</v>
      </c>
      <c r="L434" s="149" t="s">
        <v>3149</v>
      </c>
      <c r="M434" s="149" t="s">
        <v>7271</v>
      </c>
      <c r="N434" s="149" t="s">
        <v>3151</v>
      </c>
      <c r="O434" s="149" t="s">
        <v>7272</v>
      </c>
      <c r="P434" s="149" t="s">
        <v>7258</v>
      </c>
      <c r="Q434" s="149" t="s">
        <v>7273</v>
      </c>
      <c r="R434" s="149" t="s">
        <v>7260</v>
      </c>
      <c r="S434" s="149" t="s">
        <v>7274</v>
      </c>
      <c r="T434" s="149" t="s">
        <v>7262</v>
      </c>
      <c r="U434" s="149" t="s">
        <v>7275</v>
      </c>
      <c r="V434" s="149" t="s">
        <v>7264</v>
      </c>
      <c r="W434" s="149" t="s">
        <v>7276</v>
      </c>
      <c r="X434" s="149" t="s">
        <v>7266</v>
      </c>
      <c r="Y434" s="149" t="s">
        <v>7277</v>
      </c>
      <c r="Z434" s="149" t="s">
        <v>7268</v>
      </c>
      <c r="AA434" s="149" t="s">
        <v>2192</v>
      </c>
      <c r="AB434" s="149" t="s">
        <v>2192</v>
      </c>
      <c r="AC434" s="149" t="s">
        <v>3102</v>
      </c>
      <c r="AD434" s="149" t="s">
        <v>7269</v>
      </c>
      <c r="AE434" s="150">
        <v>1960.4781</v>
      </c>
      <c r="AF434" s="151">
        <v>1.65</v>
      </c>
      <c r="AG434" s="151">
        <v>1.24</v>
      </c>
      <c r="AH434" s="152">
        <v>42086</v>
      </c>
      <c r="AI434" s="147" t="s">
        <v>979</v>
      </c>
      <c r="AJ434" s="149" t="s">
        <v>2192</v>
      </c>
    </row>
    <row r="435" spans="1:36">
      <c r="A435" s="153" t="s">
        <v>982</v>
      </c>
      <c r="B435" s="153" t="s">
        <v>1238</v>
      </c>
      <c r="C435" s="153" t="s">
        <v>1235</v>
      </c>
      <c r="D435" s="153" t="s">
        <v>2192</v>
      </c>
      <c r="E435" s="153" t="s">
        <v>983</v>
      </c>
      <c r="F435" s="153" t="s">
        <v>1904</v>
      </c>
      <c r="G435" s="154" t="s">
        <v>1901</v>
      </c>
      <c r="H435" s="154" t="s">
        <v>1902</v>
      </c>
      <c r="I435" s="154" t="s">
        <v>317</v>
      </c>
      <c r="J435" s="154" t="s">
        <v>1236</v>
      </c>
      <c r="K435" s="155" t="s">
        <v>7278</v>
      </c>
      <c r="L435" s="155" t="s">
        <v>3149</v>
      </c>
      <c r="M435" s="155" t="s">
        <v>7279</v>
      </c>
      <c r="N435" s="155" t="s">
        <v>3151</v>
      </c>
      <c r="O435" s="155" t="s">
        <v>7280</v>
      </c>
      <c r="P435" s="155" t="s">
        <v>7258</v>
      </c>
      <c r="Q435" s="155" t="s">
        <v>7281</v>
      </c>
      <c r="R435" s="155" t="s">
        <v>7260</v>
      </c>
      <c r="S435" s="155" t="s">
        <v>7282</v>
      </c>
      <c r="T435" s="155" t="s">
        <v>7262</v>
      </c>
      <c r="U435" s="155" t="s">
        <v>7283</v>
      </c>
      <c r="V435" s="155" t="s">
        <v>7264</v>
      </c>
      <c r="W435" s="155" t="s">
        <v>7284</v>
      </c>
      <c r="X435" s="155" t="s">
        <v>7266</v>
      </c>
      <c r="Y435" s="155" t="s">
        <v>2192</v>
      </c>
      <c r="Z435" s="155" t="s">
        <v>2192</v>
      </c>
      <c r="AA435" s="155" t="s">
        <v>2192</v>
      </c>
      <c r="AB435" s="155" t="s">
        <v>2192</v>
      </c>
      <c r="AC435" s="155" t="s">
        <v>7285</v>
      </c>
      <c r="AD435" s="155" t="s">
        <v>2875</v>
      </c>
      <c r="AE435" s="156">
        <v>4.2428999999999997</v>
      </c>
      <c r="AF435" s="161">
        <v>0</v>
      </c>
      <c r="AG435" s="161">
        <v>0</v>
      </c>
      <c r="AH435" s="159">
        <v>42163</v>
      </c>
      <c r="AI435" s="153" t="s">
        <v>979</v>
      </c>
      <c r="AJ435" s="155" t="s">
        <v>2192</v>
      </c>
    </row>
    <row r="436" spans="1:36">
      <c r="A436" s="147" t="s">
        <v>986</v>
      </c>
      <c r="B436" s="147" t="s">
        <v>1238</v>
      </c>
      <c r="C436" s="147" t="s">
        <v>1235</v>
      </c>
      <c r="D436" s="147" t="s">
        <v>2192</v>
      </c>
      <c r="E436" s="147" t="s">
        <v>987</v>
      </c>
      <c r="F436" s="147" t="s">
        <v>1904</v>
      </c>
      <c r="G436" s="148" t="s">
        <v>1901</v>
      </c>
      <c r="H436" s="148" t="s">
        <v>1902</v>
      </c>
      <c r="I436" s="148" t="s">
        <v>317</v>
      </c>
      <c r="J436" s="148" t="s">
        <v>1236</v>
      </c>
      <c r="K436" s="149" t="s">
        <v>7286</v>
      </c>
      <c r="L436" s="149" t="s">
        <v>3149</v>
      </c>
      <c r="M436" s="149" t="s">
        <v>7287</v>
      </c>
      <c r="N436" s="149" t="s">
        <v>3151</v>
      </c>
      <c r="O436" s="149" t="s">
        <v>7288</v>
      </c>
      <c r="P436" s="149" t="s">
        <v>7258</v>
      </c>
      <c r="Q436" s="149" t="s">
        <v>7289</v>
      </c>
      <c r="R436" s="149" t="s">
        <v>7260</v>
      </c>
      <c r="S436" s="149" t="s">
        <v>7290</v>
      </c>
      <c r="T436" s="149" t="s">
        <v>7262</v>
      </c>
      <c r="U436" s="149" t="s">
        <v>7291</v>
      </c>
      <c r="V436" s="149" t="s">
        <v>7264</v>
      </c>
      <c r="W436" s="149" t="s">
        <v>7292</v>
      </c>
      <c r="X436" s="149" t="s">
        <v>7266</v>
      </c>
      <c r="Y436" s="149" t="s">
        <v>2192</v>
      </c>
      <c r="Z436" s="149" t="s">
        <v>2192</v>
      </c>
      <c r="AA436" s="149" t="s">
        <v>2192</v>
      </c>
      <c r="AB436" s="149" t="s">
        <v>2192</v>
      </c>
      <c r="AC436" s="149" t="s">
        <v>7293</v>
      </c>
      <c r="AD436" s="149" t="s">
        <v>7294</v>
      </c>
      <c r="AE436" s="150">
        <v>75.767499999999998</v>
      </c>
      <c r="AF436" s="151">
        <v>0.06</v>
      </c>
      <c r="AG436" s="151">
        <v>0.05</v>
      </c>
      <c r="AH436" s="152">
        <v>42828</v>
      </c>
      <c r="AI436" s="147" t="s">
        <v>979</v>
      </c>
      <c r="AJ436" s="149" t="s">
        <v>2192</v>
      </c>
    </row>
    <row r="437" spans="1:36">
      <c r="A437" s="153" t="s">
        <v>988</v>
      </c>
      <c r="B437" s="153" t="s">
        <v>1238</v>
      </c>
      <c r="C437" s="153" t="s">
        <v>1235</v>
      </c>
      <c r="D437" s="153" t="s">
        <v>2192</v>
      </c>
      <c r="E437" s="153" t="s">
        <v>989</v>
      </c>
      <c r="F437" s="153" t="s">
        <v>1904</v>
      </c>
      <c r="G437" s="154" t="s">
        <v>1901</v>
      </c>
      <c r="H437" s="154" t="s">
        <v>1902</v>
      </c>
      <c r="I437" s="154" t="s">
        <v>317</v>
      </c>
      <c r="J437" s="154" t="s">
        <v>1236</v>
      </c>
      <c r="K437" s="155" t="s">
        <v>2974</v>
      </c>
      <c r="L437" s="155" t="s">
        <v>3149</v>
      </c>
      <c r="M437" s="155" t="s">
        <v>7295</v>
      </c>
      <c r="N437" s="155" t="s">
        <v>3151</v>
      </c>
      <c r="O437" s="155" t="s">
        <v>7296</v>
      </c>
      <c r="P437" s="155" t="s">
        <v>7258</v>
      </c>
      <c r="Q437" s="155" t="s">
        <v>7297</v>
      </c>
      <c r="R437" s="155" t="s">
        <v>7260</v>
      </c>
      <c r="S437" s="155" t="s">
        <v>7298</v>
      </c>
      <c r="T437" s="155" t="s">
        <v>7262</v>
      </c>
      <c r="U437" s="155" t="s">
        <v>7299</v>
      </c>
      <c r="V437" s="155" t="s">
        <v>7264</v>
      </c>
      <c r="W437" s="155" t="s">
        <v>2192</v>
      </c>
      <c r="X437" s="155" t="s">
        <v>2192</v>
      </c>
      <c r="Y437" s="155" t="s">
        <v>2192</v>
      </c>
      <c r="Z437" s="155" t="s">
        <v>2192</v>
      </c>
      <c r="AA437" s="155" t="s">
        <v>2192</v>
      </c>
      <c r="AB437" s="155" t="s">
        <v>2192</v>
      </c>
      <c r="AC437" s="155" t="s">
        <v>7300</v>
      </c>
      <c r="AD437" s="155" t="s">
        <v>7301</v>
      </c>
      <c r="AE437" s="156">
        <v>21.7928</v>
      </c>
      <c r="AF437" s="157">
        <v>0.02</v>
      </c>
      <c r="AG437" s="157">
        <v>0.01</v>
      </c>
      <c r="AH437" s="159">
        <v>43210</v>
      </c>
      <c r="AI437" s="153" t="s">
        <v>979</v>
      </c>
      <c r="AJ437" s="155" t="s">
        <v>2192</v>
      </c>
    </row>
    <row r="438" spans="1:36">
      <c r="A438" s="147" t="s">
        <v>990</v>
      </c>
      <c r="B438" s="147" t="s">
        <v>1238</v>
      </c>
      <c r="C438" s="147" t="s">
        <v>1235</v>
      </c>
      <c r="D438" s="147" t="s">
        <v>2192</v>
      </c>
      <c r="E438" s="147" t="s">
        <v>991</v>
      </c>
      <c r="F438" s="147" t="s">
        <v>1904</v>
      </c>
      <c r="G438" s="148" t="s">
        <v>1901</v>
      </c>
      <c r="H438" s="148" t="s">
        <v>1902</v>
      </c>
      <c r="I438" s="148" t="s">
        <v>317</v>
      </c>
      <c r="J438" s="148" t="s">
        <v>1236</v>
      </c>
      <c r="K438" s="149" t="s">
        <v>7302</v>
      </c>
      <c r="L438" s="149" t="s">
        <v>3149</v>
      </c>
      <c r="M438" s="149" t="s">
        <v>7271</v>
      </c>
      <c r="N438" s="149" t="s">
        <v>3151</v>
      </c>
      <c r="O438" s="149" t="s">
        <v>7303</v>
      </c>
      <c r="P438" s="149" t="s">
        <v>7258</v>
      </c>
      <c r="Q438" s="149" t="s">
        <v>7304</v>
      </c>
      <c r="R438" s="149" t="s">
        <v>7260</v>
      </c>
      <c r="S438" s="149" t="s">
        <v>7305</v>
      </c>
      <c r="T438" s="149" t="s">
        <v>7262</v>
      </c>
      <c r="U438" s="149" t="s">
        <v>7306</v>
      </c>
      <c r="V438" s="149" t="s">
        <v>7264</v>
      </c>
      <c r="W438" s="149" t="s">
        <v>7307</v>
      </c>
      <c r="X438" s="149" t="s">
        <v>7266</v>
      </c>
      <c r="Y438" s="149" t="s">
        <v>7308</v>
      </c>
      <c r="Z438" s="149" t="s">
        <v>7268</v>
      </c>
      <c r="AA438" s="149" t="s">
        <v>2192</v>
      </c>
      <c r="AB438" s="149" t="s">
        <v>2192</v>
      </c>
      <c r="AC438" s="149" t="s">
        <v>7309</v>
      </c>
      <c r="AD438" s="149" t="s">
        <v>7269</v>
      </c>
      <c r="AE438" s="150">
        <v>102.0958</v>
      </c>
      <c r="AF438" s="151">
        <v>0.09</v>
      </c>
      <c r="AG438" s="151">
        <v>0.06</v>
      </c>
      <c r="AH438" s="152">
        <v>42086</v>
      </c>
      <c r="AI438" s="147" t="s">
        <v>979</v>
      </c>
      <c r="AJ438" s="149" t="s">
        <v>2192</v>
      </c>
    </row>
    <row r="439" spans="1:36">
      <c r="A439" s="153" t="s">
        <v>992</v>
      </c>
      <c r="B439" s="153" t="s">
        <v>1238</v>
      </c>
      <c r="C439" s="153" t="s">
        <v>1235</v>
      </c>
      <c r="D439" s="153" t="s">
        <v>2192</v>
      </c>
      <c r="E439" s="153" t="s">
        <v>993</v>
      </c>
      <c r="F439" s="153" t="s">
        <v>1904</v>
      </c>
      <c r="G439" s="154" t="s">
        <v>1901</v>
      </c>
      <c r="H439" s="154" t="s">
        <v>1902</v>
      </c>
      <c r="I439" s="154" t="s">
        <v>317</v>
      </c>
      <c r="J439" s="154" t="s">
        <v>1236</v>
      </c>
      <c r="K439" s="155" t="s">
        <v>7310</v>
      </c>
      <c r="L439" s="155" t="s">
        <v>3149</v>
      </c>
      <c r="M439" s="155" t="s">
        <v>7311</v>
      </c>
      <c r="N439" s="155" t="s">
        <v>3151</v>
      </c>
      <c r="O439" s="155" t="s">
        <v>7312</v>
      </c>
      <c r="P439" s="155" t="s">
        <v>7258</v>
      </c>
      <c r="Q439" s="155" t="s">
        <v>7313</v>
      </c>
      <c r="R439" s="155" t="s">
        <v>7260</v>
      </c>
      <c r="S439" s="155" t="s">
        <v>7314</v>
      </c>
      <c r="T439" s="155" t="s">
        <v>7262</v>
      </c>
      <c r="U439" s="155" t="s">
        <v>7315</v>
      </c>
      <c r="V439" s="155" t="s">
        <v>7264</v>
      </c>
      <c r="W439" s="155" t="s">
        <v>7316</v>
      </c>
      <c r="X439" s="155" t="s">
        <v>7266</v>
      </c>
      <c r="Y439" s="155" t="s">
        <v>7317</v>
      </c>
      <c r="Z439" s="155" t="s">
        <v>7268</v>
      </c>
      <c r="AA439" s="155" t="s">
        <v>2192</v>
      </c>
      <c r="AB439" s="155" t="s">
        <v>2192</v>
      </c>
      <c r="AC439" s="155" t="s">
        <v>3310</v>
      </c>
      <c r="AD439" s="155" t="s">
        <v>7269</v>
      </c>
      <c r="AE439" s="156">
        <v>25.129799999999999</v>
      </c>
      <c r="AF439" s="157">
        <v>0.02</v>
      </c>
      <c r="AG439" s="157">
        <v>0.02</v>
      </c>
      <c r="AH439" s="159">
        <v>42086</v>
      </c>
      <c r="AI439" s="153" t="s">
        <v>979</v>
      </c>
      <c r="AJ439" s="155" t="s">
        <v>2192</v>
      </c>
    </row>
    <row r="440" spans="1:36">
      <c r="A440" s="147" t="s">
        <v>994</v>
      </c>
      <c r="B440" s="147" t="s">
        <v>1238</v>
      </c>
      <c r="C440" s="147" t="s">
        <v>1235</v>
      </c>
      <c r="D440" s="147" t="s">
        <v>2192</v>
      </c>
      <c r="E440" s="147" t="s">
        <v>995</v>
      </c>
      <c r="F440" s="147" t="s">
        <v>1904</v>
      </c>
      <c r="G440" s="148" t="s">
        <v>1901</v>
      </c>
      <c r="H440" s="148" t="s">
        <v>1902</v>
      </c>
      <c r="I440" s="148" t="s">
        <v>317</v>
      </c>
      <c r="J440" s="148" t="s">
        <v>1236</v>
      </c>
      <c r="K440" s="149" t="s">
        <v>7318</v>
      </c>
      <c r="L440" s="149" t="s">
        <v>3149</v>
      </c>
      <c r="M440" s="149" t="s">
        <v>7311</v>
      </c>
      <c r="N440" s="149" t="s">
        <v>3151</v>
      </c>
      <c r="O440" s="149" t="s">
        <v>7319</v>
      </c>
      <c r="P440" s="149" t="s">
        <v>7258</v>
      </c>
      <c r="Q440" s="149" t="s">
        <v>7320</v>
      </c>
      <c r="R440" s="149" t="s">
        <v>7260</v>
      </c>
      <c r="S440" s="149" t="s">
        <v>7321</v>
      </c>
      <c r="T440" s="149" t="s">
        <v>7262</v>
      </c>
      <c r="U440" s="149" t="s">
        <v>7322</v>
      </c>
      <c r="V440" s="149" t="s">
        <v>7264</v>
      </c>
      <c r="W440" s="149" t="s">
        <v>7323</v>
      </c>
      <c r="X440" s="149" t="s">
        <v>7266</v>
      </c>
      <c r="Y440" s="149" t="s">
        <v>2192</v>
      </c>
      <c r="Z440" s="149" t="s">
        <v>2192</v>
      </c>
      <c r="AA440" s="149" t="s">
        <v>2192</v>
      </c>
      <c r="AB440" s="149" t="s">
        <v>2192</v>
      </c>
      <c r="AC440" s="149" t="s">
        <v>7324</v>
      </c>
      <c r="AD440" s="149" t="s">
        <v>7325</v>
      </c>
      <c r="AE440" s="150">
        <v>23.5823</v>
      </c>
      <c r="AF440" s="151">
        <v>0.02</v>
      </c>
      <c r="AG440" s="151">
        <v>0.01</v>
      </c>
      <c r="AH440" s="152">
        <v>42557</v>
      </c>
      <c r="AI440" s="147" t="s">
        <v>979</v>
      </c>
      <c r="AJ440" s="149" t="s">
        <v>2192</v>
      </c>
    </row>
    <row r="441" spans="1:36">
      <c r="A441" s="153" t="s">
        <v>996</v>
      </c>
      <c r="B441" s="153" t="s">
        <v>1238</v>
      </c>
      <c r="C441" s="153" t="s">
        <v>1235</v>
      </c>
      <c r="D441" s="153" t="s">
        <v>2192</v>
      </c>
      <c r="E441" s="153" t="s">
        <v>997</v>
      </c>
      <c r="F441" s="153" t="s">
        <v>1904</v>
      </c>
      <c r="G441" s="154" t="s">
        <v>1901</v>
      </c>
      <c r="H441" s="154" t="s">
        <v>1902</v>
      </c>
      <c r="I441" s="154" t="s">
        <v>317</v>
      </c>
      <c r="J441" s="154" t="s">
        <v>1236</v>
      </c>
      <c r="K441" s="155" t="s">
        <v>7326</v>
      </c>
      <c r="L441" s="155" t="s">
        <v>3149</v>
      </c>
      <c r="M441" s="155" t="s">
        <v>7295</v>
      </c>
      <c r="N441" s="155" t="s">
        <v>3151</v>
      </c>
      <c r="O441" s="155" t="s">
        <v>7327</v>
      </c>
      <c r="P441" s="155" t="s">
        <v>7258</v>
      </c>
      <c r="Q441" s="155" t="s">
        <v>7328</v>
      </c>
      <c r="R441" s="155" t="s">
        <v>7260</v>
      </c>
      <c r="S441" s="155" t="s">
        <v>7329</v>
      </c>
      <c r="T441" s="155" t="s">
        <v>7262</v>
      </c>
      <c r="U441" s="155" t="s">
        <v>7330</v>
      </c>
      <c r="V441" s="155" t="s">
        <v>7264</v>
      </c>
      <c r="W441" s="155" t="s">
        <v>7331</v>
      </c>
      <c r="X441" s="155" t="s">
        <v>7266</v>
      </c>
      <c r="Y441" s="155" t="s">
        <v>7332</v>
      </c>
      <c r="Z441" s="155" t="s">
        <v>7268</v>
      </c>
      <c r="AA441" s="155" t="s">
        <v>2192</v>
      </c>
      <c r="AB441" s="155" t="s">
        <v>2192</v>
      </c>
      <c r="AC441" s="155" t="s">
        <v>7333</v>
      </c>
      <c r="AD441" s="155" t="s">
        <v>7334</v>
      </c>
      <c r="AE441" s="160">
        <v>35.523000000000003</v>
      </c>
      <c r="AF441" s="157">
        <v>0.03</v>
      </c>
      <c r="AG441" s="157">
        <v>0.02</v>
      </c>
      <c r="AH441" s="159">
        <v>42123</v>
      </c>
      <c r="AI441" s="153" t="s">
        <v>979</v>
      </c>
      <c r="AJ441" s="155" t="s">
        <v>2192</v>
      </c>
    </row>
    <row r="442" spans="1:36">
      <c r="A442" s="147" t="s">
        <v>998</v>
      </c>
      <c r="B442" s="147" t="s">
        <v>1238</v>
      </c>
      <c r="C442" s="147" t="s">
        <v>1235</v>
      </c>
      <c r="D442" s="147" t="s">
        <v>2192</v>
      </c>
      <c r="E442" s="147" t="s">
        <v>999</v>
      </c>
      <c r="F442" s="147" t="s">
        <v>2192</v>
      </c>
      <c r="G442" s="148" t="s">
        <v>1901</v>
      </c>
      <c r="H442" s="148" t="s">
        <v>1902</v>
      </c>
      <c r="I442" s="148" t="s">
        <v>317</v>
      </c>
      <c r="J442" s="148" t="s">
        <v>1239</v>
      </c>
      <c r="K442" s="149" t="s">
        <v>7335</v>
      </c>
      <c r="L442" s="149" t="s">
        <v>7336</v>
      </c>
      <c r="M442" s="149" t="s">
        <v>7337</v>
      </c>
      <c r="N442" s="149" t="s">
        <v>7338</v>
      </c>
      <c r="O442" s="149" t="s">
        <v>7339</v>
      </c>
      <c r="P442" s="149" t="s">
        <v>7340</v>
      </c>
      <c r="Q442" s="149" t="s">
        <v>7341</v>
      </c>
      <c r="R442" s="149" t="s">
        <v>7342</v>
      </c>
      <c r="S442" s="149" t="s">
        <v>7343</v>
      </c>
      <c r="T442" s="149" t="s">
        <v>7344</v>
      </c>
      <c r="U442" s="149" t="s">
        <v>7345</v>
      </c>
      <c r="V442" s="149" t="s">
        <v>7346</v>
      </c>
      <c r="W442" s="149" t="s">
        <v>2192</v>
      </c>
      <c r="X442" s="149" t="s">
        <v>2192</v>
      </c>
      <c r="Y442" s="149" t="s">
        <v>2192</v>
      </c>
      <c r="Z442" s="149" t="s">
        <v>2192</v>
      </c>
      <c r="AA442" s="149" t="s">
        <v>2192</v>
      </c>
      <c r="AB442" s="149" t="s">
        <v>2192</v>
      </c>
      <c r="AC442" s="149" t="s">
        <v>7347</v>
      </c>
      <c r="AD442" s="149" t="s">
        <v>7348</v>
      </c>
      <c r="AE442" s="150">
        <v>3268.3415</v>
      </c>
      <c r="AF442" s="151">
        <v>2.75</v>
      </c>
      <c r="AG442" s="151">
        <v>2.06</v>
      </c>
      <c r="AH442" s="152">
        <v>43154</v>
      </c>
      <c r="AI442" s="147" t="s">
        <v>1000</v>
      </c>
      <c r="AJ442" s="149" t="s">
        <v>2192</v>
      </c>
    </row>
    <row r="443" spans="1:36">
      <c r="A443" s="153" t="s">
        <v>1001</v>
      </c>
      <c r="B443" s="153" t="s">
        <v>1238</v>
      </c>
      <c r="C443" s="153" t="s">
        <v>1235</v>
      </c>
      <c r="D443" s="153" t="s">
        <v>2192</v>
      </c>
      <c r="E443" s="153" t="s">
        <v>1002</v>
      </c>
      <c r="F443" s="153" t="s">
        <v>1906</v>
      </c>
      <c r="G443" s="154" t="s">
        <v>1901</v>
      </c>
      <c r="H443" s="154" t="s">
        <v>1902</v>
      </c>
      <c r="I443" s="154" t="s">
        <v>317</v>
      </c>
      <c r="J443" s="154" t="s">
        <v>1236</v>
      </c>
      <c r="K443" s="155" t="s">
        <v>7349</v>
      </c>
      <c r="L443" s="155" t="s">
        <v>7336</v>
      </c>
      <c r="M443" s="155" t="s">
        <v>7350</v>
      </c>
      <c r="N443" s="155" t="s">
        <v>7338</v>
      </c>
      <c r="O443" s="155" t="s">
        <v>7351</v>
      </c>
      <c r="P443" s="155" t="s">
        <v>7340</v>
      </c>
      <c r="Q443" s="155" t="s">
        <v>7352</v>
      </c>
      <c r="R443" s="155" t="s">
        <v>7342</v>
      </c>
      <c r="S443" s="155" t="s">
        <v>7353</v>
      </c>
      <c r="T443" s="155" t="s">
        <v>7344</v>
      </c>
      <c r="U443" s="155" t="s">
        <v>7354</v>
      </c>
      <c r="V443" s="155" t="s">
        <v>7346</v>
      </c>
      <c r="W443" s="155" t="s">
        <v>2192</v>
      </c>
      <c r="X443" s="155" t="s">
        <v>2192</v>
      </c>
      <c r="Y443" s="155" t="s">
        <v>2192</v>
      </c>
      <c r="Z443" s="155" t="s">
        <v>2192</v>
      </c>
      <c r="AA443" s="155" t="s">
        <v>2192</v>
      </c>
      <c r="AB443" s="155" t="s">
        <v>2192</v>
      </c>
      <c r="AC443" s="155" t="s">
        <v>7355</v>
      </c>
      <c r="AD443" s="155" t="s">
        <v>7348</v>
      </c>
      <c r="AE443" s="156">
        <v>1938.0238999999999</v>
      </c>
      <c r="AF443" s="157">
        <v>1.63</v>
      </c>
      <c r="AG443" s="157">
        <v>1.22</v>
      </c>
      <c r="AH443" s="159">
        <v>43154</v>
      </c>
      <c r="AI443" s="153" t="s">
        <v>1774</v>
      </c>
      <c r="AJ443" s="155" t="s">
        <v>2192</v>
      </c>
    </row>
    <row r="444" spans="1:36">
      <c r="A444" s="147" t="s">
        <v>1003</v>
      </c>
      <c r="B444" s="147" t="s">
        <v>1238</v>
      </c>
      <c r="C444" s="147" t="s">
        <v>1235</v>
      </c>
      <c r="D444" s="147" t="s">
        <v>2192</v>
      </c>
      <c r="E444" s="147" t="s">
        <v>1004</v>
      </c>
      <c r="F444" s="147" t="s">
        <v>1904</v>
      </c>
      <c r="G444" s="148" t="s">
        <v>1901</v>
      </c>
      <c r="H444" s="148" t="s">
        <v>1902</v>
      </c>
      <c r="I444" s="148" t="s">
        <v>317</v>
      </c>
      <c r="J444" s="148" t="s">
        <v>1236</v>
      </c>
      <c r="K444" s="149" t="s">
        <v>7356</v>
      </c>
      <c r="L444" s="149" t="s">
        <v>7336</v>
      </c>
      <c r="M444" s="149" t="s">
        <v>7357</v>
      </c>
      <c r="N444" s="149" t="s">
        <v>7338</v>
      </c>
      <c r="O444" s="149" t="s">
        <v>7358</v>
      </c>
      <c r="P444" s="149" t="s">
        <v>7340</v>
      </c>
      <c r="Q444" s="149" t="s">
        <v>7359</v>
      </c>
      <c r="R444" s="149" t="s">
        <v>7342</v>
      </c>
      <c r="S444" s="149" t="s">
        <v>6203</v>
      </c>
      <c r="T444" s="149" t="s">
        <v>7344</v>
      </c>
      <c r="U444" s="149" t="s">
        <v>7360</v>
      </c>
      <c r="V444" s="149" t="s">
        <v>7346</v>
      </c>
      <c r="W444" s="149" t="s">
        <v>2192</v>
      </c>
      <c r="X444" s="149" t="s">
        <v>2192</v>
      </c>
      <c r="Y444" s="149" t="s">
        <v>2192</v>
      </c>
      <c r="Z444" s="149" t="s">
        <v>2192</v>
      </c>
      <c r="AA444" s="149" t="s">
        <v>2192</v>
      </c>
      <c r="AB444" s="149" t="s">
        <v>2192</v>
      </c>
      <c r="AC444" s="149" t="s">
        <v>2886</v>
      </c>
      <c r="AD444" s="149" t="s">
        <v>7361</v>
      </c>
      <c r="AE444" s="150">
        <v>11.6363</v>
      </c>
      <c r="AF444" s="151">
        <v>0.01</v>
      </c>
      <c r="AG444" s="151">
        <v>0.01</v>
      </c>
      <c r="AH444" s="152">
        <v>43164</v>
      </c>
      <c r="AI444" s="147" t="s">
        <v>1000</v>
      </c>
      <c r="AJ444" s="149" t="s">
        <v>2192</v>
      </c>
    </row>
    <row r="445" spans="1:36">
      <c r="A445" s="153" t="s">
        <v>1005</v>
      </c>
      <c r="B445" s="153" t="s">
        <v>1238</v>
      </c>
      <c r="C445" s="153" t="s">
        <v>1235</v>
      </c>
      <c r="D445" s="153" t="s">
        <v>2192</v>
      </c>
      <c r="E445" s="153" t="s">
        <v>1006</v>
      </c>
      <c r="F445" s="153" t="s">
        <v>1904</v>
      </c>
      <c r="G445" s="154" t="s">
        <v>1901</v>
      </c>
      <c r="H445" s="154" t="s">
        <v>1902</v>
      </c>
      <c r="I445" s="154" t="s">
        <v>317</v>
      </c>
      <c r="J445" s="154" t="s">
        <v>1236</v>
      </c>
      <c r="K445" s="155" t="s">
        <v>7362</v>
      </c>
      <c r="L445" s="155" t="s">
        <v>7336</v>
      </c>
      <c r="M445" s="155" t="s">
        <v>7363</v>
      </c>
      <c r="N445" s="155" t="s">
        <v>7338</v>
      </c>
      <c r="O445" s="155" t="s">
        <v>7364</v>
      </c>
      <c r="P445" s="155" t="s">
        <v>7340</v>
      </c>
      <c r="Q445" s="155" t="s">
        <v>7365</v>
      </c>
      <c r="R445" s="155" t="s">
        <v>7342</v>
      </c>
      <c r="S445" s="155" t="s">
        <v>7366</v>
      </c>
      <c r="T445" s="155" t="s">
        <v>7344</v>
      </c>
      <c r="U445" s="155" t="s">
        <v>7367</v>
      </c>
      <c r="V445" s="155" t="s">
        <v>7346</v>
      </c>
      <c r="W445" s="155" t="s">
        <v>2192</v>
      </c>
      <c r="X445" s="155" t="s">
        <v>2192</v>
      </c>
      <c r="Y445" s="155" t="s">
        <v>2192</v>
      </c>
      <c r="Z445" s="155" t="s">
        <v>2192</v>
      </c>
      <c r="AA445" s="155" t="s">
        <v>2192</v>
      </c>
      <c r="AB445" s="155" t="s">
        <v>2192</v>
      </c>
      <c r="AC445" s="155" t="s">
        <v>7368</v>
      </c>
      <c r="AD445" s="155" t="s">
        <v>7361</v>
      </c>
      <c r="AE445" s="156">
        <v>5.7356999999999996</v>
      </c>
      <c r="AF445" s="161">
        <v>0</v>
      </c>
      <c r="AG445" s="161">
        <v>0</v>
      </c>
      <c r="AH445" s="159">
        <v>43164</v>
      </c>
      <c r="AI445" s="153" t="s">
        <v>1000</v>
      </c>
      <c r="AJ445" s="155" t="s">
        <v>2192</v>
      </c>
    </row>
    <row r="446" spans="1:36">
      <c r="A446" s="147" t="s">
        <v>1007</v>
      </c>
      <c r="B446" s="147" t="s">
        <v>1238</v>
      </c>
      <c r="C446" s="147" t="s">
        <v>1235</v>
      </c>
      <c r="D446" s="147" t="s">
        <v>2192</v>
      </c>
      <c r="E446" s="147" t="s">
        <v>1008</v>
      </c>
      <c r="F446" s="147" t="s">
        <v>1904</v>
      </c>
      <c r="G446" s="148" t="s">
        <v>1901</v>
      </c>
      <c r="H446" s="148" t="s">
        <v>1902</v>
      </c>
      <c r="I446" s="148" t="s">
        <v>317</v>
      </c>
      <c r="J446" s="148" t="s">
        <v>1236</v>
      </c>
      <c r="K446" s="149" t="s">
        <v>7369</v>
      </c>
      <c r="L446" s="149" t="s">
        <v>7336</v>
      </c>
      <c r="M446" s="149" t="s">
        <v>7370</v>
      </c>
      <c r="N446" s="149" t="s">
        <v>7338</v>
      </c>
      <c r="O446" s="149" t="s">
        <v>7371</v>
      </c>
      <c r="P446" s="149" t="s">
        <v>7340</v>
      </c>
      <c r="Q446" s="149" t="s">
        <v>7372</v>
      </c>
      <c r="R446" s="149" t="s">
        <v>7342</v>
      </c>
      <c r="S446" s="149" t="s">
        <v>7373</v>
      </c>
      <c r="T446" s="149" t="s">
        <v>7344</v>
      </c>
      <c r="U446" s="149" t="s">
        <v>7374</v>
      </c>
      <c r="V446" s="149" t="s">
        <v>7346</v>
      </c>
      <c r="W446" s="149" t="s">
        <v>2192</v>
      </c>
      <c r="X446" s="149" t="s">
        <v>2192</v>
      </c>
      <c r="Y446" s="149" t="s">
        <v>2192</v>
      </c>
      <c r="Z446" s="149" t="s">
        <v>2192</v>
      </c>
      <c r="AA446" s="149" t="s">
        <v>2192</v>
      </c>
      <c r="AB446" s="149" t="s">
        <v>2192</v>
      </c>
      <c r="AC446" s="149" t="s">
        <v>7375</v>
      </c>
      <c r="AD446" s="149" t="s">
        <v>7361</v>
      </c>
      <c r="AE446" s="150">
        <v>3.4220999999999999</v>
      </c>
      <c r="AF446" s="163">
        <v>0</v>
      </c>
      <c r="AG446" s="163">
        <v>0</v>
      </c>
      <c r="AH446" s="152">
        <v>43164</v>
      </c>
      <c r="AI446" s="147" t="s">
        <v>1000</v>
      </c>
      <c r="AJ446" s="149" t="s">
        <v>2192</v>
      </c>
    </row>
    <row r="447" spans="1:36">
      <c r="A447" s="153" t="s">
        <v>1009</v>
      </c>
      <c r="B447" s="153" t="s">
        <v>1238</v>
      </c>
      <c r="C447" s="153" t="s">
        <v>1235</v>
      </c>
      <c r="D447" s="153" t="s">
        <v>2192</v>
      </c>
      <c r="E447" s="153" t="s">
        <v>1010</v>
      </c>
      <c r="F447" s="153" t="s">
        <v>1904</v>
      </c>
      <c r="G447" s="154" t="s">
        <v>1901</v>
      </c>
      <c r="H447" s="154" t="s">
        <v>1902</v>
      </c>
      <c r="I447" s="154" t="s">
        <v>317</v>
      </c>
      <c r="J447" s="154" t="s">
        <v>1236</v>
      </c>
      <c r="K447" s="155" t="s">
        <v>7376</v>
      </c>
      <c r="L447" s="155" t="s">
        <v>7336</v>
      </c>
      <c r="M447" s="155" t="s">
        <v>7377</v>
      </c>
      <c r="N447" s="155" t="s">
        <v>7338</v>
      </c>
      <c r="O447" s="155" t="s">
        <v>3062</v>
      </c>
      <c r="P447" s="155" t="s">
        <v>7340</v>
      </c>
      <c r="Q447" s="155" t="s">
        <v>7378</v>
      </c>
      <c r="R447" s="155" t="s">
        <v>7342</v>
      </c>
      <c r="S447" s="155" t="s">
        <v>7379</v>
      </c>
      <c r="T447" s="155" t="s">
        <v>7344</v>
      </c>
      <c r="U447" s="155" t="s">
        <v>7380</v>
      </c>
      <c r="V447" s="155" t="s">
        <v>7346</v>
      </c>
      <c r="W447" s="155" t="s">
        <v>2192</v>
      </c>
      <c r="X447" s="155" t="s">
        <v>2192</v>
      </c>
      <c r="Y447" s="155" t="s">
        <v>2192</v>
      </c>
      <c r="Z447" s="155" t="s">
        <v>2192</v>
      </c>
      <c r="AA447" s="155" t="s">
        <v>2192</v>
      </c>
      <c r="AB447" s="155" t="s">
        <v>2192</v>
      </c>
      <c r="AC447" s="155" t="s">
        <v>7381</v>
      </c>
      <c r="AD447" s="155" t="s">
        <v>7361</v>
      </c>
      <c r="AE447" s="156">
        <v>517.92229999999995</v>
      </c>
      <c r="AF447" s="157">
        <v>0.44</v>
      </c>
      <c r="AG447" s="157">
        <v>0.33</v>
      </c>
      <c r="AH447" s="159">
        <v>43164</v>
      </c>
      <c r="AI447" s="153" t="s">
        <v>1000</v>
      </c>
      <c r="AJ447" s="155" t="s">
        <v>2192</v>
      </c>
    </row>
    <row r="448" spans="1:36">
      <c r="A448" s="147" t="s">
        <v>1011</v>
      </c>
      <c r="B448" s="147" t="s">
        <v>1238</v>
      </c>
      <c r="C448" s="147" t="s">
        <v>1235</v>
      </c>
      <c r="D448" s="147" t="s">
        <v>2192</v>
      </c>
      <c r="E448" s="147" t="s">
        <v>1012</v>
      </c>
      <c r="F448" s="147" t="s">
        <v>1904</v>
      </c>
      <c r="G448" s="148" t="s">
        <v>1901</v>
      </c>
      <c r="H448" s="148" t="s">
        <v>1902</v>
      </c>
      <c r="I448" s="148" t="s">
        <v>317</v>
      </c>
      <c r="J448" s="148" t="s">
        <v>1236</v>
      </c>
      <c r="K448" s="149" t="s">
        <v>7382</v>
      </c>
      <c r="L448" s="149" t="s">
        <v>7336</v>
      </c>
      <c r="M448" s="149" t="s">
        <v>7383</v>
      </c>
      <c r="N448" s="149" t="s">
        <v>7338</v>
      </c>
      <c r="O448" s="149" t="s">
        <v>7384</v>
      </c>
      <c r="P448" s="149" t="s">
        <v>7340</v>
      </c>
      <c r="Q448" s="149" t="s">
        <v>7385</v>
      </c>
      <c r="R448" s="149" t="s">
        <v>7342</v>
      </c>
      <c r="S448" s="149" t="s">
        <v>7386</v>
      </c>
      <c r="T448" s="149" t="s">
        <v>7344</v>
      </c>
      <c r="U448" s="149" t="s">
        <v>7387</v>
      </c>
      <c r="V448" s="149" t="s">
        <v>7346</v>
      </c>
      <c r="W448" s="149" t="s">
        <v>2192</v>
      </c>
      <c r="X448" s="149" t="s">
        <v>2192</v>
      </c>
      <c r="Y448" s="149" t="s">
        <v>2192</v>
      </c>
      <c r="Z448" s="149" t="s">
        <v>2192</v>
      </c>
      <c r="AA448" s="149" t="s">
        <v>2192</v>
      </c>
      <c r="AB448" s="149" t="s">
        <v>2192</v>
      </c>
      <c r="AC448" s="149" t="s">
        <v>7388</v>
      </c>
      <c r="AD448" s="149" t="s">
        <v>7348</v>
      </c>
      <c r="AE448" s="150">
        <v>1383.4373000000001</v>
      </c>
      <c r="AF448" s="151">
        <v>1.1599999999999999</v>
      </c>
      <c r="AG448" s="151">
        <v>0.87</v>
      </c>
      <c r="AH448" s="152">
        <v>43154</v>
      </c>
      <c r="AI448" s="147" t="s">
        <v>1000</v>
      </c>
      <c r="AJ448" s="149" t="s">
        <v>2192</v>
      </c>
    </row>
    <row r="449" spans="1:36">
      <c r="A449" s="153" t="s">
        <v>2008</v>
      </c>
      <c r="B449" s="153" t="s">
        <v>1238</v>
      </c>
      <c r="C449" s="153" t="s">
        <v>1235</v>
      </c>
      <c r="D449" s="153" t="s">
        <v>2192</v>
      </c>
      <c r="E449" s="153" t="s">
        <v>2009</v>
      </c>
      <c r="F449" s="153" t="s">
        <v>1904</v>
      </c>
      <c r="G449" s="154" t="s">
        <v>1901</v>
      </c>
      <c r="H449" s="154" t="s">
        <v>1902</v>
      </c>
      <c r="I449" s="154" t="s">
        <v>317</v>
      </c>
      <c r="J449" s="154" t="s">
        <v>1236</v>
      </c>
      <c r="K449" s="155" t="s">
        <v>7389</v>
      </c>
      <c r="L449" s="155" t="s">
        <v>7336</v>
      </c>
      <c r="M449" s="155" t="s">
        <v>7390</v>
      </c>
      <c r="N449" s="155" t="s">
        <v>7338</v>
      </c>
      <c r="O449" s="155" t="s">
        <v>3894</v>
      </c>
      <c r="P449" s="155" t="s">
        <v>7340</v>
      </c>
      <c r="Q449" s="155" t="s">
        <v>7391</v>
      </c>
      <c r="R449" s="155" t="s">
        <v>7342</v>
      </c>
      <c r="S449" s="155" t="s">
        <v>1757</v>
      </c>
      <c r="T449" s="155" t="s">
        <v>1757</v>
      </c>
      <c r="U449" s="155" t="s">
        <v>1757</v>
      </c>
      <c r="V449" s="155" t="s">
        <v>1757</v>
      </c>
      <c r="W449" s="155" t="s">
        <v>2192</v>
      </c>
      <c r="X449" s="155" t="s">
        <v>2192</v>
      </c>
      <c r="Y449" s="155" t="s">
        <v>2192</v>
      </c>
      <c r="Z449" s="155" t="s">
        <v>2192</v>
      </c>
      <c r="AA449" s="155" t="s">
        <v>2192</v>
      </c>
      <c r="AB449" s="155" t="s">
        <v>2192</v>
      </c>
      <c r="AC449" s="155" t="s">
        <v>7392</v>
      </c>
      <c r="AD449" s="155" t="s">
        <v>7393</v>
      </c>
      <c r="AE449" s="156">
        <v>0.93859999999999999</v>
      </c>
      <c r="AF449" s="161">
        <v>0</v>
      </c>
      <c r="AG449" s="161">
        <v>0</v>
      </c>
      <c r="AH449" s="159">
        <v>43157</v>
      </c>
      <c r="AI449" s="153" t="s">
        <v>1774</v>
      </c>
      <c r="AJ449" s="155" t="s">
        <v>2192</v>
      </c>
    </row>
    <row r="450" spans="1:36">
      <c r="A450" s="147" t="s">
        <v>1013</v>
      </c>
      <c r="B450" s="147" t="s">
        <v>1238</v>
      </c>
      <c r="C450" s="147" t="s">
        <v>1235</v>
      </c>
      <c r="D450" s="147" t="s">
        <v>2192</v>
      </c>
      <c r="E450" s="147" t="s">
        <v>1014</v>
      </c>
      <c r="F450" s="147" t="s">
        <v>1904</v>
      </c>
      <c r="G450" s="148" t="s">
        <v>1901</v>
      </c>
      <c r="H450" s="148" t="s">
        <v>1902</v>
      </c>
      <c r="I450" s="148" t="s">
        <v>317</v>
      </c>
      <c r="J450" s="148" t="s">
        <v>1236</v>
      </c>
      <c r="K450" s="149" t="s">
        <v>7394</v>
      </c>
      <c r="L450" s="149" t="s">
        <v>7336</v>
      </c>
      <c r="M450" s="149" t="s">
        <v>7395</v>
      </c>
      <c r="N450" s="149" t="s">
        <v>7338</v>
      </c>
      <c r="O450" s="149" t="s">
        <v>7396</v>
      </c>
      <c r="P450" s="149" t="s">
        <v>7340</v>
      </c>
      <c r="Q450" s="149" t="s">
        <v>7397</v>
      </c>
      <c r="R450" s="149" t="s">
        <v>7342</v>
      </c>
      <c r="S450" s="149" t="s">
        <v>7398</v>
      </c>
      <c r="T450" s="149" t="s">
        <v>7344</v>
      </c>
      <c r="U450" s="149" t="s">
        <v>7399</v>
      </c>
      <c r="V450" s="149" t="s">
        <v>7346</v>
      </c>
      <c r="W450" s="149" t="s">
        <v>2192</v>
      </c>
      <c r="X450" s="149" t="s">
        <v>2192</v>
      </c>
      <c r="Y450" s="149" t="s">
        <v>2192</v>
      </c>
      <c r="Z450" s="149" t="s">
        <v>2192</v>
      </c>
      <c r="AA450" s="149" t="s">
        <v>2192</v>
      </c>
      <c r="AB450" s="149" t="s">
        <v>2192</v>
      </c>
      <c r="AC450" s="149" t="s">
        <v>3131</v>
      </c>
      <c r="AD450" s="149" t="s">
        <v>7400</v>
      </c>
      <c r="AE450" s="150">
        <v>6.3213999999999997</v>
      </c>
      <c r="AF450" s="151">
        <v>0.01</v>
      </c>
      <c r="AG450" s="163">
        <v>0</v>
      </c>
      <c r="AH450" s="152">
        <v>43285</v>
      </c>
      <c r="AI450" s="147" t="s">
        <v>1000</v>
      </c>
      <c r="AJ450" s="149" t="s">
        <v>2192</v>
      </c>
    </row>
    <row r="451" spans="1:36">
      <c r="A451" s="153" t="s">
        <v>1015</v>
      </c>
      <c r="B451" s="153" t="s">
        <v>1238</v>
      </c>
      <c r="C451" s="153" t="s">
        <v>1235</v>
      </c>
      <c r="D451" s="153" t="s">
        <v>2192</v>
      </c>
      <c r="E451" s="153" t="s">
        <v>1016</v>
      </c>
      <c r="F451" s="153" t="s">
        <v>1904</v>
      </c>
      <c r="G451" s="154" t="s">
        <v>1901</v>
      </c>
      <c r="H451" s="154" t="s">
        <v>1902</v>
      </c>
      <c r="I451" s="154" t="s">
        <v>317</v>
      </c>
      <c r="J451" s="154" t="s">
        <v>1236</v>
      </c>
      <c r="K451" s="155" t="s">
        <v>7401</v>
      </c>
      <c r="L451" s="155" t="s">
        <v>7336</v>
      </c>
      <c r="M451" s="155" t="s">
        <v>7402</v>
      </c>
      <c r="N451" s="155" t="s">
        <v>7338</v>
      </c>
      <c r="O451" s="155" t="s">
        <v>7403</v>
      </c>
      <c r="P451" s="155" t="s">
        <v>7340</v>
      </c>
      <c r="Q451" s="155" t="s">
        <v>7404</v>
      </c>
      <c r="R451" s="155" t="s">
        <v>7342</v>
      </c>
      <c r="S451" s="155" t="s">
        <v>7405</v>
      </c>
      <c r="T451" s="155" t="s">
        <v>7344</v>
      </c>
      <c r="U451" s="155" t="s">
        <v>7406</v>
      </c>
      <c r="V451" s="155" t="s">
        <v>7346</v>
      </c>
      <c r="W451" s="155" t="s">
        <v>2192</v>
      </c>
      <c r="X451" s="155" t="s">
        <v>2192</v>
      </c>
      <c r="Y451" s="155" t="s">
        <v>2192</v>
      </c>
      <c r="Z451" s="155" t="s">
        <v>2192</v>
      </c>
      <c r="AA451" s="155" t="s">
        <v>2192</v>
      </c>
      <c r="AB451" s="155" t="s">
        <v>2192</v>
      </c>
      <c r="AC451" s="155" t="s">
        <v>7407</v>
      </c>
      <c r="AD451" s="155" t="s">
        <v>7408</v>
      </c>
      <c r="AE451" s="156">
        <v>0.43619999999999998</v>
      </c>
      <c r="AF451" s="161">
        <v>0</v>
      </c>
      <c r="AG451" s="161">
        <v>0</v>
      </c>
      <c r="AH451" s="159">
        <v>43173</v>
      </c>
      <c r="AI451" s="153" t="s">
        <v>1000</v>
      </c>
      <c r="AJ451" s="155" t="s">
        <v>2192</v>
      </c>
    </row>
    <row r="452" spans="1:36">
      <c r="A452" s="147" t="s">
        <v>1017</v>
      </c>
      <c r="B452" s="147" t="s">
        <v>1238</v>
      </c>
      <c r="C452" s="147" t="s">
        <v>1235</v>
      </c>
      <c r="D452" s="147" t="s">
        <v>2192</v>
      </c>
      <c r="E452" s="147" t="s">
        <v>1018</v>
      </c>
      <c r="F452" s="147" t="s">
        <v>1904</v>
      </c>
      <c r="G452" s="148" t="s">
        <v>1901</v>
      </c>
      <c r="H452" s="148" t="s">
        <v>1902</v>
      </c>
      <c r="I452" s="148" t="s">
        <v>317</v>
      </c>
      <c r="J452" s="148" t="s">
        <v>1236</v>
      </c>
      <c r="K452" s="149" t="s">
        <v>7409</v>
      </c>
      <c r="L452" s="149" t="s">
        <v>7336</v>
      </c>
      <c r="M452" s="149" t="s">
        <v>7410</v>
      </c>
      <c r="N452" s="149" t="s">
        <v>7338</v>
      </c>
      <c r="O452" s="149" t="s">
        <v>7411</v>
      </c>
      <c r="P452" s="149" t="s">
        <v>7340</v>
      </c>
      <c r="Q452" s="149" t="s">
        <v>7412</v>
      </c>
      <c r="R452" s="149" t="s">
        <v>7342</v>
      </c>
      <c r="S452" s="149" t="s">
        <v>7413</v>
      </c>
      <c r="T452" s="149" t="s">
        <v>7344</v>
      </c>
      <c r="U452" s="149" t="s">
        <v>7414</v>
      </c>
      <c r="V452" s="149" t="s">
        <v>7346</v>
      </c>
      <c r="W452" s="149" t="s">
        <v>2192</v>
      </c>
      <c r="X452" s="149" t="s">
        <v>2192</v>
      </c>
      <c r="Y452" s="149" t="s">
        <v>2192</v>
      </c>
      <c r="Z452" s="149" t="s">
        <v>2192</v>
      </c>
      <c r="AA452" s="149" t="s">
        <v>2192</v>
      </c>
      <c r="AB452" s="149" t="s">
        <v>2192</v>
      </c>
      <c r="AC452" s="149" t="s">
        <v>7415</v>
      </c>
      <c r="AD452" s="149" t="s">
        <v>7416</v>
      </c>
      <c r="AE452" s="150">
        <v>7.8955000000000002</v>
      </c>
      <c r="AF452" s="151">
        <v>0.01</v>
      </c>
      <c r="AG452" s="163">
        <v>0</v>
      </c>
      <c r="AH452" s="152">
        <v>43167</v>
      </c>
      <c r="AI452" s="147" t="s">
        <v>1000</v>
      </c>
      <c r="AJ452" s="149" t="s">
        <v>2192</v>
      </c>
    </row>
    <row r="453" spans="1:36">
      <c r="A453" s="153" t="s">
        <v>1019</v>
      </c>
      <c r="B453" s="153" t="s">
        <v>1238</v>
      </c>
      <c r="C453" s="153" t="s">
        <v>1235</v>
      </c>
      <c r="D453" s="153" t="s">
        <v>2192</v>
      </c>
      <c r="E453" s="153" t="s">
        <v>1020</v>
      </c>
      <c r="F453" s="153" t="s">
        <v>1906</v>
      </c>
      <c r="G453" s="154" t="s">
        <v>1901</v>
      </c>
      <c r="H453" s="154" t="s">
        <v>1902</v>
      </c>
      <c r="I453" s="154" t="s">
        <v>317</v>
      </c>
      <c r="J453" s="154" t="s">
        <v>1236</v>
      </c>
      <c r="K453" s="155" t="s">
        <v>7417</v>
      </c>
      <c r="L453" s="155" t="s">
        <v>7336</v>
      </c>
      <c r="M453" s="155" t="s">
        <v>7418</v>
      </c>
      <c r="N453" s="155" t="s">
        <v>7338</v>
      </c>
      <c r="O453" s="155" t="s">
        <v>7419</v>
      </c>
      <c r="P453" s="155" t="s">
        <v>7340</v>
      </c>
      <c r="Q453" s="155" t="s">
        <v>3117</v>
      </c>
      <c r="R453" s="155" t="s">
        <v>7342</v>
      </c>
      <c r="S453" s="155" t="s">
        <v>7420</v>
      </c>
      <c r="T453" s="155" t="s">
        <v>7344</v>
      </c>
      <c r="U453" s="155" t="s">
        <v>7421</v>
      </c>
      <c r="V453" s="155" t="s">
        <v>7346</v>
      </c>
      <c r="W453" s="155" t="s">
        <v>2192</v>
      </c>
      <c r="X453" s="155" t="s">
        <v>2192</v>
      </c>
      <c r="Y453" s="155" t="s">
        <v>2192</v>
      </c>
      <c r="Z453" s="155" t="s">
        <v>2192</v>
      </c>
      <c r="AA453" s="155" t="s">
        <v>2192</v>
      </c>
      <c r="AB453" s="155" t="s">
        <v>2192</v>
      </c>
      <c r="AC453" s="155" t="s">
        <v>7422</v>
      </c>
      <c r="AD453" s="155" t="s">
        <v>7348</v>
      </c>
      <c r="AE453" s="160">
        <v>1489.191</v>
      </c>
      <c r="AF453" s="157">
        <v>1.25</v>
      </c>
      <c r="AG453" s="157">
        <v>0.94</v>
      </c>
      <c r="AH453" s="159">
        <v>43154</v>
      </c>
      <c r="AI453" s="153" t="s">
        <v>1774</v>
      </c>
      <c r="AJ453" s="155" t="s">
        <v>2192</v>
      </c>
    </row>
    <row r="454" spans="1:36">
      <c r="A454" s="147" t="s">
        <v>1021</v>
      </c>
      <c r="B454" s="147" t="s">
        <v>1238</v>
      </c>
      <c r="C454" s="147" t="s">
        <v>1235</v>
      </c>
      <c r="D454" s="147" t="s">
        <v>2192</v>
      </c>
      <c r="E454" s="147" t="s">
        <v>1022</v>
      </c>
      <c r="F454" s="147" t="s">
        <v>1904</v>
      </c>
      <c r="G454" s="148" t="s">
        <v>1901</v>
      </c>
      <c r="H454" s="148" t="s">
        <v>1902</v>
      </c>
      <c r="I454" s="148" t="s">
        <v>317</v>
      </c>
      <c r="J454" s="148" t="s">
        <v>1236</v>
      </c>
      <c r="K454" s="149" t="s">
        <v>7423</v>
      </c>
      <c r="L454" s="149" t="s">
        <v>7336</v>
      </c>
      <c r="M454" s="149" t="s">
        <v>7424</v>
      </c>
      <c r="N454" s="149" t="s">
        <v>7338</v>
      </c>
      <c r="O454" s="149" t="s">
        <v>7425</v>
      </c>
      <c r="P454" s="149" t="s">
        <v>7340</v>
      </c>
      <c r="Q454" s="149" t="s">
        <v>7426</v>
      </c>
      <c r="R454" s="149" t="s">
        <v>7342</v>
      </c>
      <c r="S454" s="149" t="s">
        <v>7427</v>
      </c>
      <c r="T454" s="149" t="s">
        <v>7344</v>
      </c>
      <c r="U454" s="149" t="s">
        <v>7428</v>
      </c>
      <c r="V454" s="149" t="s">
        <v>7346</v>
      </c>
      <c r="W454" s="149" t="s">
        <v>2192</v>
      </c>
      <c r="X454" s="149" t="s">
        <v>2192</v>
      </c>
      <c r="Y454" s="149" t="s">
        <v>2192</v>
      </c>
      <c r="Z454" s="149" t="s">
        <v>2192</v>
      </c>
      <c r="AA454" s="149" t="s">
        <v>2192</v>
      </c>
      <c r="AB454" s="149" t="s">
        <v>2192</v>
      </c>
      <c r="AC454" s="149" t="s">
        <v>7429</v>
      </c>
      <c r="AD454" s="149" t="s">
        <v>7361</v>
      </c>
      <c r="AE454" s="150">
        <v>13.2636</v>
      </c>
      <c r="AF454" s="151">
        <v>0.01</v>
      </c>
      <c r="AG454" s="151">
        <v>0.01</v>
      </c>
      <c r="AH454" s="152">
        <v>43164</v>
      </c>
      <c r="AI454" s="147" t="s">
        <v>1000</v>
      </c>
      <c r="AJ454" s="149" t="s">
        <v>2192</v>
      </c>
    </row>
    <row r="455" spans="1:36">
      <c r="A455" s="153" t="s">
        <v>1023</v>
      </c>
      <c r="B455" s="153" t="s">
        <v>1238</v>
      </c>
      <c r="C455" s="153" t="s">
        <v>1235</v>
      </c>
      <c r="D455" s="153" t="s">
        <v>2192</v>
      </c>
      <c r="E455" s="153" t="s">
        <v>1024</v>
      </c>
      <c r="F455" s="153" t="s">
        <v>1904</v>
      </c>
      <c r="G455" s="154" t="s">
        <v>1901</v>
      </c>
      <c r="H455" s="154" t="s">
        <v>1902</v>
      </c>
      <c r="I455" s="154" t="s">
        <v>317</v>
      </c>
      <c r="J455" s="154" t="s">
        <v>1236</v>
      </c>
      <c r="K455" s="155" t="s">
        <v>7430</v>
      </c>
      <c r="L455" s="155" t="s">
        <v>7336</v>
      </c>
      <c r="M455" s="155" t="s">
        <v>7431</v>
      </c>
      <c r="N455" s="155" t="s">
        <v>7338</v>
      </c>
      <c r="O455" s="155" t="s">
        <v>7432</v>
      </c>
      <c r="P455" s="155" t="s">
        <v>7340</v>
      </c>
      <c r="Q455" s="155" t="s">
        <v>7433</v>
      </c>
      <c r="R455" s="155" t="s">
        <v>7342</v>
      </c>
      <c r="S455" s="155" t="s">
        <v>7434</v>
      </c>
      <c r="T455" s="155" t="s">
        <v>7344</v>
      </c>
      <c r="U455" s="155" t="s">
        <v>7435</v>
      </c>
      <c r="V455" s="155" t="s">
        <v>7346</v>
      </c>
      <c r="W455" s="155" t="s">
        <v>2192</v>
      </c>
      <c r="X455" s="155" t="s">
        <v>2192</v>
      </c>
      <c r="Y455" s="155" t="s">
        <v>2192</v>
      </c>
      <c r="Z455" s="155" t="s">
        <v>2192</v>
      </c>
      <c r="AA455" s="155" t="s">
        <v>2192</v>
      </c>
      <c r="AB455" s="155" t="s">
        <v>2192</v>
      </c>
      <c r="AC455" s="155" t="s">
        <v>7436</v>
      </c>
      <c r="AD455" s="155" t="s">
        <v>7348</v>
      </c>
      <c r="AE455" s="156">
        <v>66.393299999999996</v>
      </c>
      <c r="AF455" s="157">
        <v>0.06</v>
      </c>
      <c r="AG455" s="157">
        <v>0.04</v>
      </c>
      <c r="AH455" s="159">
        <v>43154</v>
      </c>
      <c r="AI455" s="153" t="s">
        <v>1000</v>
      </c>
      <c r="AJ455" s="155" t="s">
        <v>2192</v>
      </c>
    </row>
    <row r="456" spans="1:36">
      <c r="A456" s="147" t="s">
        <v>1025</v>
      </c>
      <c r="B456" s="147" t="s">
        <v>1238</v>
      </c>
      <c r="C456" s="147" t="s">
        <v>1235</v>
      </c>
      <c r="D456" s="147" t="s">
        <v>2192</v>
      </c>
      <c r="E456" s="147" t="s">
        <v>1026</v>
      </c>
      <c r="F456" s="147" t="s">
        <v>1904</v>
      </c>
      <c r="G456" s="148" t="s">
        <v>1901</v>
      </c>
      <c r="H456" s="148" t="s">
        <v>1902</v>
      </c>
      <c r="I456" s="148" t="s">
        <v>317</v>
      </c>
      <c r="J456" s="148" t="s">
        <v>1236</v>
      </c>
      <c r="K456" s="149" t="s">
        <v>7437</v>
      </c>
      <c r="L456" s="149" t="s">
        <v>7336</v>
      </c>
      <c r="M456" s="149" t="s">
        <v>7438</v>
      </c>
      <c r="N456" s="149" t="s">
        <v>7338</v>
      </c>
      <c r="O456" s="149" t="s">
        <v>7439</v>
      </c>
      <c r="P456" s="149" t="s">
        <v>7340</v>
      </c>
      <c r="Q456" s="149" t="s">
        <v>7440</v>
      </c>
      <c r="R456" s="149" t="s">
        <v>7342</v>
      </c>
      <c r="S456" s="149" t="s">
        <v>7441</v>
      </c>
      <c r="T456" s="149" t="s">
        <v>7344</v>
      </c>
      <c r="U456" s="149" t="s">
        <v>7442</v>
      </c>
      <c r="V456" s="149" t="s">
        <v>7346</v>
      </c>
      <c r="W456" s="149" t="s">
        <v>2192</v>
      </c>
      <c r="X456" s="149" t="s">
        <v>2192</v>
      </c>
      <c r="Y456" s="149" t="s">
        <v>2192</v>
      </c>
      <c r="Z456" s="149" t="s">
        <v>2192</v>
      </c>
      <c r="AA456" s="149" t="s">
        <v>2192</v>
      </c>
      <c r="AB456" s="149" t="s">
        <v>2192</v>
      </c>
      <c r="AC456" s="149" t="s">
        <v>7443</v>
      </c>
      <c r="AD456" s="149" t="s">
        <v>7444</v>
      </c>
      <c r="AE456" s="150">
        <v>1409.3471999999999</v>
      </c>
      <c r="AF456" s="151">
        <v>1.19</v>
      </c>
      <c r="AG456" s="151">
        <v>0.89</v>
      </c>
      <c r="AH456" s="152">
        <v>43159</v>
      </c>
      <c r="AI456" s="147" t="s">
        <v>1000</v>
      </c>
      <c r="AJ456" s="149" t="s">
        <v>2192</v>
      </c>
    </row>
    <row r="457" spans="1:36">
      <c r="A457" s="153" t="s">
        <v>177</v>
      </c>
      <c r="B457" s="153" t="s">
        <v>1237</v>
      </c>
      <c r="C457" s="153" t="s">
        <v>1229</v>
      </c>
      <c r="D457" s="153" t="s">
        <v>2192</v>
      </c>
      <c r="E457" s="153" t="s">
        <v>1027</v>
      </c>
      <c r="F457" s="153" t="s">
        <v>2192</v>
      </c>
      <c r="G457" s="154" t="s">
        <v>1901</v>
      </c>
      <c r="H457" s="154" t="s">
        <v>1902</v>
      </c>
      <c r="I457" s="154" t="s">
        <v>555</v>
      </c>
      <c r="J457" s="154" t="s">
        <v>1236</v>
      </c>
      <c r="K457" s="155" t="s">
        <v>7445</v>
      </c>
      <c r="L457" s="155" t="s">
        <v>2943</v>
      </c>
      <c r="M457" s="155" t="s">
        <v>7446</v>
      </c>
      <c r="N457" s="155" t="s">
        <v>7447</v>
      </c>
      <c r="O457" s="155" t="s">
        <v>7448</v>
      </c>
      <c r="P457" s="155" t="s">
        <v>7449</v>
      </c>
      <c r="Q457" s="155" t="s">
        <v>7450</v>
      </c>
      <c r="R457" s="155" t="s">
        <v>7451</v>
      </c>
      <c r="S457" s="155" t="s">
        <v>7452</v>
      </c>
      <c r="T457" s="155" t="s">
        <v>7453</v>
      </c>
      <c r="U457" s="155" t="s">
        <v>7454</v>
      </c>
      <c r="V457" s="155" t="s">
        <v>7455</v>
      </c>
      <c r="W457" s="155" t="s">
        <v>7456</v>
      </c>
      <c r="X457" s="155" t="s">
        <v>7457</v>
      </c>
      <c r="Y457" s="155" t="s">
        <v>7458</v>
      </c>
      <c r="Z457" s="155" t="s">
        <v>7459</v>
      </c>
      <c r="AA457" s="155" t="s">
        <v>7460</v>
      </c>
      <c r="AB457" s="155" t="s">
        <v>3240</v>
      </c>
      <c r="AC457" s="155" t="s">
        <v>7461</v>
      </c>
      <c r="AD457" s="155" t="s">
        <v>7462</v>
      </c>
      <c r="AE457" s="160">
        <v>114912.16499999999</v>
      </c>
      <c r="AF457" s="157">
        <v>96.74</v>
      </c>
      <c r="AG457" s="157">
        <v>72.53</v>
      </c>
      <c r="AH457" s="159">
        <v>38537</v>
      </c>
      <c r="AI457" s="153" t="s">
        <v>1028</v>
      </c>
      <c r="AJ457" s="155" t="s">
        <v>2192</v>
      </c>
    </row>
    <row r="458" spans="1:36">
      <c r="A458" s="147" t="s">
        <v>178</v>
      </c>
      <c r="B458" s="147" t="s">
        <v>1237</v>
      </c>
      <c r="C458" s="147" t="s">
        <v>1229</v>
      </c>
      <c r="D458" s="147" t="s">
        <v>2192</v>
      </c>
      <c r="E458" s="147" t="s">
        <v>1029</v>
      </c>
      <c r="F458" s="147" t="s">
        <v>2192</v>
      </c>
      <c r="G458" s="148" t="s">
        <v>1901</v>
      </c>
      <c r="H458" s="148" t="s">
        <v>1902</v>
      </c>
      <c r="I458" s="148" t="s">
        <v>411</v>
      </c>
      <c r="J458" s="148" t="s">
        <v>1236</v>
      </c>
      <c r="K458" s="149" t="s">
        <v>7463</v>
      </c>
      <c r="L458" s="149" t="s">
        <v>5198</v>
      </c>
      <c r="M458" s="149" t="s">
        <v>7464</v>
      </c>
      <c r="N458" s="149" t="s">
        <v>5200</v>
      </c>
      <c r="O458" s="149" t="s">
        <v>7465</v>
      </c>
      <c r="P458" s="149" t="s">
        <v>5202</v>
      </c>
      <c r="Q458" s="149" t="s">
        <v>7466</v>
      </c>
      <c r="R458" s="149" t="s">
        <v>5204</v>
      </c>
      <c r="S458" s="149" t="s">
        <v>7467</v>
      </c>
      <c r="T458" s="149" t="s">
        <v>5206</v>
      </c>
      <c r="U458" s="149" t="s">
        <v>7468</v>
      </c>
      <c r="V458" s="149" t="s">
        <v>5208</v>
      </c>
      <c r="W458" s="149" t="s">
        <v>7469</v>
      </c>
      <c r="X458" s="149" t="s">
        <v>5210</v>
      </c>
      <c r="Y458" s="149" t="s">
        <v>7470</v>
      </c>
      <c r="Z458" s="149" t="s">
        <v>7471</v>
      </c>
      <c r="AA458" s="149" t="s">
        <v>2192</v>
      </c>
      <c r="AB458" s="149" t="s">
        <v>2192</v>
      </c>
      <c r="AC458" s="149" t="s">
        <v>7472</v>
      </c>
      <c r="AD458" s="149" t="s">
        <v>7473</v>
      </c>
      <c r="AE458" s="150">
        <v>45230.8226</v>
      </c>
      <c r="AF458" s="151">
        <v>38.08</v>
      </c>
      <c r="AG458" s="151">
        <v>28.55</v>
      </c>
      <c r="AH458" s="152">
        <v>41722</v>
      </c>
      <c r="AI458" s="147" t="s">
        <v>263</v>
      </c>
      <c r="AJ458" s="149" t="s">
        <v>2192</v>
      </c>
    </row>
    <row r="459" spans="1:36">
      <c r="A459" s="153" t="s">
        <v>179</v>
      </c>
      <c r="B459" s="153" t="s">
        <v>1237</v>
      </c>
      <c r="C459" s="153" t="s">
        <v>1229</v>
      </c>
      <c r="D459" s="153" t="s">
        <v>2192</v>
      </c>
      <c r="E459" s="153" t="s">
        <v>1030</v>
      </c>
      <c r="F459" s="153" t="s">
        <v>2192</v>
      </c>
      <c r="G459" s="154" t="s">
        <v>1901</v>
      </c>
      <c r="H459" s="154" t="s">
        <v>1902</v>
      </c>
      <c r="I459" s="154" t="s">
        <v>411</v>
      </c>
      <c r="J459" s="154" t="s">
        <v>1236</v>
      </c>
      <c r="K459" s="155" t="s">
        <v>7474</v>
      </c>
      <c r="L459" s="155" t="s">
        <v>5198</v>
      </c>
      <c r="M459" s="155" t="s">
        <v>7475</v>
      </c>
      <c r="N459" s="155" t="s">
        <v>5200</v>
      </c>
      <c r="O459" s="155" t="s">
        <v>7476</v>
      </c>
      <c r="P459" s="155" t="s">
        <v>5202</v>
      </c>
      <c r="Q459" s="155" t="s">
        <v>7477</v>
      </c>
      <c r="R459" s="155" t="s">
        <v>5204</v>
      </c>
      <c r="S459" s="155" t="s">
        <v>7478</v>
      </c>
      <c r="T459" s="155" t="s">
        <v>5206</v>
      </c>
      <c r="U459" s="155" t="s">
        <v>7479</v>
      </c>
      <c r="V459" s="155" t="s">
        <v>5208</v>
      </c>
      <c r="W459" s="155" t="s">
        <v>7480</v>
      </c>
      <c r="X459" s="155" t="s">
        <v>5210</v>
      </c>
      <c r="Y459" s="155" t="s">
        <v>7481</v>
      </c>
      <c r="Z459" s="155" t="s">
        <v>7482</v>
      </c>
      <c r="AA459" s="155" t="s">
        <v>2192</v>
      </c>
      <c r="AB459" s="155" t="s">
        <v>2192</v>
      </c>
      <c r="AC459" s="155" t="s">
        <v>7483</v>
      </c>
      <c r="AD459" s="155" t="s">
        <v>7484</v>
      </c>
      <c r="AE459" s="156">
        <v>60441.731899999999</v>
      </c>
      <c r="AF459" s="157">
        <v>50.89</v>
      </c>
      <c r="AG459" s="157">
        <v>38.15</v>
      </c>
      <c r="AH459" s="159">
        <v>41722</v>
      </c>
      <c r="AI459" s="153" t="s">
        <v>263</v>
      </c>
      <c r="AJ459" s="155" t="s">
        <v>2192</v>
      </c>
    </row>
    <row r="460" spans="1:36">
      <c r="A460" s="147" t="s">
        <v>180</v>
      </c>
      <c r="B460" s="147" t="s">
        <v>1237</v>
      </c>
      <c r="C460" s="147" t="s">
        <v>1900</v>
      </c>
      <c r="D460" s="147" t="s">
        <v>2192</v>
      </c>
      <c r="E460" s="147" t="s">
        <v>1031</v>
      </c>
      <c r="F460" s="147" t="s">
        <v>2192</v>
      </c>
      <c r="G460" s="148" t="s">
        <v>1901</v>
      </c>
      <c r="H460" s="148" t="s">
        <v>1902</v>
      </c>
      <c r="I460" s="148" t="s">
        <v>271</v>
      </c>
      <c r="J460" s="148" t="s">
        <v>1236</v>
      </c>
      <c r="K460" s="149" t="s">
        <v>7485</v>
      </c>
      <c r="L460" s="149" t="s">
        <v>7486</v>
      </c>
      <c r="M460" s="149" t="s">
        <v>7487</v>
      </c>
      <c r="N460" s="149" t="s">
        <v>7488</v>
      </c>
      <c r="O460" s="149" t="s">
        <v>7489</v>
      </c>
      <c r="P460" s="149" t="s">
        <v>7490</v>
      </c>
      <c r="Q460" s="149" t="s">
        <v>6111</v>
      </c>
      <c r="R460" s="149" t="s">
        <v>7491</v>
      </c>
      <c r="S460" s="149" t="s">
        <v>3134</v>
      </c>
      <c r="T460" s="149" t="s">
        <v>7492</v>
      </c>
      <c r="U460" s="149" t="s">
        <v>7493</v>
      </c>
      <c r="V460" s="149" t="s">
        <v>7494</v>
      </c>
      <c r="W460" s="149" t="s">
        <v>7495</v>
      </c>
      <c r="X460" s="149" t="s">
        <v>7496</v>
      </c>
      <c r="Y460" s="149" t="s">
        <v>2192</v>
      </c>
      <c r="Z460" s="149" t="s">
        <v>2192</v>
      </c>
      <c r="AA460" s="149" t="s">
        <v>2192</v>
      </c>
      <c r="AB460" s="149" t="s">
        <v>2192</v>
      </c>
      <c r="AC460" s="149" t="s">
        <v>7497</v>
      </c>
      <c r="AD460" s="149" t="s">
        <v>6484</v>
      </c>
      <c r="AE460" s="150">
        <v>143467.04060000001</v>
      </c>
      <c r="AF460" s="151">
        <v>120.78</v>
      </c>
      <c r="AG460" s="151">
        <v>90.55</v>
      </c>
      <c r="AH460" s="152">
        <v>42759</v>
      </c>
      <c r="AI460" s="147" t="s">
        <v>1775</v>
      </c>
      <c r="AJ460" s="149" t="s">
        <v>2192</v>
      </c>
    </row>
    <row r="461" spans="1:36">
      <c r="A461" s="153" t="s">
        <v>1032</v>
      </c>
      <c r="B461" s="153" t="s">
        <v>1237</v>
      </c>
      <c r="C461" s="153" t="s">
        <v>1232</v>
      </c>
      <c r="D461" s="153" t="s">
        <v>2192</v>
      </c>
      <c r="E461" s="153" t="s">
        <v>1033</v>
      </c>
      <c r="F461" s="153" t="s">
        <v>2192</v>
      </c>
      <c r="G461" s="154" t="s">
        <v>1901</v>
      </c>
      <c r="H461" s="154" t="s">
        <v>1902</v>
      </c>
      <c r="I461" s="154" t="s">
        <v>317</v>
      </c>
      <c r="J461" s="154" t="s">
        <v>1236</v>
      </c>
      <c r="K461" s="155" t="s">
        <v>3035</v>
      </c>
      <c r="L461" s="155" t="s">
        <v>7498</v>
      </c>
      <c r="M461" s="155" t="s">
        <v>7499</v>
      </c>
      <c r="N461" s="155" t="s">
        <v>3169</v>
      </c>
      <c r="O461" s="155" t="s">
        <v>7500</v>
      </c>
      <c r="P461" s="155" t="s">
        <v>7501</v>
      </c>
      <c r="Q461" s="155" t="s">
        <v>7502</v>
      </c>
      <c r="R461" s="155" t="s">
        <v>3430</v>
      </c>
      <c r="S461" s="155" t="s">
        <v>7503</v>
      </c>
      <c r="T461" s="155" t="s">
        <v>7504</v>
      </c>
      <c r="U461" s="155" t="s">
        <v>7505</v>
      </c>
      <c r="V461" s="155" t="s">
        <v>7506</v>
      </c>
      <c r="W461" s="155" t="s">
        <v>7507</v>
      </c>
      <c r="X461" s="155" t="s">
        <v>7508</v>
      </c>
      <c r="Y461" s="155" t="s">
        <v>7509</v>
      </c>
      <c r="Z461" s="155" t="s">
        <v>3114</v>
      </c>
      <c r="AA461" s="155" t="s">
        <v>7510</v>
      </c>
      <c r="AB461" s="155" t="s">
        <v>7511</v>
      </c>
      <c r="AC461" s="155" t="s">
        <v>2960</v>
      </c>
      <c r="AD461" s="155" t="s">
        <v>7512</v>
      </c>
      <c r="AE461" s="156">
        <v>435.70749999999998</v>
      </c>
      <c r="AF461" s="157">
        <v>0.37</v>
      </c>
      <c r="AG461" s="157">
        <v>0.27</v>
      </c>
      <c r="AH461" s="159">
        <v>39896</v>
      </c>
      <c r="AI461" s="153" t="s">
        <v>1911</v>
      </c>
      <c r="AJ461" s="155" t="s">
        <v>2192</v>
      </c>
    </row>
    <row r="462" spans="1:36">
      <c r="A462" s="147" t="s">
        <v>181</v>
      </c>
      <c r="B462" s="147" t="s">
        <v>1238</v>
      </c>
      <c r="C462" s="147" t="s">
        <v>1234</v>
      </c>
      <c r="D462" s="147" t="s">
        <v>2192</v>
      </c>
      <c r="E462" s="147" t="s">
        <v>1745</v>
      </c>
      <c r="F462" s="147" t="s">
        <v>2192</v>
      </c>
      <c r="G462" s="148" t="s">
        <v>1901</v>
      </c>
      <c r="H462" s="148" t="s">
        <v>1902</v>
      </c>
      <c r="I462" s="148" t="s">
        <v>317</v>
      </c>
      <c r="J462" s="148" t="s">
        <v>1236</v>
      </c>
      <c r="K462" s="149" t="s">
        <v>7513</v>
      </c>
      <c r="L462" s="149" t="s">
        <v>7514</v>
      </c>
      <c r="M462" s="149" t="s">
        <v>7515</v>
      </c>
      <c r="N462" s="149" t="s">
        <v>7516</v>
      </c>
      <c r="O462" s="149" t="s">
        <v>7517</v>
      </c>
      <c r="P462" s="149" t="s">
        <v>7518</v>
      </c>
      <c r="Q462" s="149" t="s">
        <v>7519</v>
      </c>
      <c r="R462" s="149" t="s">
        <v>7520</v>
      </c>
      <c r="S462" s="149" t="s">
        <v>7521</v>
      </c>
      <c r="T462" s="149" t="s">
        <v>7522</v>
      </c>
      <c r="U462" s="149" t="s">
        <v>7523</v>
      </c>
      <c r="V462" s="149" t="s">
        <v>7524</v>
      </c>
      <c r="W462" s="149" t="s">
        <v>7525</v>
      </c>
      <c r="X462" s="149" t="s">
        <v>7526</v>
      </c>
      <c r="Y462" s="149" t="s">
        <v>7527</v>
      </c>
      <c r="Z462" s="149" t="s">
        <v>7528</v>
      </c>
      <c r="AA462" s="149" t="s">
        <v>2192</v>
      </c>
      <c r="AB462" s="149" t="s">
        <v>2192</v>
      </c>
      <c r="AC462" s="149" t="s">
        <v>7529</v>
      </c>
      <c r="AD462" s="149" t="s">
        <v>7530</v>
      </c>
      <c r="AE462" s="150">
        <v>144592.70559999999</v>
      </c>
      <c r="AF462" s="151">
        <v>121.73</v>
      </c>
      <c r="AG462" s="151">
        <v>91.26</v>
      </c>
      <c r="AH462" s="152">
        <v>41792</v>
      </c>
      <c r="AI462" s="147" t="s">
        <v>1034</v>
      </c>
      <c r="AJ462" s="149" t="s">
        <v>2192</v>
      </c>
    </row>
    <row r="463" spans="1:36">
      <c r="A463" s="153" t="s">
        <v>1035</v>
      </c>
      <c r="B463" s="153" t="s">
        <v>1238</v>
      </c>
      <c r="C463" s="153" t="s">
        <v>1234</v>
      </c>
      <c r="D463" s="153" t="s">
        <v>2192</v>
      </c>
      <c r="E463" s="153" t="s">
        <v>1036</v>
      </c>
      <c r="F463" s="153" t="s">
        <v>2192</v>
      </c>
      <c r="G463" s="154" t="s">
        <v>1901</v>
      </c>
      <c r="H463" s="154" t="s">
        <v>1902</v>
      </c>
      <c r="I463" s="154" t="s">
        <v>317</v>
      </c>
      <c r="J463" s="154" t="s">
        <v>1236</v>
      </c>
      <c r="K463" s="155" t="s">
        <v>7531</v>
      </c>
      <c r="L463" s="155" t="s">
        <v>2192</v>
      </c>
      <c r="M463" s="155" t="s">
        <v>7532</v>
      </c>
      <c r="N463" s="155" t="s">
        <v>2192</v>
      </c>
      <c r="O463" s="155" t="s">
        <v>7533</v>
      </c>
      <c r="P463" s="155" t="s">
        <v>2192</v>
      </c>
      <c r="Q463" s="155" t="s">
        <v>7534</v>
      </c>
      <c r="R463" s="155" t="s">
        <v>2192</v>
      </c>
      <c r="S463" s="155" t="s">
        <v>7535</v>
      </c>
      <c r="T463" s="155" t="s">
        <v>2192</v>
      </c>
      <c r="U463" s="155" t="s">
        <v>7536</v>
      </c>
      <c r="V463" s="155" t="s">
        <v>2192</v>
      </c>
      <c r="W463" s="155" t="s">
        <v>2192</v>
      </c>
      <c r="X463" s="155" t="s">
        <v>2192</v>
      </c>
      <c r="Y463" s="155" t="s">
        <v>2192</v>
      </c>
      <c r="Z463" s="155" t="s">
        <v>2192</v>
      </c>
      <c r="AA463" s="155" t="s">
        <v>2192</v>
      </c>
      <c r="AB463" s="155" t="s">
        <v>2192</v>
      </c>
      <c r="AC463" s="155" t="s">
        <v>7537</v>
      </c>
      <c r="AD463" s="155" t="s">
        <v>2192</v>
      </c>
      <c r="AE463" s="156">
        <v>3796.9976999999999</v>
      </c>
      <c r="AF463" s="158">
        <v>3.2</v>
      </c>
      <c r="AG463" s="158">
        <v>2.4</v>
      </c>
      <c r="AH463" s="159">
        <v>43192</v>
      </c>
      <c r="AI463" s="153" t="s">
        <v>1860</v>
      </c>
      <c r="AJ463" s="155" t="s">
        <v>2192</v>
      </c>
    </row>
    <row r="464" spans="1:36">
      <c r="A464" s="147" t="s">
        <v>182</v>
      </c>
      <c r="B464" s="147" t="s">
        <v>1238</v>
      </c>
      <c r="C464" s="147" t="s">
        <v>1229</v>
      </c>
      <c r="D464" s="147" t="s">
        <v>2192</v>
      </c>
      <c r="E464" s="147" t="s">
        <v>1746</v>
      </c>
      <c r="F464" s="147" t="s">
        <v>2192</v>
      </c>
      <c r="G464" s="148" t="s">
        <v>1901</v>
      </c>
      <c r="H464" s="148" t="s">
        <v>1902</v>
      </c>
      <c r="I464" s="148" t="s">
        <v>317</v>
      </c>
      <c r="J464" s="148" t="s">
        <v>1236</v>
      </c>
      <c r="K464" s="149" t="s">
        <v>7538</v>
      </c>
      <c r="L464" s="149" t="s">
        <v>7539</v>
      </c>
      <c r="M464" s="149" t="s">
        <v>7540</v>
      </c>
      <c r="N464" s="149" t="s">
        <v>7541</v>
      </c>
      <c r="O464" s="149" t="s">
        <v>7542</v>
      </c>
      <c r="P464" s="149" t="s">
        <v>7543</v>
      </c>
      <c r="Q464" s="149" t="s">
        <v>7544</v>
      </c>
      <c r="R464" s="149" t="s">
        <v>6212</v>
      </c>
      <c r="S464" s="149" t="s">
        <v>7545</v>
      </c>
      <c r="T464" s="149" t="s">
        <v>7546</v>
      </c>
      <c r="U464" s="149" t="s">
        <v>7547</v>
      </c>
      <c r="V464" s="149" t="s">
        <v>7548</v>
      </c>
      <c r="W464" s="149" t="s">
        <v>7549</v>
      </c>
      <c r="X464" s="149" t="s">
        <v>7550</v>
      </c>
      <c r="Y464" s="149" t="s">
        <v>7551</v>
      </c>
      <c r="Z464" s="149" t="s">
        <v>7552</v>
      </c>
      <c r="AA464" s="149" t="s">
        <v>2192</v>
      </c>
      <c r="AB464" s="149" t="s">
        <v>2192</v>
      </c>
      <c r="AC464" s="149" t="s">
        <v>7553</v>
      </c>
      <c r="AD464" s="149" t="s">
        <v>7554</v>
      </c>
      <c r="AE464" s="150">
        <v>183178.97330000001</v>
      </c>
      <c r="AF464" s="151">
        <v>154.22</v>
      </c>
      <c r="AG464" s="151">
        <v>115.61</v>
      </c>
      <c r="AH464" s="152">
        <v>42219</v>
      </c>
      <c r="AI464" s="147" t="s">
        <v>1037</v>
      </c>
      <c r="AJ464" s="149" t="s">
        <v>2192</v>
      </c>
    </row>
    <row r="465" spans="1:36">
      <c r="A465" s="153" t="s">
        <v>183</v>
      </c>
      <c r="B465" s="153" t="s">
        <v>1237</v>
      </c>
      <c r="C465" s="153" t="s">
        <v>1232</v>
      </c>
      <c r="D465" s="153" t="s">
        <v>2192</v>
      </c>
      <c r="E465" s="153" t="s">
        <v>1038</v>
      </c>
      <c r="F465" s="153" t="s">
        <v>2192</v>
      </c>
      <c r="G465" s="154" t="s">
        <v>1901</v>
      </c>
      <c r="H465" s="154" t="s">
        <v>1902</v>
      </c>
      <c r="I465" s="154" t="s">
        <v>317</v>
      </c>
      <c r="J465" s="154" t="s">
        <v>1236</v>
      </c>
      <c r="K465" s="155" t="s">
        <v>7555</v>
      </c>
      <c r="L465" s="155" t="s">
        <v>7556</v>
      </c>
      <c r="M465" s="155" t="s">
        <v>7557</v>
      </c>
      <c r="N465" s="155" t="s">
        <v>7558</v>
      </c>
      <c r="O465" s="155" t="s">
        <v>7559</v>
      </c>
      <c r="P465" s="155" t="s">
        <v>7560</v>
      </c>
      <c r="Q465" s="155" t="s">
        <v>7561</v>
      </c>
      <c r="R465" s="155" t="s">
        <v>7562</v>
      </c>
      <c r="S465" s="155" t="s">
        <v>7563</v>
      </c>
      <c r="T465" s="155" t="s">
        <v>7564</v>
      </c>
      <c r="U465" s="155" t="s">
        <v>2854</v>
      </c>
      <c r="V465" s="155" t="s">
        <v>7565</v>
      </c>
      <c r="W465" s="155" t="s">
        <v>7566</v>
      </c>
      <c r="X465" s="155" t="s">
        <v>7567</v>
      </c>
      <c r="Y465" s="155" t="s">
        <v>2999</v>
      </c>
      <c r="Z465" s="155" t="s">
        <v>7568</v>
      </c>
      <c r="AA465" s="155" t="s">
        <v>7569</v>
      </c>
      <c r="AB465" s="155" t="s">
        <v>7570</v>
      </c>
      <c r="AC465" s="155" t="s">
        <v>7571</v>
      </c>
      <c r="AD465" s="155" t="s">
        <v>7572</v>
      </c>
      <c r="AE465" s="156">
        <v>866253.34829999995</v>
      </c>
      <c r="AF465" s="157">
        <v>729.29</v>
      </c>
      <c r="AG465" s="157">
        <v>546.74</v>
      </c>
      <c r="AH465" s="159">
        <v>40199</v>
      </c>
      <c r="AI465" s="153" t="s">
        <v>1776</v>
      </c>
      <c r="AJ465" s="155" t="s">
        <v>2192</v>
      </c>
    </row>
    <row r="466" spans="1:36">
      <c r="A466" s="147" t="s">
        <v>2010</v>
      </c>
      <c r="B466" s="147" t="s">
        <v>1237</v>
      </c>
      <c r="C466" s="147" t="s">
        <v>1229</v>
      </c>
      <c r="D466" s="147" t="s">
        <v>2192</v>
      </c>
      <c r="E466" s="147" t="s">
        <v>2011</v>
      </c>
      <c r="F466" s="147" t="s">
        <v>2192</v>
      </c>
      <c r="G466" s="148" t="s">
        <v>1901</v>
      </c>
      <c r="H466" s="148" t="s">
        <v>1902</v>
      </c>
      <c r="I466" s="148" t="s">
        <v>438</v>
      </c>
      <c r="J466" s="148" t="s">
        <v>1236</v>
      </c>
      <c r="K466" s="149" t="s">
        <v>2949</v>
      </c>
      <c r="L466" s="149" t="s">
        <v>4287</v>
      </c>
      <c r="M466" s="149" t="s">
        <v>7573</v>
      </c>
      <c r="N466" s="149" t="s">
        <v>4289</v>
      </c>
      <c r="O466" s="149" t="s">
        <v>7574</v>
      </c>
      <c r="P466" s="149" t="s">
        <v>4291</v>
      </c>
      <c r="Q466" s="149" t="s">
        <v>7575</v>
      </c>
      <c r="R466" s="149" t="s">
        <v>4293</v>
      </c>
      <c r="S466" s="149" t="s">
        <v>2192</v>
      </c>
      <c r="T466" s="149" t="s">
        <v>2192</v>
      </c>
      <c r="U466" s="149" t="s">
        <v>2192</v>
      </c>
      <c r="V466" s="149" t="s">
        <v>2192</v>
      </c>
      <c r="W466" s="149" t="s">
        <v>2192</v>
      </c>
      <c r="X466" s="149" t="s">
        <v>2192</v>
      </c>
      <c r="Y466" s="149" t="s">
        <v>2192</v>
      </c>
      <c r="Z466" s="149" t="s">
        <v>2192</v>
      </c>
      <c r="AA466" s="149" t="s">
        <v>2192</v>
      </c>
      <c r="AB466" s="149" t="s">
        <v>2192</v>
      </c>
      <c r="AC466" s="149" t="s">
        <v>7576</v>
      </c>
      <c r="AD466" s="149" t="s">
        <v>7577</v>
      </c>
      <c r="AE466" s="150">
        <v>48526.571100000001</v>
      </c>
      <c r="AF466" s="151">
        <v>40.85</v>
      </c>
      <c r="AG466" s="151">
        <v>30.63</v>
      </c>
      <c r="AH466" s="152">
        <v>43760</v>
      </c>
      <c r="AI466" s="147" t="s">
        <v>439</v>
      </c>
      <c r="AJ466" s="149" t="s">
        <v>2192</v>
      </c>
    </row>
    <row r="467" spans="1:36">
      <c r="A467" s="153" t="s">
        <v>2094</v>
      </c>
      <c r="B467" s="153" t="s">
        <v>1237</v>
      </c>
      <c r="C467" s="153" t="s">
        <v>1229</v>
      </c>
      <c r="D467" s="153" t="s">
        <v>2192</v>
      </c>
      <c r="E467" s="153" t="s">
        <v>2095</v>
      </c>
      <c r="F467" s="153" t="s">
        <v>2192</v>
      </c>
      <c r="G467" s="154" t="s">
        <v>1901</v>
      </c>
      <c r="H467" s="154" t="s">
        <v>1902</v>
      </c>
      <c r="I467" s="154" t="s">
        <v>438</v>
      </c>
      <c r="J467" s="154" t="s">
        <v>1236</v>
      </c>
      <c r="K467" s="155" t="s">
        <v>7578</v>
      </c>
      <c r="L467" s="155" t="s">
        <v>4287</v>
      </c>
      <c r="M467" s="155" t="s">
        <v>7579</v>
      </c>
      <c r="N467" s="155" t="s">
        <v>4289</v>
      </c>
      <c r="O467" s="155" t="s">
        <v>7580</v>
      </c>
      <c r="P467" s="155" t="s">
        <v>4291</v>
      </c>
      <c r="Q467" s="155" t="s">
        <v>7581</v>
      </c>
      <c r="R467" s="155" t="s">
        <v>4293</v>
      </c>
      <c r="S467" s="155" t="s">
        <v>2192</v>
      </c>
      <c r="T467" s="155" t="s">
        <v>2192</v>
      </c>
      <c r="U467" s="155" t="s">
        <v>2192</v>
      </c>
      <c r="V467" s="155" t="s">
        <v>2192</v>
      </c>
      <c r="W467" s="155" t="s">
        <v>2192</v>
      </c>
      <c r="X467" s="155" t="s">
        <v>2192</v>
      </c>
      <c r="Y467" s="155" t="s">
        <v>2192</v>
      </c>
      <c r="Z467" s="155" t="s">
        <v>2192</v>
      </c>
      <c r="AA467" s="155" t="s">
        <v>2192</v>
      </c>
      <c r="AB467" s="155" t="s">
        <v>2192</v>
      </c>
      <c r="AC467" s="155" t="s">
        <v>7582</v>
      </c>
      <c r="AD467" s="155" t="s">
        <v>7583</v>
      </c>
      <c r="AE467" s="160">
        <v>47899.165000000001</v>
      </c>
      <c r="AF467" s="157">
        <v>40.33</v>
      </c>
      <c r="AG467" s="157">
        <v>30.23</v>
      </c>
      <c r="AH467" s="159">
        <v>43823</v>
      </c>
      <c r="AI467" s="153" t="s">
        <v>439</v>
      </c>
      <c r="AJ467" s="155" t="s">
        <v>2192</v>
      </c>
    </row>
    <row r="468" spans="1:36">
      <c r="A468" s="147" t="s">
        <v>2171</v>
      </c>
      <c r="B468" s="147" t="s">
        <v>1237</v>
      </c>
      <c r="C468" s="147" t="s">
        <v>1229</v>
      </c>
      <c r="D468" s="147" t="s">
        <v>2192</v>
      </c>
      <c r="E468" s="147" t="s">
        <v>2172</v>
      </c>
      <c r="F468" s="147" t="s">
        <v>2192</v>
      </c>
      <c r="G468" s="148" t="s">
        <v>1901</v>
      </c>
      <c r="H468" s="148" t="s">
        <v>1902</v>
      </c>
      <c r="I468" s="148" t="s">
        <v>438</v>
      </c>
      <c r="J468" s="148" t="s">
        <v>1236</v>
      </c>
      <c r="K468" s="149" t="s">
        <v>7584</v>
      </c>
      <c r="L468" s="149" t="s">
        <v>4287</v>
      </c>
      <c r="M468" s="149" t="s">
        <v>7585</v>
      </c>
      <c r="N468" s="149" t="s">
        <v>4289</v>
      </c>
      <c r="O468" s="149" t="s">
        <v>2192</v>
      </c>
      <c r="P468" s="149" t="s">
        <v>2192</v>
      </c>
      <c r="Q468" s="149" t="s">
        <v>2192</v>
      </c>
      <c r="R468" s="149" t="s">
        <v>2192</v>
      </c>
      <c r="S468" s="149" t="s">
        <v>2192</v>
      </c>
      <c r="T468" s="149" t="s">
        <v>2192</v>
      </c>
      <c r="U468" s="149" t="s">
        <v>2192</v>
      </c>
      <c r="V468" s="149" t="s">
        <v>2192</v>
      </c>
      <c r="W468" s="149" t="s">
        <v>2192</v>
      </c>
      <c r="X468" s="149" t="s">
        <v>2192</v>
      </c>
      <c r="Y468" s="149" t="s">
        <v>2192</v>
      </c>
      <c r="Z468" s="149" t="s">
        <v>2192</v>
      </c>
      <c r="AA468" s="149" t="s">
        <v>2192</v>
      </c>
      <c r="AB468" s="149" t="s">
        <v>2192</v>
      </c>
      <c r="AC468" s="149" t="s">
        <v>7586</v>
      </c>
      <c r="AD468" s="149" t="s">
        <v>7587</v>
      </c>
      <c r="AE468" s="150">
        <v>25139.288700000001</v>
      </c>
      <c r="AF468" s="151">
        <v>21.16</v>
      </c>
      <c r="AG468" s="151">
        <v>15.87</v>
      </c>
      <c r="AH468" s="152">
        <v>43914</v>
      </c>
      <c r="AI468" s="147" t="s">
        <v>439</v>
      </c>
      <c r="AJ468" s="149" t="s">
        <v>2192</v>
      </c>
    </row>
    <row r="469" spans="1:36">
      <c r="A469" s="153" t="s">
        <v>184</v>
      </c>
      <c r="B469" s="153" t="s">
        <v>1237</v>
      </c>
      <c r="C469" s="153" t="s">
        <v>1900</v>
      </c>
      <c r="D469" s="153" t="s">
        <v>2192</v>
      </c>
      <c r="E469" s="153" t="s">
        <v>1039</v>
      </c>
      <c r="F469" s="153" t="s">
        <v>2192</v>
      </c>
      <c r="G469" s="154" t="s">
        <v>1901</v>
      </c>
      <c r="H469" s="154" t="s">
        <v>1902</v>
      </c>
      <c r="I469" s="154" t="s">
        <v>271</v>
      </c>
      <c r="J469" s="154" t="s">
        <v>1236</v>
      </c>
      <c r="K469" s="155" t="s">
        <v>7588</v>
      </c>
      <c r="L469" s="155" t="s">
        <v>7589</v>
      </c>
      <c r="M469" s="155" t="s">
        <v>7590</v>
      </c>
      <c r="N469" s="155" t="s">
        <v>7591</v>
      </c>
      <c r="O469" s="155" t="s">
        <v>7592</v>
      </c>
      <c r="P469" s="155" t="s">
        <v>7593</v>
      </c>
      <c r="Q469" s="155" t="s">
        <v>7594</v>
      </c>
      <c r="R469" s="155" t="s">
        <v>7595</v>
      </c>
      <c r="S469" s="155" t="s">
        <v>7596</v>
      </c>
      <c r="T469" s="155" t="s">
        <v>7597</v>
      </c>
      <c r="U469" s="155" t="s">
        <v>7598</v>
      </c>
      <c r="V469" s="155" t="s">
        <v>7599</v>
      </c>
      <c r="W469" s="155" t="s">
        <v>7600</v>
      </c>
      <c r="X469" s="155" t="s">
        <v>7601</v>
      </c>
      <c r="Y469" s="155" t="s">
        <v>7602</v>
      </c>
      <c r="Z469" s="155" t="s">
        <v>7603</v>
      </c>
      <c r="AA469" s="155" t="s">
        <v>2192</v>
      </c>
      <c r="AB469" s="155" t="s">
        <v>2192</v>
      </c>
      <c r="AC469" s="155" t="s">
        <v>7604</v>
      </c>
      <c r="AD469" s="155" t="s">
        <v>7605</v>
      </c>
      <c r="AE469" s="156">
        <v>355356.9792</v>
      </c>
      <c r="AF469" s="157">
        <v>299.17</v>
      </c>
      <c r="AG469" s="157">
        <v>224.28</v>
      </c>
      <c r="AH469" s="159">
        <v>40721</v>
      </c>
      <c r="AI469" s="153" t="s">
        <v>1777</v>
      </c>
      <c r="AJ469" s="155" t="s">
        <v>2192</v>
      </c>
    </row>
    <row r="470" spans="1:36">
      <c r="A470" s="147" t="s">
        <v>185</v>
      </c>
      <c r="B470" s="147" t="s">
        <v>1237</v>
      </c>
      <c r="C470" s="147" t="s">
        <v>1900</v>
      </c>
      <c r="D470" s="147" t="s">
        <v>2192</v>
      </c>
      <c r="E470" s="147" t="s">
        <v>1040</v>
      </c>
      <c r="F470" s="147" t="s">
        <v>2192</v>
      </c>
      <c r="G470" s="148" t="s">
        <v>1901</v>
      </c>
      <c r="H470" s="148" t="s">
        <v>1902</v>
      </c>
      <c r="I470" s="148" t="s">
        <v>267</v>
      </c>
      <c r="J470" s="148" t="s">
        <v>1236</v>
      </c>
      <c r="K470" s="149" t="s">
        <v>7606</v>
      </c>
      <c r="L470" s="149" t="s">
        <v>7607</v>
      </c>
      <c r="M470" s="149" t="s">
        <v>7608</v>
      </c>
      <c r="N470" s="149" t="s">
        <v>2768</v>
      </c>
      <c r="O470" s="149" t="s">
        <v>7609</v>
      </c>
      <c r="P470" s="149" t="s">
        <v>7610</v>
      </c>
      <c r="Q470" s="149" t="s">
        <v>7611</v>
      </c>
      <c r="R470" s="149" t="s">
        <v>7612</v>
      </c>
      <c r="S470" s="149" t="s">
        <v>7613</v>
      </c>
      <c r="T470" s="149" t="s">
        <v>7614</v>
      </c>
      <c r="U470" s="149" t="s">
        <v>7615</v>
      </c>
      <c r="V470" s="149" t="s">
        <v>7088</v>
      </c>
      <c r="W470" s="149" t="s">
        <v>7616</v>
      </c>
      <c r="X470" s="149" t="s">
        <v>7617</v>
      </c>
      <c r="Y470" s="149" t="s">
        <v>2192</v>
      </c>
      <c r="Z470" s="149" t="s">
        <v>2192</v>
      </c>
      <c r="AA470" s="149" t="s">
        <v>2192</v>
      </c>
      <c r="AB470" s="149" t="s">
        <v>2192</v>
      </c>
      <c r="AC470" s="149" t="s">
        <v>7618</v>
      </c>
      <c r="AD470" s="149" t="s">
        <v>7619</v>
      </c>
      <c r="AE470" s="150">
        <v>159855.92329999999</v>
      </c>
      <c r="AF470" s="151">
        <v>134.58000000000001</v>
      </c>
      <c r="AG470" s="151">
        <v>100.89</v>
      </c>
      <c r="AH470" s="152">
        <v>42758</v>
      </c>
      <c r="AI470" s="147" t="s">
        <v>2096</v>
      </c>
      <c r="AJ470" s="149" t="s">
        <v>2192</v>
      </c>
    </row>
    <row r="471" spans="1:36">
      <c r="A471" s="153" t="s">
        <v>186</v>
      </c>
      <c r="B471" s="153" t="s">
        <v>1237</v>
      </c>
      <c r="C471" s="153" t="s">
        <v>1900</v>
      </c>
      <c r="D471" s="153" t="s">
        <v>2192</v>
      </c>
      <c r="E471" s="153" t="s">
        <v>1041</v>
      </c>
      <c r="F471" s="153" t="s">
        <v>2192</v>
      </c>
      <c r="G471" s="154" t="s">
        <v>1901</v>
      </c>
      <c r="H471" s="154" t="s">
        <v>1902</v>
      </c>
      <c r="I471" s="154" t="s">
        <v>267</v>
      </c>
      <c r="J471" s="154" t="s">
        <v>1236</v>
      </c>
      <c r="K471" s="155" t="s">
        <v>7620</v>
      </c>
      <c r="L471" s="155" t="s">
        <v>7607</v>
      </c>
      <c r="M471" s="155" t="s">
        <v>7621</v>
      </c>
      <c r="N471" s="155" t="s">
        <v>2768</v>
      </c>
      <c r="O471" s="155" t="s">
        <v>3308</v>
      </c>
      <c r="P471" s="155" t="s">
        <v>7610</v>
      </c>
      <c r="Q471" s="155" t="s">
        <v>7622</v>
      </c>
      <c r="R471" s="155" t="s">
        <v>7612</v>
      </c>
      <c r="S471" s="155" t="s">
        <v>2997</v>
      </c>
      <c r="T471" s="155" t="s">
        <v>7614</v>
      </c>
      <c r="U471" s="155" t="s">
        <v>7623</v>
      </c>
      <c r="V471" s="155" t="s">
        <v>7088</v>
      </c>
      <c r="W471" s="155" t="s">
        <v>2192</v>
      </c>
      <c r="X471" s="155" t="s">
        <v>2192</v>
      </c>
      <c r="Y471" s="155" t="s">
        <v>2192</v>
      </c>
      <c r="Z471" s="155" t="s">
        <v>2192</v>
      </c>
      <c r="AA471" s="155" t="s">
        <v>2192</v>
      </c>
      <c r="AB471" s="155" t="s">
        <v>2192</v>
      </c>
      <c r="AC471" s="155" t="s">
        <v>7624</v>
      </c>
      <c r="AD471" s="155" t="s">
        <v>7625</v>
      </c>
      <c r="AE471" s="156">
        <v>153060.2568</v>
      </c>
      <c r="AF471" s="157">
        <v>128.86000000000001</v>
      </c>
      <c r="AG471" s="158">
        <v>96.6</v>
      </c>
      <c r="AH471" s="159">
        <v>43027</v>
      </c>
      <c r="AI471" s="153" t="s">
        <v>2096</v>
      </c>
      <c r="AJ471" s="155" t="s">
        <v>2192</v>
      </c>
    </row>
    <row r="472" spans="1:36">
      <c r="A472" s="147" t="s">
        <v>187</v>
      </c>
      <c r="B472" s="147" t="s">
        <v>1237</v>
      </c>
      <c r="C472" s="147" t="s">
        <v>1229</v>
      </c>
      <c r="D472" s="147" t="s">
        <v>2192</v>
      </c>
      <c r="E472" s="147" t="s">
        <v>1042</v>
      </c>
      <c r="F472" s="147" t="s">
        <v>2192</v>
      </c>
      <c r="G472" s="148" t="s">
        <v>1901</v>
      </c>
      <c r="H472" s="148" t="s">
        <v>1902</v>
      </c>
      <c r="I472" s="148" t="s">
        <v>438</v>
      </c>
      <c r="J472" s="148" t="s">
        <v>1236</v>
      </c>
      <c r="K472" s="149" t="s">
        <v>7626</v>
      </c>
      <c r="L472" s="149" t="s">
        <v>7627</v>
      </c>
      <c r="M472" s="149" t="s">
        <v>7628</v>
      </c>
      <c r="N472" s="149" t="s">
        <v>7629</v>
      </c>
      <c r="O472" s="149" t="s">
        <v>7630</v>
      </c>
      <c r="P472" s="149" t="s">
        <v>7631</v>
      </c>
      <c r="Q472" s="149" t="s">
        <v>7632</v>
      </c>
      <c r="R472" s="149" t="s">
        <v>7633</v>
      </c>
      <c r="S472" s="149" t="s">
        <v>7634</v>
      </c>
      <c r="T472" s="149" t="s">
        <v>7635</v>
      </c>
      <c r="U472" s="149" t="s">
        <v>7636</v>
      </c>
      <c r="V472" s="149" t="s">
        <v>7637</v>
      </c>
      <c r="W472" s="149" t="s">
        <v>2192</v>
      </c>
      <c r="X472" s="149" t="s">
        <v>2192</v>
      </c>
      <c r="Y472" s="149" t="s">
        <v>2192</v>
      </c>
      <c r="Z472" s="149" t="s">
        <v>2192</v>
      </c>
      <c r="AA472" s="149" t="s">
        <v>2192</v>
      </c>
      <c r="AB472" s="149" t="s">
        <v>2192</v>
      </c>
      <c r="AC472" s="149" t="s">
        <v>7638</v>
      </c>
      <c r="AD472" s="149" t="s">
        <v>7639</v>
      </c>
      <c r="AE472" s="150">
        <v>27535.942500000001</v>
      </c>
      <c r="AF472" s="151">
        <v>23.18</v>
      </c>
      <c r="AG472" s="151">
        <v>17.38</v>
      </c>
      <c r="AH472" s="152">
        <v>43214</v>
      </c>
      <c r="AI472" s="147" t="s">
        <v>1043</v>
      </c>
      <c r="AJ472" s="149" t="s">
        <v>2192</v>
      </c>
    </row>
    <row r="473" spans="1:36">
      <c r="A473" s="153" t="s">
        <v>1044</v>
      </c>
      <c r="B473" s="153" t="s">
        <v>1237</v>
      </c>
      <c r="C473" s="153" t="s">
        <v>1229</v>
      </c>
      <c r="D473" s="153" t="s">
        <v>2192</v>
      </c>
      <c r="E473" s="153" t="s">
        <v>1045</v>
      </c>
      <c r="F473" s="153" t="s">
        <v>2192</v>
      </c>
      <c r="G473" s="154" t="s">
        <v>1901</v>
      </c>
      <c r="H473" s="154" t="s">
        <v>1902</v>
      </c>
      <c r="I473" s="154" t="s">
        <v>317</v>
      </c>
      <c r="J473" s="154" t="s">
        <v>1236</v>
      </c>
      <c r="K473" s="155" t="s">
        <v>7640</v>
      </c>
      <c r="L473" s="155" t="s">
        <v>7641</v>
      </c>
      <c r="M473" s="155" t="s">
        <v>7642</v>
      </c>
      <c r="N473" s="155" t="s">
        <v>7643</v>
      </c>
      <c r="O473" s="155" t="s">
        <v>7644</v>
      </c>
      <c r="P473" s="155" t="s">
        <v>7645</v>
      </c>
      <c r="Q473" s="155" t="s">
        <v>7646</v>
      </c>
      <c r="R473" s="155" t="s">
        <v>7647</v>
      </c>
      <c r="S473" s="155" t="s">
        <v>7648</v>
      </c>
      <c r="T473" s="155" t="s">
        <v>7649</v>
      </c>
      <c r="U473" s="155" t="s">
        <v>2192</v>
      </c>
      <c r="V473" s="155" t="s">
        <v>2192</v>
      </c>
      <c r="W473" s="155" t="s">
        <v>2192</v>
      </c>
      <c r="X473" s="155" t="s">
        <v>2192</v>
      </c>
      <c r="Y473" s="155" t="s">
        <v>2192</v>
      </c>
      <c r="Z473" s="155" t="s">
        <v>2192</v>
      </c>
      <c r="AA473" s="155" t="s">
        <v>2192</v>
      </c>
      <c r="AB473" s="155" t="s">
        <v>2192</v>
      </c>
      <c r="AC473" s="155" t="s">
        <v>7650</v>
      </c>
      <c r="AD473" s="155" t="s">
        <v>7651</v>
      </c>
      <c r="AE473" s="156">
        <v>1327.9773</v>
      </c>
      <c r="AF473" s="157">
        <v>1.1200000000000001</v>
      </c>
      <c r="AG473" s="157">
        <v>0.84</v>
      </c>
      <c r="AH473" s="159">
        <v>43425</v>
      </c>
      <c r="AI473" s="153" t="s">
        <v>7652</v>
      </c>
      <c r="AJ473" s="155" t="s">
        <v>2192</v>
      </c>
    </row>
    <row r="474" spans="1:36">
      <c r="A474" s="147" t="s">
        <v>2054</v>
      </c>
      <c r="B474" s="147" t="s">
        <v>1237</v>
      </c>
      <c r="C474" s="147" t="s">
        <v>1229</v>
      </c>
      <c r="D474" s="147" t="s">
        <v>2192</v>
      </c>
      <c r="E474" s="147" t="s">
        <v>2013</v>
      </c>
      <c r="F474" s="147" t="s">
        <v>2192</v>
      </c>
      <c r="G474" s="148" t="s">
        <v>1901</v>
      </c>
      <c r="H474" s="148" t="s">
        <v>1902</v>
      </c>
      <c r="I474" s="148" t="s">
        <v>438</v>
      </c>
      <c r="J474" s="148" t="s">
        <v>1236</v>
      </c>
      <c r="K474" s="149" t="s">
        <v>7653</v>
      </c>
      <c r="L474" s="149" t="s">
        <v>7627</v>
      </c>
      <c r="M474" s="149" t="s">
        <v>7654</v>
      </c>
      <c r="N474" s="149" t="s">
        <v>7629</v>
      </c>
      <c r="O474" s="149" t="s">
        <v>7655</v>
      </c>
      <c r="P474" s="149" t="s">
        <v>7631</v>
      </c>
      <c r="Q474" s="149" t="s">
        <v>7656</v>
      </c>
      <c r="R474" s="149" t="s">
        <v>7633</v>
      </c>
      <c r="S474" s="149" t="s">
        <v>2192</v>
      </c>
      <c r="T474" s="149" t="s">
        <v>2192</v>
      </c>
      <c r="U474" s="149" t="s">
        <v>2192</v>
      </c>
      <c r="V474" s="149" t="s">
        <v>2192</v>
      </c>
      <c r="W474" s="149" t="s">
        <v>2192</v>
      </c>
      <c r="X474" s="149" t="s">
        <v>2192</v>
      </c>
      <c r="Y474" s="149" t="s">
        <v>2192</v>
      </c>
      <c r="Z474" s="149" t="s">
        <v>2192</v>
      </c>
      <c r="AA474" s="149" t="s">
        <v>2192</v>
      </c>
      <c r="AB474" s="149" t="s">
        <v>2192</v>
      </c>
      <c r="AC474" s="149" t="s">
        <v>7657</v>
      </c>
      <c r="AD474" s="149" t="s">
        <v>7658</v>
      </c>
      <c r="AE474" s="164">
        <v>9256.5190000000002</v>
      </c>
      <c r="AF474" s="151">
        <v>7.79</v>
      </c>
      <c r="AG474" s="151">
        <v>5.84</v>
      </c>
      <c r="AH474" s="152">
        <v>43776</v>
      </c>
      <c r="AI474" s="147" t="s">
        <v>1043</v>
      </c>
      <c r="AJ474" s="149" t="s">
        <v>2192</v>
      </c>
    </row>
    <row r="475" spans="1:36">
      <c r="A475" s="153" t="s">
        <v>2055</v>
      </c>
      <c r="B475" s="153" t="s">
        <v>1237</v>
      </c>
      <c r="C475" s="153" t="s">
        <v>1229</v>
      </c>
      <c r="D475" s="153" t="s">
        <v>2192</v>
      </c>
      <c r="E475" s="153" t="s">
        <v>2014</v>
      </c>
      <c r="F475" s="153" t="s">
        <v>2192</v>
      </c>
      <c r="G475" s="154" t="s">
        <v>1901</v>
      </c>
      <c r="H475" s="154" t="s">
        <v>1902</v>
      </c>
      <c r="I475" s="154" t="s">
        <v>438</v>
      </c>
      <c r="J475" s="154" t="s">
        <v>1236</v>
      </c>
      <c r="K475" s="155" t="s">
        <v>7659</v>
      </c>
      <c r="L475" s="155" t="s">
        <v>7627</v>
      </c>
      <c r="M475" s="155" t="s">
        <v>7660</v>
      </c>
      <c r="N475" s="155" t="s">
        <v>7629</v>
      </c>
      <c r="O475" s="155" t="s">
        <v>7661</v>
      </c>
      <c r="P475" s="155" t="s">
        <v>7631</v>
      </c>
      <c r="Q475" s="155" t="s">
        <v>7662</v>
      </c>
      <c r="R475" s="155" t="s">
        <v>7633</v>
      </c>
      <c r="S475" s="155" t="s">
        <v>2192</v>
      </c>
      <c r="T475" s="155" t="s">
        <v>2192</v>
      </c>
      <c r="U475" s="155" t="s">
        <v>2192</v>
      </c>
      <c r="V475" s="155" t="s">
        <v>2192</v>
      </c>
      <c r="W475" s="155" t="s">
        <v>2192</v>
      </c>
      <c r="X475" s="155" t="s">
        <v>2192</v>
      </c>
      <c r="Y475" s="155" t="s">
        <v>2192</v>
      </c>
      <c r="Z475" s="155" t="s">
        <v>2192</v>
      </c>
      <c r="AA475" s="155" t="s">
        <v>2192</v>
      </c>
      <c r="AB475" s="155" t="s">
        <v>2192</v>
      </c>
      <c r="AC475" s="155" t="s">
        <v>7663</v>
      </c>
      <c r="AD475" s="155" t="s">
        <v>7658</v>
      </c>
      <c r="AE475" s="157">
        <v>20293.310000000001</v>
      </c>
      <c r="AF475" s="157">
        <v>17.079999999999998</v>
      </c>
      <c r="AG475" s="157">
        <v>12.81</v>
      </c>
      <c r="AH475" s="159">
        <v>43776</v>
      </c>
      <c r="AI475" s="153" t="s">
        <v>1043</v>
      </c>
      <c r="AJ475" s="155" t="s">
        <v>2192</v>
      </c>
    </row>
    <row r="476" spans="1:36">
      <c r="A476" s="147" t="s">
        <v>2056</v>
      </c>
      <c r="B476" s="147" t="s">
        <v>1237</v>
      </c>
      <c r="C476" s="147" t="s">
        <v>1229</v>
      </c>
      <c r="D476" s="147" t="s">
        <v>2192</v>
      </c>
      <c r="E476" s="147" t="s">
        <v>2015</v>
      </c>
      <c r="F476" s="147" t="s">
        <v>2192</v>
      </c>
      <c r="G476" s="148" t="s">
        <v>1901</v>
      </c>
      <c r="H476" s="148" t="s">
        <v>1902</v>
      </c>
      <c r="I476" s="148" t="s">
        <v>438</v>
      </c>
      <c r="J476" s="148" t="s">
        <v>1236</v>
      </c>
      <c r="K476" s="149" t="s">
        <v>7664</v>
      </c>
      <c r="L476" s="149" t="s">
        <v>7627</v>
      </c>
      <c r="M476" s="149" t="s">
        <v>7665</v>
      </c>
      <c r="N476" s="149" t="s">
        <v>7629</v>
      </c>
      <c r="O476" s="149" t="s">
        <v>7666</v>
      </c>
      <c r="P476" s="149" t="s">
        <v>7631</v>
      </c>
      <c r="Q476" s="149" t="s">
        <v>7667</v>
      </c>
      <c r="R476" s="149" t="s">
        <v>7633</v>
      </c>
      <c r="S476" s="149" t="s">
        <v>2192</v>
      </c>
      <c r="T476" s="149" t="s">
        <v>2192</v>
      </c>
      <c r="U476" s="149" t="s">
        <v>2192</v>
      </c>
      <c r="V476" s="149" t="s">
        <v>2192</v>
      </c>
      <c r="W476" s="149" t="s">
        <v>2192</v>
      </c>
      <c r="X476" s="149" t="s">
        <v>2192</v>
      </c>
      <c r="Y476" s="149" t="s">
        <v>2192</v>
      </c>
      <c r="Z476" s="149" t="s">
        <v>2192</v>
      </c>
      <c r="AA476" s="149" t="s">
        <v>2192</v>
      </c>
      <c r="AB476" s="149" t="s">
        <v>2192</v>
      </c>
      <c r="AC476" s="149" t="s">
        <v>7668</v>
      </c>
      <c r="AD476" s="149" t="s">
        <v>7669</v>
      </c>
      <c r="AE476" s="150">
        <v>14426.840399999999</v>
      </c>
      <c r="AF476" s="151">
        <v>12.15</v>
      </c>
      <c r="AG476" s="151">
        <v>9.11</v>
      </c>
      <c r="AH476" s="152">
        <v>43788</v>
      </c>
      <c r="AI476" s="147" t="s">
        <v>1043</v>
      </c>
      <c r="AJ476" s="149" t="s">
        <v>2192</v>
      </c>
    </row>
    <row r="477" spans="1:36">
      <c r="A477" s="153" t="s">
        <v>2135</v>
      </c>
      <c r="B477" s="153" t="s">
        <v>1237</v>
      </c>
      <c r="C477" s="153" t="s">
        <v>1229</v>
      </c>
      <c r="D477" s="153" t="s">
        <v>2192</v>
      </c>
      <c r="E477" s="153" t="s">
        <v>2136</v>
      </c>
      <c r="F477" s="153" t="s">
        <v>2192</v>
      </c>
      <c r="G477" s="154" t="s">
        <v>1901</v>
      </c>
      <c r="H477" s="154" t="s">
        <v>1902</v>
      </c>
      <c r="I477" s="154" t="s">
        <v>438</v>
      </c>
      <c r="J477" s="154" t="s">
        <v>1236</v>
      </c>
      <c r="K477" s="155" t="s">
        <v>7670</v>
      </c>
      <c r="L477" s="155" t="s">
        <v>7627</v>
      </c>
      <c r="M477" s="155" t="s">
        <v>7671</v>
      </c>
      <c r="N477" s="155" t="s">
        <v>7629</v>
      </c>
      <c r="O477" s="155" t="s">
        <v>7672</v>
      </c>
      <c r="P477" s="155" t="s">
        <v>7631</v>
      </c>
      <c r="Q477" s="155" t="s">
        <v>2192</v>
      </c>
      <c r="R477" s="155" t="s">
        <v>2192</v>
      </c>
      <c r="S477" s="155" t="s">
        <v>2192</v>
      </c>
      <c r="T477" s="155" t="s">
        <v>2192</v>
      </c>
      <c r="U477" s="155" t="s">
        <v>2192</v>
      </c>
      <c r="V477" s="155" t="s">
        <v>2192</v>
      </c>
      <c r="W477" s="155" t="s">
        <v>2192</v>
      </c>
      <c r="X477" s="155" t="s">
        <v>2192</v>
      </c>
      <c r="Y477" s="155" t="s">
        <v>2192</v>
      </c>
      <c r="Z477" s="155" t="s">
        <v>2192</v>
      </c>
      <c r="AA477" s="155" t="s">
        <v>2192</v>
      </c>
      <c r="AB477" s="155" t="s">
        <v>2192</v>
      </c>
      <c r="AC477" s="155" t="s">
        <v>7673</v>
      </c>
      <c r="AD477" s="155" t="s">
        <v>7674</v>
      </c>
      <c r="AE477" s="156">
        <v>13616.7034</v>
      </c>
      <c r="AF477" s="157">
        <v>11.46</v>
      </c>
      <c r="AG477" s="157">
        <v>8.59</v>
      </c>
      <c r="AH477" s="159">
        <v>43843</v>
      </c>
      <c r="AI477" s="153" t="s">
        <v>1043</v>
      </c>
      <c r="AJ477" s="155" t="s">
        <v>2192</v>
      </c>
    </row>
    <row r="478" spans="1:36">
      <c r="A478" s="147" t="s">
        <v>2234</v>
      </c>
      <c r="B478" s="147" t="s">
        <v>1237</v>
      </c>
      <c r="C478" s="147" t="s">
        <v>1229</v>
      </c>
      <c r="D478" s="147" t="s">
        <v>2192</v>
      </c>
      <c r="E478" s="147" t="s">
        <v>2235</v>
      </c>
      <c r="F478" s="147" t="s">
        <v>2192</v>
      </c>
      <c r="G478" s="148" t="s">
        <v>1901</v>
      </c>
      <c r="H478" s="148" t="s">
        <v>1902</v>
      </c>
      <c r="I478" s="148" t="s">
        <v>438</v>
      </c>
      <c r="J478" s="148" t="s">
        <v>1236</v>
      </c>
      <c r="K478" s="149" t="s">
        <v>7675</v>
      </c>
      <c r="L478" s="149" t="s">
        <v>7627</v>
      </c>
      <c r="M478" s="149" t="s">
        <v>7676</v>
      </c>
      <c r="N478" s="149" t="s">
        <v>7629</v>
      </c>
      <c r="O478" s="149" t="s">
        <v>2192</v>
      </c>
      <c r="P478" s="149" t="s">
        <v>2192</v>
      </c>
      <c r="Q478" s="149" t="s">
        <v>2192</v>
      </c>
      <c r="R478" s="149" t="s">
        <v>2192</v>
      </c>
      <c r="S478" s="149" t="s">
        <v>2192</v>
      </c>
      <c r="T478" s="149" t="s">
        <v>2192</v>
      </c>
      <c r="U478" s="149" t="s">
        <v>2192</v>
      </c>
      <c r="V478" s="149" t="s">
        <v>2192</v>
      </c>
      <c r="W478" s="149" t="s">
        <v>2192</v>
      </c>
      <c r="X478" s="149" t="s">
        <v>2192</v>
      </c>
      <c r="Y478" s="149" t="s">
        <v>2192</v>
      </c>
      <c r="Z478" s="149" t="s">
        <v>2192</v>
      </c>
      <c r="AA478" s="149" t="s">
        <v>2192</v>
      </c>
      <c r="AB478" s="149" t="s">
        <v>2192</v>
      </c>
      <c r="AC478" s="149" t="s">
        <v>7677</v>
      </c>
      <c r="AD478" s="149" t="s">
        <v>7678</v>
      </c>
      <c r="AE478" s="150">
        <v>8794.2562999999991</v>
      </c>
      <c r="AF478" s="162">
        <v>7.4</v>
      </c>
      <c r="AG478" s="151">
        <v>5.55</v>
      </c>
      <c r="AH478" s="152">
        <v>43963</v>
      </c>
      <c r="AI478" s="147" t="s">
        <v>1043</v>
      </c>
      <c r="AJ478" s="149" t="s">
        <v>2192</v>
      </c>
    </row>
    <row r="479" spans="1:36">
      <c r="A479" s="153" t="s">
        <v>188</v>
      </c>
      <c r="B479" s="153" t="s">
        <v>1237</v>
      </c>
      <c r="C479" s="153" t="s">
        <v>1900</v>
      </c>
      <c r="D479" s="153" t="s">
        <v>2192</v>
      </c>
      <c r="E479" s="153" t="s">
        <v>1046</v>
      </c>
      <c r="F479" s="153" t="s">
        <v>2192</v>
      </c>
      <c r="G479" s="154" t="s">
        <v>1901</v>
      </c>
      <c r="H479" s="154" t="s">
        <v>1902</v>
      </c>
      <c r="I479" s="154" t="s">
        <v>271</v>
      </c>
      <c r="J479" s="154" t="s">
        <v>1236</v>
      </c>
      <c r="K479" s="155" t="s">
        <v>7679</v>
      </c>
      <c r="L479" s="155" t="s">
        <v>7486</v>
      </c>
      <c r="M479" s="155" t="s">
        <v>3001</v>
      </c>
      <c r="N479" s="155" t="s">
        <v>7488</v>
      </c>
      <c r="O479" s="155" t="s">
        <v>7680</v>
      </c>
      <c r="P479" s="155" t="s">
        <v>7490</v>
      </c>
      <c r="Q479" s="155" t="s">
        <v>6311</v>
      </c>
      <c r="R479" s="155" t="s">
        <v>7491</v>
      </c>
      <c r="S479" s="155" t="s">
        <v>7681</v>
      </c>
      <c r="T479" s="155" t="s">
        <v>7492</v>
      </c>
      <c r="U479" s="155" t="s">
        <v>7682</v>
      </c>
      <c r="V479" s="155" t="s">
        <v>7494</v>
      </c>
      <c r="W479" s="155" t="s">
        <v>7683</v>
      </c>
      <c r="X479" s="155" t="s">
        <v>7496</v>
      </c>
      <c r="Y479" s="155" t="s">
        <v>2192</v>
      </c>
      <c r="Z479" s="155" t="s">
        <v>2192</v>
      </c>
      <c r="AA479" s="155" t="s">
        <v>2192</v>
      </c>
      <c r="AB479" s="155" t="s">
        <v>2192</v>
      </c>
      <c r="AC479" s="155" t="s">
        <v>7684</v>
      </c>
      <c r="AD479" s="155" t="s">
        <v>6484</v>
      </c>
      <c r="AE479" s="156">
        <v>267143.1238</v>
      </c>
      <c r="AF479" s="157">
        <v>224.91</v>
      </c>
      <c r="AG479" s="157">
        <v>168.61</v>
      </c>
      <c r="AH479" s="159">
        <v>42759</v>
      </c>
      <c r="AI479" s="153" t="s">
        <v>1775</v>
      </c>
      <c r="AJ479" s="155" t="s">
        <v>2192</v>
      </c>
    </row>
    <row r="480" spans="1:36">
      <c r="A480" s="147" t="s">
        <v>2177</v>
      </c>
      <c r="B480" s="147" t="s">
        <v>1237</v>
      </c>
      <c r="C480" s="147" t="s">
        <v>1229</v>
      </c>
      <c r="D480" s="147" t="s">
        <v>2192</v>
      </c>
      <c r="E480" s="147" t="s">
        <v>2178</v>
      </c>
      <c r="F480" s="147" t="s">
        <v>2192</v>
      </c>
      <c r="G480" s="148" t="s">
        <v>1901</v>
      </c>
      <c r="H480" s="148" t="s">
        <v>1902</v>
      </c>
      <c r="I480" s="148" t="s">
        <v>438</v>
      </c>
      <c r="J480" s="148" t="s">
        <v>1236</v>
      </c>
      <c r="K480" s="149" t="s">
        <v>7685</v>
      </c>
      <c r="L480" s="149" t="s">
        <v>7686</v>
      </c>
      <c r="M480" s="149" t="s">
        <v>7687</v>
      </c>
      <c r="N480" s="149" t="s">
        <v>7688</v>
      </c>
      <c r="O480" s="149" t="s">
        <v>2192</v>
      </c>
      <c r="P480" s="149" t="s">
        <v>2192</v>
      </c>
      <c r="Q480" s="149" t="s">
        <v>2192</v>
      </c>
      <c r="R480" s="149" t="s">
        <v>2192</v>
      </c>
      <c r="S480" s="149" t="s">
        <v>2192</v>
      </c>
      <c r="T480" s="149" t="s">
        <v>2192</v>
      </c>
      <c r="U480" s="149" t="s">
        <v>2192</v>
      </c>
      <c r="V480" s="149" t="s">
        <v>2192</v>
      </c>
      <c r="W480" s="149" t="s">
        <v>2192</v>
      </c>
      <c r="X480" s="149" t="s">
        <v>2192</v>
      </c>
      <c r="Y480" s="149" t="s">
        <v>2192</v>
      </c>
      <c r="Z480" s="149" t="s">
        <v>2192</v>
      </c>
      <c r="AA480" s="149" t="s">
        <v>2192</v>
      </c>
      <c r="AB480" s="149" t="s">
        <v>2192</v>
      </c>
      <c r="AC480" s="149" t="s">
        <v>7689</v>
      </c>
      <c r="AD480" s="149" t="s">
        <v>7690</v>
      </c>
      <c r="AE480" s="150">
        <v>4003.7069000000001</v>
      </c>
      <c r="AF480" s="151">
        <v>3.37</v>
      </c>
      <c r="AG480" s="151">
        <v>2.5299999999999998</v>
      </c>
      <c r="AH480" s="152">
        <v>43922</v>
      </c>
      <c r="AI480" s="147" t="s">
        <v>2179</v>
      </c>
      <c r="AJ480" s="149" t="s">
        <v>2192</v>
      </c>
    </row>
    <row r="481" spans="1:36">
      <c r="A481" s="153" t="s">
        <v>3029</v>
      </c>
      <c r="B481" s="153" t="s">
        <v>1237</v>
      </c>
      <c r="C481" s="153" t="s">
        <v>1229</v>
      </c>
      <c r="D481" s="153" t="s">
        <v>2192</v>
      </c>
      <c r="E481" s="153" t="s">
        <v>3030</v>
      </c>
      <c r="F481" s="153" t="s">
        <v>2192</v>
      </c>
      <c r="G481" s="154" t="s">
        <v>1901</v>
      </c>
      <c r="H481" s="154" t="s">
        <v>1902</v>
      </c>
      <c r="I481" s="154" t="s">
        <v>438</v>
      </c>
      <c r="J481" s="154" t="s">
        <v>1236</v>
      </c>
      <c r="K481" s="155" t="s">
        <v>7691</v>
      </c>
      <c r="L481" s="155" t="s">
        <v>4287</v>
      </c>
      <c r="M481" s="155" t="s">
        <v>2192</v>
      </c>
      <c r="N481" s="155" t="s">
        <v>2192</v>
      </c>
      <c r="O481" s="155" t="s">
        <v>2192</v>
      </c>
      <c r="P481" s="155" t="s">
        <v>2192</v>
      </c>
      <c r="Q481" s="155" t="s">
        <v>2192</v>
      </c>
      <c r="R481" s="155" t="s">
        <v>2192</v>
      </c>
      <c r="S481" s="155" t="s">
        <v>2192</v>
      </c>
      <c r="T481" s="155" t="s">
        <v>2192</v>
      </c>
      <c r="U481" s="155" t="s">
        <v>2192</v>
      </c>
      <c r="V481" s="155" t="s">
        <v>2192</v>
      </c>
      <c r="W481" s="155" t="s">
        <v>2192</v>
      </c>
      <c r="X481" s="155" t="s">
        <v>2192</v>
      </c>
      <c r="Y481" s="155" t="s">
        <v>2192</v>
      </c>
      <c r="Z481" s="155" t="s">
        <v>2192</v>
      </c>
      <c r="AA481" s="155" t="s">
        <v>2192</v>
      </c>
      <c r="AB481" s="155" t="s">
        <v>2192</v>
      </c>
      <c r="AC481" s="155" t="s">
        <v>7692</v>
      </c>
      <c r="AD481" s="155" t="s">
        <v>7693</v>
      </c>
      <c r="AE481" s="156">
        <v>9161.8327000000008</v>
      </c>
      <c r="AF481" s="157">
        <v>7.71</v>
      </c>
      <c r="AG481" s="157">
        <v>5.78</v>
      </c>
      <c r="AH481" s="159">
        <v>44022</v>
      </c>
      <c r="AI481" s="153" t="s">
        <v>439</v>
      </c>
      <c r="AJ481" s="155" t="s">
        <v>2192</v>
      </c>
    </row>
    <row r="482" spans="1:36">
      <c r="A482" s="147" t="s">
        <v>7694</v>
      </c>
      <c r="B482" s="147" t="s">
        <v>1237</v>
      </c>
      <c r="C482" s="147" t="s">
        <v>1232</v>
      </c>
      <c r="D482" s="147" t="s">
        <v>2192</v>
      </c>
      <c r="E482" s="147" t="s">
        <v>7695</v>
      </c>
      <c r="F482" s="147" t="s">
        <v>2192</v>
      </c>
      <c r="G482" s="148" t="s">
        <v>1901</v>
      </c>
      <c r="H482" s="148" t="s">
        <v>1902</v>
      </c>
      <c r="I482" s="148" t="s">
        <v>317</v>
      </c>
      <c r="J482" s="148" t="s">
        <v>1236</v>
      </c>
      <c r="K482" s="149" t="s">
        <v>1757</v>
      </c>
      <c r="L482" s="149" t="s">
        <v>1757</v>
      </c>
      <c r="M482" s="149" t="s">
        <v>1757</v>
      </c>
      <c r="N482" s="149" t="s">
        <v>1757</v>
      </c>
      <c r="O482" s="149" t="s">
        <v>1757</v>
      </c>
      <c r="P482" s="149" t="s">
        <v>1757</v>
      </c>
      <c r="Q482" s="149" t="s">
        <v>1757</v>
      </c>
      <c r="R482" s="149" t="s">
        <v>1757</v>
      </c>
      <c r="S482" s="149" t="s">
        <v>1757</v>
      </c>
      <c r="T482" s="149" t="s">
        <v>1757</v>
      </c>
      <c r="U482" s="149" t="s">
        <v>1757</v>
      </c>
      <c r="V482" s="149" t="s">
        <v>1757</v>
      </c>
      <c r="W482" s="149" t="s">
        <v>1757</v>
      </c>
      <c r="X482" s="149" t="s">
        <v>1757</v>
      </c>
      <c r="Y482" s="149" t="s">
        <v>1757</v>
      </c>
      <c r="Z482" s="149" t="s">
        <v>1757</v>
      </c>
      <c r="AA482" s="149" t="s">
        <v>1757</v>
      </c>
      <c r="AB482" s="149" t="s">
        <v>1757</v>
      </c>
      <c r="AC482" s="149" t="s">
        <v>7696</v>
      </c>
      <c r="AD482" s="149" t="s">
        <v>1757</v>
      </c>
      <c r="AE482" s="150">
        <v>26206.5766</v>
      </c>
      <c r="AF482" s="151">
        <v>22.06</v>
      </c>
      <c r="AG482" s="151">
        <v>16.54</v>
      </c>
      <c r="AH482" s="152">
        <v>39877</v>
      </c>
      <c r="AI482" s="147" t="s">
        <v>2192</v>
      </c>
      <c r="AJ482" s="149" t="s">
        <v>2192</v>
      </c>
    </row>
    <row r="483" spans="1:36">
      <c r="A483" s="153" t="s">
        <v>7697</v>
      </c>
      <c r="B483" s="153" t="s">
        <v>1237</v>
      </c>
      <c r="C483" s="153" t="s">
        <v>1232</v>
      </c>
      <c r="D483" s="153" t="s">
        <v>2192</v>
      </c>
      <c r="E483" s="153" t="s">
        <v>7698</v>
      </c>
      <c r="F483" s="153" t="s">
        <v>2192</v>
      </c>
      <c r="G483" s="154" t="s">
        <v>1901</v>
      </c>
      <c r="H483" s="154" t="s">
        <v>1902</v>
      </c>
      <c r="I483" s="154" t="s">
        <v>317</v>
      </c>
      <c r="J483" s="154" t="s">
        <v>1236</v>
      </c>
      <c r="K483" s="155" t="s">
        <v>1757</v>
      </c>
      <c r="L483" s="155" t="s">
        <v>1757</v>
      </c>
      <c r="M483" s="155" t="s">
        <v>1757</v>
      </c>
      <c r="N483" s="155" t="s">
        <v>1757</v>
      </c>
      <c r="O483" s="155" t="s">
        <v>1757</v>
      </c>
      <c r="P483" s="155" t="s">
        <v>1757</v>
      </c>
      <c r="Q483" s="155" t="s">
        <v>1757</v>
      </c>
      <c r="R483" s="155" t="s">
        <v>1757</v>
      </c>
      <c r="S483" s="155" t="s">
        <v>1757</v>
      </c>
      <c r="T483" s="155" t="s">
        <v>1757</v>
      </c>
      <c r="U483" s="155" t="s">
        <v>1757</v>
      </c>
      <c r="V483" s="155" t="s">
        <v>1757</v>
      </c>
      <c r="W483" s="155" t="s">
        <v>1757</v>
      </c>
      <c r="X483" s="155" t="s">
        <v>1757</v>
      </c>
      <c r="Y483" s="155" t="s">
        <v>1757</v>
      </c>
      <c r="Z483" s="155" t="s">
        <v>1757</v>
      </c>
      <c r="AA483" s="155" t="s">
        <v>1757</v>
      </c>
      <c r="AB483" s="155" t="s">
        <v>1757</v>
      </c>
      <c r="AC483" s="155" t="s">
        <v>7699</v>
      </c>
      <c r="AD483" s="155" t="s">
        <v>1757</v>
      </c>
      <c r="AE483" s="160">
        <v>124721.444</v>
      </c>
      <c r="AF483" s="161">
        <v>105</v>
      </c>
      <c r="AG483" s="157">
        <v>78.72</v>
      </c>
      <c r="AH483" s="159">
        <v>38161</v>
      </c>
      <c r="AI483" s="153" t="s">
        <v>2192</v>
      </c>
      <c r="AJ483" s="155" t="s">
        <v>2192</v>
      </c>
    </row>
    <row r="484" spans="1:36">
      <c r="A484" s="147" t="s">
        <v>7700</v>
      </c>
      <c r="B484" s="147" t="s">
        <v>1237</v>
      </c>
      <c r="C484" s="147" t="s">
        <v>1234</v>
      </c>
      <c r="D484" s="147" t="s">
        <v>2192</v>
      </c>
      <c r="E484" s="147" t="s">
        <v>7701</v>
      </c>
      <c r="F484" s="147" t="s">
        <v>2192</v>
      </c>
      <c r="G484" s="148" t="s">
        <v>1901</v>
      </c>
      <c r="H484" s="148" t="s">
        <v>1902</v>
      </c>
      <c r="I484" s="148" t="s">
        <v>317</v>
      </c>
      <c r="J484" s="148" t="s">
        <v>1236</v>
      </c>
      <c r="K484" s="149" t="s">
        <v>1757</v>
      </c>
      <c r="L484" s="149" t="s">
        <v>1757</v>
      </c>
      <c r="M484" s="149" t="s">
        <v>1757</v>
      </c>
      <c r="N484" s="149" t="s">
        <v>1757</v>
      </c>
      <c r="O484" s="149" t="s">
        <v>1757</v>
      </c>
      <c r="P484" s="149" t="s">
        <v>1757</v>
      </c>
      <c r="Q484" s="149" t="s">
        <v>1757</v>
      </c>
      <c r="R484" s="149" t="s">
        <v>1757</v>
      </c>
      <c r="S484" s="149" t="s">
        <v>1757</v>
      </c>
      <c r="T484" s="149" t="s">
        <v>1757</v>
      </c>
      <c r="U484" s="149" t="s">
        <v>1757</v>
      </c>
      <c r="V484" s="149" t="s">
        <v>1757</v>
      </c>
      <c r="W484" s="149" t="s">
        <v>1757</v>
      </c>
      <c r="X484" s="149" t="s">
        <v>1757</v>
      </c>
      <c r="Y484" s="149" t="s">
        <v>1757</v>
      </c>
      <c r="Z484" s="149" t="s">
        <v>1757</v>
      </c>
      <c r="AA484" s="149" t="s">
        <v>2192</v>
      </c>
      <c r="AB484" s="149" t="s">
        <v>2192</v>
      </c>
      <c r="AC484" s="149" t="s">
        <v>4216</v>
      </c>
      <c r="AD484" s="149" t="s">
        <v>1757</v>
      </c>
      <c r="AE484" s="150">
        <v>11223.824699999999</v>
      </c>
      <c r="AF484" s="151">
        <v>9.4499999999999993</v>
      </c>
      <c r="AG484" s="151">
        <v>7.08</v>
      </c>
      <c r="AH484" s="152">
        <v>42219</v>
      </c>
      <c r="AI484" s="147" t="s">
        <v>2192</v>
      </c>
      <c r="AJ484" s="149" t="s">
        <v>2192</v>
      </c>
    </row>
    <row r="485" spans="1:36">
      <c r="A485" s="153" t="s">
        <v>189</v>
      </c>
      <c r="B485" s="153" t="s">
        <v>1237</v>
      </c>
      <c r="C485" s="153" t="s">
        <v>1229</v>
      </c>
      <c r="D485" s="153" t="s">
        <v>2192</v>
      </c>
      <c r="E485" s="153" t="s">
        <v>1047</v>
      </c>
      <c r="F485" s="153" t="s">
        <v>2192</v>
      </c>
      <c r="G485" s="154" t="s">
        <v>1901</v>
      </c>
      <c r="H485" s="154" t="s">
        <v>1902</v>
      </c>
      <c r="I485" s="154" t="s">
        <v>474</v>
      </c>
      <c r="J485" s="154" t="s">
        <v>1236</v>
      </c>
      <c r="K485" s="155" t="s">
        <v>3343</v>
      </c>
      <c r="L485" s="155" t="s">
        <v>7702</v>
      </c>
      <c r="M485" s="155" t="s">
        <v>7703</v>
      </c>
      <c r="N485" s="155" t="s">
        <v>7704</v>
      </c>
      <c r="O485" s="155" t="s">
        <v>7705</v>
      </c>
      <c r="P485" s="155" t="s">
        <v>7706</v>
      </c>
      <c r="Q485" s="155" t="s">
        <v>7707</v>
      </c>
      <c r="R485" s="155" t="s">
        <v>7708</v>
      </c>
      <c r="S485" s="155" t="s">
        <v>7709</v>
      </c>
      <c r="T485" s="155" t="s">
        <v>7710</v>
      </c>
      <c r="U485" s="155" t="s">
        <v>7711</v>
      </c>
      <c r="V485" s="155" t="s">
        <v>7712</v>
      </c>
      <c r="W485" s="155" t="s">
        <v>6396</v>
      </c>
      <c r="X485" s="155" t="s">
        <v>7713</v>
      </c>
      <c r="Y485" s="155" t="s">
        <v>2192</v>
      </c>
      <c r="Z485" s="155" t="s">
        <v>2192</v>
      </c>
      <c r="AA485" s="155" t="s">
        <v>2192</v>
      </c>
      <c r="AB485" s="155" t="s">
        <v>2192</v>
      </c>
      <c r="AC485" s="155" t="s">
        <v>2792</v>
      </c>
      <c r="AD485" s="155" t="s">
        <v>7714</v>
      </c>
      <c r="AE485" s="156">
        <v>26452.0861</v>
      </c>
      <c r="AF485" s="157">
        <v>22.27</v>
      </c>
      <c r="AG485" s="158">
        <v>16.7</v>
      </c>
      <c r="AH485" s="159">
        <v>42460</v>
      </c>
      <c r="AI485" s="153" t="s">
        <v>477</v>
      </c>
      <c r="AJ485" s="155" t="s">
        <v>2192</v>
      </c>
    </row>
    <row r="486" spans="1:36">
      <c r="A486" s="147" t="s">
        <v>190</v>
      </c>
      <c r="B486" s="147" t="s">
        <v>1237</v>
      </c>
      <c r="C486" s="147" t="s">
        <v>1229</v>
      </c>
      <c r="D486" s="147" t="s">
        <v>2192</v>
      </c>
      <c r="E486" s="147" t="s">
        <v>1048</v>
      </c>
      <c r="F486" s="147" t="s">
        <v>2192</v>
      </c>
      <c r="G486" s="148" t="s">
        <v>1901</v>
      </c>
      <c r="H486" s="148" t="s">
        <v>1902</v>
      </c>
      <c r="I486" s="148" t="s">
        <v>474</v>
      </c>
      <c r="J486" s="148" t="s">
        <v>1236</v>
      </c>
      <c r="K486" s="149" t="s">
        <v>7715</v>
      </c>
      <c r="L486" s="149" t="s">
        <v>7702</v>
      </c>
      <c r="M486" s="149" t="s">
        <v>7716</v>
      </c>
      <c r="N486" s="149" t="s">
        <v>7704</v>
      </c>
      <c r="O486" s="149" t="s">
        <v>7717</v>
      </c>
      <c r="P486" s="149" t="s">
        <v>7706</v>
      </c>
      <c r="Q486" s="149" t="s">
        <v>2898</v>
      </c>
      <c r="R486" s="149" t="s">
        <v>7708</v>
      </c>
      <c r="S486" s="149" t="s">
        <v>7718</v>
      </c>
      <c r="T486" s="149" t="s">
        <v>7710</v>
      </c>
      <c r="U486" s="149" t="s">
        <v>7719</v>
      </c>
      <c r="V486" s="149" t="s">
        <v>7712</v>
      </c>
      <c r="W486" s="149" t="s">
        <v>7720</v>
      </c>
      <c r="X486" s="149" t="s">
        <v>7713</v>
      </c>
      <c r="Y486" s="149" t="s">
        <v>2192</v>
      </c>
      <c r="Z486" s="149" t="s">
        <v>2192</v>
      </c>
      <c r="AA486" s="149" t="s">
        <v>2192</v>
      </c>
      <c r="AB486" s="149" t="s">
        <v>2192</v>
      </c>
      <c r="AC486" s="149" t="s">
        <v>7721</v>
      </c>
      <c r="AD486" s="149" t="s">
        <v>7722</v>
      </c>
      <c r="AE486" s="150">
        <v>40761.987300000001</v>
      </c>
      <c r="AF486" s="151">
        <v>34.32</v>
      </c>
      <c r="AG486" s="151">
        <v>25.73</v>
      </c>
      <c r="AH486" s="152">
        <v>42507</v>
      </c>
      <c r="AI486" s="147" t="s">
        <v>477</v>
      </c>
      <c r="AJ486" s="149" t="s">
        <v>2192</v>
      </c>
    </row>
    <row r="487" spans="1:36">
      <c r="A487" s="153" t="s">
        <v>191</v>
      </c>
      <c r="B487" s="153" t="s">
        <v>1237</v>
      </c>
      <c r="C487" s="153" t="s">
        <v>1229</v>
      </c>
      <c r="D487" s="153" t="s">
        <v>2192</v>
      </c>
      <c r="E487" s="153" t="s">
        <v>1049</v>
      </c>
      <c r="F487" s="153" t="s">
        <v>2192</v>
      </c>
      <c r="G487" s="154" t="s">
        <v>1901</v>
      </c>
      <c r="H487" s="154" t="s">
        <v>1902</v>
      </c>
      <c r="I487" s="154" t="s">
        <v>261</v>
      </c>
      <c r="J487" s="154" t="s">
        <v>1236</v>
      </c>
      <c r="K487" s="155" t="s">
        <v>7723</v>
      </c>
      <c r="L487" s="155" t="s">
        <v>7702</v>
      </c>
      <c r="M487" s="155" t="s">
        <v>7724</v>
      </c>
      <c r="N487" s="155" t="s">
        <v>7704</v>
      </c>
      <c r="O487" s="155" t="s">
        <v>7725</v>
      </c>
      <c r="P487" s="155" t="s">
        <v>7706</v>
      </c>
      <c r="Q487" s="155" t="s">
        <v>7726</v>
      </c>
      <c r="R487" s="155" t="s">
        <v>7708</v>
      </c>
      <c r="S487" s="155" t="s">
        <v>7727</v>
      </c>
      <c r="T487" s="155" t="s">
        <v>7710</v>
      </c>
      <c r="U487" s="155" t="s">
        <v>7728</v>
      </c>
      <c r="V487" s="155" t="s">
        <v>7712</v>
      </c>
      <c r="W487" s="155" t="s">
        <v>7729</v>
      </c>
      <c r="X487" s="155" t="s">
        <v>7713</v>
      </c>
      <c r="Y487" s="155" t="s">
        <v>2192</v>
      </c>
      <c r="Z487" s="155" t="s">
        <v>2192</v>
      </c>
      <c r="AA487" s="155" t="s">
        <v>2192</v>
      </c>
      <c r="AB487" s="155" t="s">
        <v>2192</v>
      </c>
      <c r="AC487" s="155" t="s">
        <v>7730</v>
      </c>
      <c r="AD487" s="155" t="s">
        <v>7731</v>
      </c>
      <c r="AE487" s="156">
        <v>51067.436500000003</v>
      </c>
      <c r="AF487" s="157">
        <v>42.99</v>
      </c>
      <c r="AG487" s="157">
        <v>32.229999999999997</v>
      </c>
      <c r="AH487" s="159">
        <v>42655</v>
      </c>
      <c r="AI487" s="153" t="s">
        <v>477</v>
      </c>
      <c r="AJ487" s="155" t="s">
        <v>2192</v>
      </c>
    </row>
    <row r="488" spans="1:36">
      <c r="A488" s="147" t="s">
        <v>192</v>
      </c>
      <c r="B488" s="147" t="s">
        <v>1237</v>
      </c>
      <c r="C488" s="147" t="s">
        <v>1229</v>
      </c>
      <c r="D488" s="147" t="s">
        <v>2192</v>
      </c>
      <c r="E488" s="147" t="s">
        <v>1050</v>
      </c>
      <c r="F488" s="147" t="s">
        <v>2192</v>
      </c>
      <c r="G488" s="148" t="s">
        <v>1901</v>
      </c>
      <c r="H488" s="148" t="s">
        <v>1902</v>
      </c>
      <c r="I488" s="148" t="s">
        <v>474</v>
      </c>
      <c r="J488" s="148" t="s">
        <v>1236</v>
      </c>
      <c r="K488" s="149" t="s">
        <v>3331</v>
      </c>
      <c r="L488" s="149" t="s">
        <v>7702</v>
      </c>
      <c r="M488" s="149" t="s">
        <v>7732</v>
      </c>
      <c r="N488" s="149" t="s">
        <v>7704</v>
      </c>
      <c r="O488" s="149" t="s">
        <v>7733</v>
      </c>
      <c r="P488" s="149" t="s">
        <v>7706</v>
      </c>
      <c r="Q488" s="149" t="s">
        <v>7734</v>
      </c>
      <c r="R488" s="149" t="s">
        <v>7708</v>
      </c>
      <c r="S488" s="149" t="s">
        <v>7735</v>
      </c>
      <c r="T488" s="149" t="s">
        <v>7710</v>
      </c>
      <c r="U488" s="149" t="s">
        <v>7736</v>
      </c>
      <c r="V488" s="149" t="s">
        <v>7712</v>
      </c>
      <c r="W488" s="149" t="s">
        <v>7737</v>
      </c>
      <c r="X488" s="149" t="s">
        <v>7713</v>
      </c>
      <c r="Y488" s="149" t="s">
        <v>2192</v>
      </c>
      <c r="Z488" s="149" t="s">
        <v>2192</v>
      </c>
      <c r="AA488" s="149" t="s">
        <v>2192</v>
      </c>
      <c r="AB488" s="149" t="s">
        <v>2192</v>
      </c>
      <c r="AC488" s="149" t="s">
        <v>7738</v>
      </c>
      <c r="AD488" s="149" t="s">
        <v>7739</v>
      </c>
      <c r="AE488" s="150">
        <v>70245.165900000007</v>
      </c>
      <c r="AF488" s="151">
        <v>59.14</v>
      </c>
      <c r="AG488" s="151">
        <v>44.34</v>
      </c>
      <c r="AH488" s="152">
        <v>42698</v>
      </c>
      <c r="AI488" s="147" t="s">
        <v>477</v>
      </c>
      <c r="AJ488" s="149" t="s">
        <v>2192</v>
      </c>
    </row>
    <row r="489" spans="1:36">
      <c r="A489" s="153" t="s">
        <v>193</v>
      </c>
      <c r="B489" s="153" t="s">
        <v>1237</v>
      </c>
      <c r="C489" s="153" t="s">
        <v>1229</v>
      </c>
      <c r="D489" s="153" t="s">
        <v>2192</v>
      </c>
      <c r="E489" s="153" t="s">
        <v>1051</v>
      </c>
      <c r="F489" s="153" t="s">
        <v>2192</v>
      </c>
      <c r="G489" s="154" t="s">
        <v>1901</v>
      </c>
      <c r="H489" s="154" t="s">
        <v>1902</v>
      </c>
      <c r="I489" s="154" t="s">
        <v>474</v>
      </c>
      <c r="J489" s="154" t="s">
        <v>1236</v>
      </c>
      <c r="K489" s="155" t="s">
        <v>7740</v>
      </c>
      <c r="L489" s="155" t="s">
        <v>2987</v>
      </c>
      <c r="M489" s="155" t="s">
        <v>7741</v>
      </c>
      <c r="N489" s="155" t="s">
        <v>7742</v>
      </c>
      <c r="O489" s="155" t="s">
        <v>7743</v>
      </c>
      <c r="P489" s="155" t="s">
        <v>7744</v>
      </c>
      <c r="Q489" s="155" t="s">
        <v>7745</v>
      </c>
      <c r="R489" s="155" t="s">
        <v>7746</v>
      </c>
      <c r="S489" s="155" t="s">
        <v>7747</v>
      </c>
      <c r="T489" s="155" t="s">
        <v>7748</v>
      </c>
      <c r="U489" s="155" t="s">
        <v>7749</v>
      </c>
      <c r="V489" s="155" t="s">
        <v>7750</v>
      </c>
      <c r="W489" s="155" t="s">
        <v>2192</v>
      </c>
      <c r="X489" s="155" t="s">
        <v>2192</v>
      </c>
      <c r="Y489" s="155" t="s">
        <v>2192</v>
      </c>
      <c r="Z489" s="155" t="s">
        <v>2192</v>
      </c>
      <c r="AA489" s="155" t="s">
        <v>2192</v>
      </c>
      <c r="AB489" s="155" t="s">
        <v>2192</v>
      </c>
      <c r="AC489" s="155" t="s">
        <v>2838</v>
      </c>
      <c r="AD489" s="155" t="s">
        <v>7751</v>
      </c>
      <c r="AE489" s="156">
        <v>16141.7382</v>
      </c>
      <c r="AF489" s="157">
        <v>13.59</v>
      </c>
      <c r="AG489" s="157">
        <v>10.19</v>
      </c>
      <c r="AH489" s="159">
        <v>43262</v>
      </c>
      <c r="AI489" s="153" t="s">
        <v>1052</v>
      </c>
      <c r="AJ489" s="155" t="s">
        <v>2192</v>
      </c>
    </row>
    <row r="490" spans="1:36">
      <c r="A490" s="147" t="s">
        <v>194</v>
      </c>
      <c r="B490" s="147" t="s">
        <v>1237</v>
      </c>
      <c r="C490" s="147" t="s">
        <v>1900</v>
      </c>
      <c r="D490" s="147" t="s">
        <v>2192</v>
      </c>
      <c r="E490" s="147" t="s">
        <v>1053</v>
      </c>
      <c r="F490" s="147" t="s">
        <v>2192</v>
      </c>
      <c r="G490" s="148" t="s">
        <v>1901</v>
      </c>
      <c r="H490" s="148" t="s">
        <v>1902</v>
      </c>
      <c r="I490" s="148" t="s">
        <v>271</v>
      </c>
      <c r="J490" s="148" t="s">
        <v>1236</v>
      </c>
      <c r="K490" s="149" t="s">
        <v>7752</v>
      </c>
      <c r="L490" s="149" t="s">
        <v>7753</v>
      </c>
      <c r="M490" s="149" t="s">
        <v>7754</v>
      </c>
      <c r="N490" s="149" t="s">
        <v>7755</v>
      </c>
      <c r="O490" s="149" t="s">
        <v>7756</v>
      </c>
      <c r="P490" s="149" t="s">
        <v>7757</v>
      </c>
      <c r="Q490" s="149" t="s">
        <v>7758</v>
      </c>
      <c r="R490" s="149" t="s">
        <v>7759</v>
      </c>
      <c r="S490" s="149" t="s">
        <v>7760</v>
      </c>
      <c r="T490" s="149" t="s">
        <v>7761</v>
      </c>
      <c r="U490" s="149" t="s">
        <v>2192</v>
      </c>
      <c r="V490" s="149" t="s">
        <v>2192</v>
      </c>
      <c r="W490" s="149" t="s">
        <v>2192</v>
      </c>
      <c r="X490" s="149" t="s">
        <v>2192</v>
      </c>
      <c r="Y490" s="149" t="s">
        <v>2192</v>
      </c>
      <c r="Z490" s="149" t="s">
        <v>2192</v>
      </c>
      <c r="AA490" s="149" t="s">
        <v>2192</v>
      </c>
      <c r="AB490" s="149" t="s">
        <v>2192</v>
      </c>
      <c r="AC490" s="149" t="s">
        <v>7762</v>
      </c>
      <c r="AD490" s="149" t="s">
        <v>7763</v>
      </c>
      <c r="AE490" s="150">
        <v>114753.4433</v>
      </c>
      <c r="AF490" s="151">
        <v>96.61</v>
      </c>
      <c r="AG490" s="151">
        <v>72.430000000000007</v>
      </c>
      <c r="AH490" s="152">
        <v>43361</v>
      </c>
      <c r="AI490" s="147" t="s">
        <v>1054</v>
      </c>
      <c r="AJ490" s="149" t="s">
        <v>2192</v>
      </c>
    </row>
    <row r="491" spans="1:36">
      <c r="A491" s="153" t="s">
        <v>1778</v>
      </c>
      <c r="B491" s="153" t="s">
        <v>1237</v>
      </c>
      <c r="C491" s="153" t="s">
        <v>1900</v>
      </c>
      <c r="D491" s="153" t="s">
        <v>2192</v>
      </c>
      <c r="E491" s="153" t="s">
        <v>1835</v>
      </c>
      <c r="F491" s="153" t="s">
        <v>2192</v>
      </c>
      <c r="G491" s="154" t="s">
        <v>1901</v>
      </c>
      <c r="H491" s="154" t="s">
        <v>1902</v>
      </c>
      <c r="I491" s="154" t="s">
        <v>267</v>
      </c>
      <c r="J491" s="154" t="s">
        <v>1236</v>
      </c>
      <c r="K491" s="155" t="s">
        <v>7764</v>
      </c>
      <c r="L491" s="155" t="s">
        <v>7765</v>
      </c>
      <c r="M491" s="155" t="s">
        <v>3137</v>
      </c>
      <c r="N491" s="155" t="s">
        <v>7766</v>
      </c>
      <c r="O491" s="155" t="s">
        <v>7767</v>
      </c>
      <c r="P491" s="155" t="s">
        <v>7768</v>
      </c>
      <c r="Q491" s="155" t="s">
        <v>4110</v>
      </c>
      <c r="R491" s="155" t="s">
        <v>7769</v>
      </c>
      <c r="S491" s="155" t="s">
        <v>7770</v>
      </c>
      <c r="T491" s="155" t="s">
        <v>7771</v>
      </c>
      <c r="U491" s="155" t="s">
        <v>2192</v>
      </c>
      <c r="V491" s="155" t="s">
        <v>2192</v>
      </c>
      <c r="W491" s="155" t="s">
        <v>2192</v>
      </c>
      <c r="X491" s="155" t="s">
        <v>2192</v>
      </c>
      <c r="Y491" s="155" t="s">
        <v>2192</v>
      </c>
      <c r="Z491" s="155" t="s">
        <v>2192</v>
      </c>
      <c r="AA491" s="155" t="s">
        <v>2192</v>
      </c>
      <c r="AB491" s="155" t="s">
        <v>2192</v>
      </c>
      <c r="AC491" s="155" t="s">
        <v>7772</v>
      </c>
      <c r="AD491" s="155" t="s">
        <v>7773</v>
      </c>
      <c r="AE491" s="156">
        <v>113816.9702</v>
      </c>
      <c r="AF491" s="157">
        <v>95.82</v>
      </c>
      <c r="AG491" s="157">
        <v>71.84</v>
      </c>
      <c r="AH491" s="159">
        <v>43558</v>
      </c>
      <c r="AI491" s="153" t="s">
        <v>1779</v>
      </c>
      <c r="AJ491" s="155" t="s">
        <v>2192</v>
      </c>
    </row>
    <row r="492" spans="1:36">
      <c r="A492" s="147" t="s">
        <v>1055</v>
      </c>
      <c r="B492" s="147" t="s">
        <v>1237</v>
      </c>
      <c r="C492" s="147" t="s">
        <v>1229</v>
      </c>
      <c r="D492" s="147" t="s">
        <v>2192</v>
      </c>
      <c r="E492" s="147" t="s">
        <v>1056</v>
      </c>
      <c r="F492" s="147" t="s">
        <v>2192</v>
      </c>
      <c r="G492" s="148" t="s">
        <v>1901</v>
      </c>
      <c r="H492" s="148" t="s">
        <v>1902</v>
      </c>
      <c r="I492" s="148" t="s">
        <v>1057</v>
      </c>
      <c r="J492" s="148" t="s">
        <v>1236</v>
      </c>
      <c r="K492" s="149" t="s">
        <v>7774</v>
      </c>
      <c r="L492" s="149" t="s">
        <v>6410</v>
      </c>
      <c r="M492" s="149" t="s">
        <v>7775</v>
      </c>
      <c r="N492" s="149" t="s">
        <v>6412</v>
      </c>
      <c r="O492" s="149" t="s">
        <v>7776</v>
      </c>
      <c r="P492" s="149" t="s">
        <v>6414</v>
      </c>
      <c r="Q492" s="149" t="s">
        <v>7777</v>
      </c>
      <c r="R492" s="149" t="s">
        <v>6416</v>
      </c>
      <c r="S492" s="149" t="s">
        <v>7778</v>
      </c>
      <c r="T492" s="149" t="s">
        <v>6418</v>
      </c>
      <c r="U492" s="149" t="s">
        <v>7779</v>
      </c>
      <c r="V492" s="149" t="s">
        <v>7780</v>
      </c>
      <c r="W492" s="149" t="s">
        <v>7781</v>
      </c>
      <c r="X492" s="149" t="s">
        <v>7782</v>
      </c>
      <c r="Y492" s="149" t="s">
        <v>7783</v>
      </c>
      <c r="Z492" s="149" t="s">
        <v>7784</v>
      </c>
      <c r="AA492" s="149" t="s">
        <v>7785</v>
      </c>
      <c r="AB492" s="149" t="s">
        <v>7786</v>
      </c>
      <c r="AC492" s="149" t="s">
        <v>7787</v>
      </c>
      <c r="AD492" s="149" t="s">
        <v>7788</v>
      </c>
      <c r="AE492" s="150">
        <v>2489.0691000000002</v>
      </c>
      <c r="AF492" s="162">
        <v>2.1</v>
      </c>
      <c r="AG492" s="151">
        <v>1.57</v>
      </c>
      <c r="AH492" s="152">
        <v>40175</v>
      </c>
      <c r="AI492" s="147" t="s">
        <v>1058</v>
      </c>
      <c r="AJ492" s="149" t="s">
        <v>2192</v>
      </c>
    </row>
    <row r="493" spans="1:36">
      <c r="A493" s="153" t="s">
        <v>1059</v>
      </c>
      <c r="B493" s="153" t="s">
        <v>1237</v>
      </c>
      <c r="C493" s="153" t="s">
        <v>1229</v>
      </c>
      <c r="D493" s="153" t="s">
        <v>2192</v>
      </c>
      <c r="E493" s="153" t="s">
        <v>1060</v>
      </c>
      <c r="F493" s="153" t="s">
        <v>2192</v>
      </c>
      <c r="G493" s="154" t="s">
        <v>1901</v>
      </c>
      <c r="H493" s="154" t="s">
        <v>1902</v>
      </c>
      <c r="I493" s="154" t="s">
        <v>1057</v>
      </c>
      <c r="J493" s="154" t="s">
        <v>1236</v>
      </c>
      <c r="K493" s="155" t="s">
        <v>7789</v>
      </c>
      <c r="L493" s="155" t="s">
        <v>7790</v>
      </c>
      <c r="M493" s="155" t="s">
        <v>7791</v>
      </c>
      <c r="N493" s="155" t="s">
        <v>7792</v>
      </c>
      <c r="O493" s="155" t="s">
        <v>7793</v>
      </c>
      <c r="P493" s="155" t="s">
        <v>7794</v>
      </c>
      <c r="Q493" s="155" t="s">
        <v>7795</v>
      </c>
      <c r="R493" s="155" t="s">
        <v>7796</v>
      </c>
      <c r="S493" s="155" t="s">
        <v>6075</v>
      </c>
      <c r="T493" s="155" t="s">
        <v>7797</v>
      </c>
      <c r="U493" s="155" t="s">
        <v>7798</v>
      </c>
      <c r="V493" s="155" t="s">
        <v>7799</v>
      </c>
      <c r="W493" s="155" t="s">
        <v>7800</v>
      </c>
      <c r="X493" s="155" t="s">
        <v>7513</v>
      </c>
      <c r="Y493" s="155" t="s">
        <v>7801</v>
      </c>
      <c r="Z493" s="155" t="s">
        <v>7802</v>
      </c>
      <c r="AA493" s="155" t="s">
        <v>7803</v>
      </c>
      <c r="AB493" s="155" t="s">
        <v>7804</v>
      </c>
      <c r="AC493" s="155" t="s">
        <v>7805</v>
      </c>
      <c r="AD493" s="155" t="s">
        <v>7806</v>
      </c>
      <c r="AE493" s="156">
        <v>229.92189999999999</v>
      </c>
      <c r="AF493" s="157">
        <v>0.19</v>
      </c>
      <c r="AG493" s="157">
        <v>0.15</v>
      </c>
      <c r="AH493" s="159">
        <v>40252</v>
      </c>
      <c r="AI493" s="153" t="s">
        <v>1780</v>
      </c>
      <c r="AJ493" s="155" t="s">
        <v>2192</v>
      </c>
    </row>
    <row r="494" spans="1:36">
      <c r="A494" s="147" t="s">
        <v>195</v>
      </c>
      <c r="B494" s="147" t="s">
        <v>1238</v>
      </c>
      <c r="C494" s="147" t="s">
        <v>1229</v>
      </c>
      <c r="D494" s="147" t="s">
        <v>2192</v>
      </c>
      <c r="E494" s="147" t="s">
        <v>1061</v>
      </c>
      <c r="F494" s="147" t="s">
        <v>2192</v>
      </c>
      <c r="G494" s="148" t="s">
        <v>1901</v>
      </c>
      <c r="H494" s="148" t="s">
        <v>1902</v>
      </c>
      <c r="I494" s="148" t="s">
        <v>1057</v>
      </c>
      <c r="J494" s="148" t="s">
        <v>1236</v>
      </c>
      <c r="K494" s="149" t="s">
        <v>7807</v>
      </c>
      <c r="L494" s="149" t="s">
        <v>7808</v>
      </c>
      <c r="M494" s="149" t="s">
        <v>7809</v>
      </c>
      <c r="N494" s="149" t="s">
        <v>7810</v>
      </c>
      <c r="O494" s="149" t="s">
        <v>7811</v>
      </c>
      <c r="P494" s="149" t="s">
        <v>7812</v>
      </c>
      <c r="Q494" s="149" t="s">
        <v>7813</v>
      </c>
      <c r="R494" s="149" t="s">
        <v>7814</v>
      </c>
      <c r="S494" s="149" t="s">
        <v>7815</v>
      </c>
      <c r="T494" s="149" t="s">
        <v>7816</v>
      </c>
      <c r="U494" s="149" t="s">
        <v>7817</v>
      </c>
      <c r="V494" s="149" t="s">
        <v>7818</v>
      </c>
      <c r="W494" s="149" t="s">
        <v>5164</v>
      </c>
      <c r="X494" s="149" t="s">
        <v>7819</v>
      </c>
      <c r="Y494" s="149" t="s">
        <v>2192</v>
      </c>
      <c r="Z494" s="149" t="s">
        <v>2192</v>
      </c>
      <c r="AA494" s="149" t="s">
        <v>2192</v>
      </c>
      <c r="AB494" s="149" t="s">
        <v>2192</v>
      </c>
      <c r="AC494" s="149" t="s">
        <v>7820</v>
      </c>
      <c r="AD494" s="149" t="s">
        <v>7821</v>
      </c>
      <c r="AE494" s="150">
        <v>4699.3608999999997</v>
      </c>
      <c r="AF494" s="151">
        <v>3.96</v>
      </c>
      <c r="AG494" s="151">
        <v>2.97</v>
      </c>
      <c r="AH494" s="152">
        <v>42914</v>
      </c>
      <c r="AI494" s="147" t="s">
        <v>1062</v>
      </c>
      <c r="AJ494" s="149" t="s">
        <v>2192</v>
      </c>
    </row>
    <row r="495" spans="1:36">
      <c r="A495" s="153" t="s">
        <v>196</v>
      </c>
      <c r="B495" s="153" t="s">
        <v>1238</v>
      </c>
      <c r="C495" s="153" t="s">
        <v>1229</v>
      </c>
      <c r="D495" s="153" t="s">
        <v>2192</v>
      </c>
      <c r="E495" s="153" t="s">
        <v>1063</v>
      </c>
      <c r="F495" s="153" t="s">
        <v>2192</v>
      </c>
      <c r="G495" s="154" t="s">
        <v>1901</v>
      </c>
      <c r="H495" s="154" t="s">
        <v>1902</v>
      </c>
      <c r="I495" s="154" t="s">
        <v>1057</v>
      </c>
      <c r="J495" s="154" t="s">
        <v>1236</v>
      </c>
      <c r="K495" s="155" t="s">
        <v>7822</v>
      </c>
      <c r="L495" s="155" t="s">
        <v>7823</v>
      </c>
      <c r="M495" s="155" t="s">
        <v>7824</v>
      </c>
      <c r="N495" s="155" t="s">
        <v>7825</v>
      </c>
      <c r="O495" s="155" t="s">
        <v>7826</v>
      </c>
      <c r="P495" s="155" t="s">
        <v>7827</v>
      </c>
      <c r="Q495" s="155" t="s">
        <v>7828</v>
      </c>
      <c r="R495" s="155" t="s">
        <v>7829</v>
      </c>
      <c r="S495" s="155" t="s">
        <v>7830</v>
      </c>
      <c r="T495" s="155" t="s">
        <v>7831</v>
      </c>
      <c r="U495" s="155" t="s">
        <v>7832</v>
      </c>
      <c r="V495" s="155" t="s">
        <v>7833</v>
      </c>
      <c r="W495" s="155" t="s">
        <v>2975</v>
      </c>
      <c r="X495" s="155" t="s">
        <v>7834</v>
      </c>
      <c r="Y495" s="155" t="s">
        <v>2192</v>
      </c>
      <c r="Z495" s="155" t="s">
        <v>2192</v>
      </c>
      <c r="AA495" s="155" t="s">
        <v>2192</v>
      </c>
      <c r="AB495" s="155" t="s">
        <v>2192</v>
      </c>
      <c r="AC495" s="155" t="s">
        <v>7835</v>
      </c>
      <c r="AD495" s="155" t="s">
        <v>7836</v>
      </c>
      <c r="AE495" s="156">
        <v>23616.638800000001</v>
      </c>
      <c r="AF495" s="157">
        <v>19.88</v>
      </c>
      <c r="AG495" s="157">
        <v>14.91</v>
      </c>
      <c r="AH495" s="159">
        <v>42914</v>
      </c>
      <c r="AI495" s="153" t="s">
        <v>2016</v>
      </c>
      <c r="AJ495" s="155" t="s">
        <v>2192</v>
      </c>
    </row>
    <row r="496" spans="1:36">
      <c r="A496" s="147" t="s">
        <v>197</v>
      </c>
      <c r="B496" s="147" t="s">
        <v>1238</v>
      </c>
      <c r="C496" s="147" t="s">
        <v>1229</v>
      </c>
      <c r="D496" s="147" t="s">
        <v>2192</v>
      </c>
      <c r="E496" s="147" t="s">
        <v>1064</v>
      </c>
      <c r="F496" s="147" t="s">
        <v>2192</v>
      </c>
      <c r="G496" s="148" t="s">
        <v>1901</v>
      </c>
      <c r="H496" s="148" t="s">
        <v>1902</v>
      </c>
      <c r="I496" s="148" t="s">
        <v>1057</v>
      </c>
      <c r="J496" s="148" t="s">
        <v>1236</v>
      </c>
      <c r="K496" s="149" t="s">
        <v>7837</v>
      </c>
      <c r="L496" s="149" t="s">
        <v>7838</v>
      </c>
      <c r="M496" s="149" t="s">
        <v>7839</v>
      </c>
      <c r="N496" s="149" t="s">
        <v>7840</v>
      </c>
      <c r="O496" s="149" t="s">
        <v>7841</v>
      </c>
      <c r="P496" s="149" t="s">
        <v>7842</v>
      </c>
      <c r="Q496" s="149" t="s">
        <v>7843</v>
      </c>
      <c r="R496" s="149" t="s">
        <v>7844</v>
      </c>
      <c r="S496" s="149" t="s">
        <v>7845</v>
      </c>
      <c r="T496" s="149" t="s">
        <v>7846</v>
      </c>
      <c r="U496" s="149" t="s">
        <v>7847</v>
      </c>
      <c r="V496" s="149" t="s">
        <v>7848</v>
      </c>
      <c r="W496" s="149" t="s">
        <v>7849</v>
      </c>
      <c r="X496" s="149" t="s">
        <v>7850</v>
      </c>
      <c r="Y496" s="149" t="s">
        <v>2192</v>
      </c>
      <c r="Z496" s="149" t="s">
        <v>2192</v>
      </c>
      <c r="AA496" s="149" t="s">
        <v>2192</v>
      </c>
      <c r="AB496" s="149" t="s">
        <v>2192</v>
      </c>
      <c r="AC496" s="149" t="s">
        <v>7851</v>
      </c>
      <c r="AD496" s="149" t="s">
        <v>7852</v>
      </c>
      <c r="AE496" s="150">
        <v>3593.5947000000001</v>
      </c>
      <c r="AF496" s="151">
        <v>3.03</v>
      </c>
      <c r="AG496" s="151">
        <v>2.27</v>
      </c>
      <c r="AH496" s="152">
        <v>42914</v>
      </c>
      <c r="AI496" s="147" t="s">
        <v>1065</v>
      </c>
      <c r="AJ496" s="149" t="s">
        <v>2192</v>
      </c>
    </row>
    <row r="497" spans="1:36">
      <c r="A497" s="153" t="s">
        <v>198</v>
      </c>
      <c r="B497" s="153" t="s">
        <v>1238</v>
      </c>
      <c r="C497" s="153" t="s">
        <v>1229</v>
      </c>
      <c r="D497" s="153" t="s">
        <v>2192</v>
      </c>
      <c r="E497" s="153" t="s">
        <v>1066</v>
      </c>
      <c r="F497" s="153" t="s">
        <v>2192</v>
      </c>
      <c r="G497" s="154" t="s">
        <v>1901</v>
      </c>
      <c r="H497" s="154" t="s">
        <v>1902</v>
      </c>
      <c r="I497" s="154" t="s">
        <v>1057</v>
      </c>
      <c r="J497" s="154" t="s">
        <v>1236</v>
      </c>
      <c r="K497" s="155" t="s">
        <v>7853</v>
      </c>
      <c r="L497" s="155" t="s">
        <v>7854</v>
      </c>
      <c r="M497" s="155" t="s">
        <v>7855</v>
      </c>
      <c r="N497" s="155" t="s">
        <v>7856</v>
      </c>
      <c r="O497" s="155" t="s">
        <v>3157</v>
      </c>
      <c r="P497" s="155" t="s">
        <v>7857</v>
      </c>
      <c r="Q497" s="155" t="s">
        <v>7858</v>
      </c>
      <c r="R497" s="155" t="s">
        <v>7859</v>
      </c>
      <c r="S497" s="155" t="s">
        <v>7860</v>
      </c>
      <c r="T497" s="155" t="s">
        <v>7861</v>
      </c>
      <c r="U497" s="155" t="s">
        <v>7862</v>
      </c>
      <c r="V497" s="155" t="s">
        <v>7863</v>
      </c>
      <c r="W497" s="155" t="s">
        <v>7864</v>
      </c>
      <c r="X497" s="155" t="s">
        <v>7865</v>
      </c>
      <c r="Y497" s="155" t="s">
        <v>2192</v>
      </c>
      <c r="Z497" s="155" t="s">
        <v>2192</v>
      </c>
      <c r="AA497" s="155" t="s">
        <v>2192</v>
      </c>
      <c r="AB497" s="155" t="s">
        <v>2192</v>
      </c>
      <c r="AC497" s="155" t="s">
        <v>7866</v>
      </c>
      <c r="AD497" s="155" t="s">
        <v>7867</v>
      </c>
      <c r="AE497" s="156">
        <v>4352.8211000000001</v>
      </c>
      <c r="AF497" s="157">
        <v>3.66</v>
      </c>
      <c r="AG497" s="157">
        <v>2.75</v>
      </c>
      <c r="AH497" s="159">
        <v>42914</v>
      </c>
      <c r="AI497" s="153" t="s">
        <v>1067</v>
      </c>
      <c r="AJ497" s="155" t="s">
        <v>2192</v>
      </c>
    </row>
    <row r="498" spans="1:36">
      <c r="A498" s="147" t="s">
        <v>1068</v>
      </c>
      <c r="B498" s="147" t="s">
        <v>1238</v>
      </c>
      <c r="C498" s="147" t="s">
        <v>1229</v>
      </c>
      <c r="D498" s="147" t="s">
        <v>2192</v>
      </c>
      <c r="E498" s="147" t="s">
        <v>1747</v>
      </c>
      <c r="F498" s="147" t="s">
        <v>2192</v>
      </c>
      <c r="G498" s="148" t="s">
        <v>1901</v>
      </c>
      <c r="H498" s="148" t="s">
        <v>1902</v>
      </c>
      <c r="I498" s="148" t="s">
        <v>1057</v>
      </c>
      <c r="J498" s="148" t="s">
        <v>1236</v>
      </c>
      <c r="K498" s="149" t="s">
        <v>7868</v>
      </c>
      <c r="L498" s="149" t="s">
        <v>5280</v>
      </c>
      <c r="M498" s="149" t="s">
        <v>7869</v>
      </c>
      <c r="N498" s="149" t="s">
        <v>7870</v>
      </c>
      <c r="O498" s="149" t="s">
        <v>7871</v>
      </c>
      <c r="P498" s="149" t="s">
        <v>7872</v>
      </c>
      <c r="Q498" s="149" t="s">
        <v>7873</v>
      </c>
      <c r="R498" s="149" t="s">
        <v>7874</v>
      </c>
      <c r="S498" s="149" t="s">
        <v>7875</v>
      </c>
      <c r="T498" s="149" t="s">
        <v>7876</v>
      </c>
      <c r="U498" s="149" t="s">
        <v>7877</v>
      </c>
      <c r="V498" s="149" t="s">
        <v>7878</v>
      </c>
      <c r="W498" s="149" t="s">
        <v>7879</v>
      </c>
      <c r="X498" s="149" t="s">
        <v>7880</v>
      </c>
      <c r="Y498" s="149" t="s">
        <v>2192</v>
      </c>
      <c r="Z498" s="149" t="s">
        <v>2192</v>
      </c>
      <c r="AA498" s="149" t="s">
        <v>2192</v>
      </c>
      <c r="AB498" s="149" t="s">
        <v>2192</v>
      </c>
      <c r="AC498" s="149" t="s">
        <v>7881</v>
      </c>
      <c r="AD498" s="149" t="s">
        <v>7882</v>
      </c>
      <c r="AE498" s="150">
        <v>1432.6576</v>
      </c>
      <c r="AF498" s="151">
        <v>1.21</v>
      </c>
      <c r="AG498" s="162">
        <v>0.9</v>
      </c>
      <c r="AH498" s="152">
        <v>42914</v>
      </c>
      <c r="AI498" s="147" t="s">
        <v>1069</v>
      </c>
      <c r="AJ498" s="149" t="s">
        <v>2192</v>
      </c>
    </row>
    <row r="499" spans="1:36">
      <c r="A499" s="153" t="s">
        <v>1070</v>
      </c>
      <c r="B499" s="153" t="s">
        <v>1238</v>
      </c>
      <c r="C499" s="153" t="s">
        <v>1229</v>
      </c>
      <c r="D499" s="153" t="s">
        <v>2192</v>
      </c>
      <c r="E499" s="153" t="s">
        <v>1071</v>
      </c>
      <c r="F499" s="153" t="s">
        <v>2192</v>
      </c>
      <c r="G499" s="154" t="s">
        <v>1901</v>
      </c>
      <c r="H499" s="154" t="s">
        <v>1902</v>
      </c>
      <c r="I499" s="154" t="s">
        <v>1057</v>
      </c>
      <c r="J499" s="154" t="s">
        <v>1236</v>
      </c>
      <c r="K499" s="155" t="s">
        <v>7883</v>
      </c>
      <c r="L499" s="155" t="s">
        <v>7884</v>
      </c>
      <c r="M499" s="155" t="s">
        <v>7885</v>
      </c>
      <c r="N499" s="155" t="s">
        <v>7886</v>
      </c>
      <c r="O499" s="155" t="s">
        <v>7887</v>
      </c>
      <c r="P499" s="155" t="s">
        <v>7888</v>
      </c>
      <c r="Q499" s="155" t="s">
        <v>7889</v>
      </c>
      <c r="R499" s="155" t="s">
        <v>7890</v>
      </c>
      <c r="S499" s="155" t="s">
        <v>7891</v>
      </c>
      <c r="T499" s="155" t="s">
        <v>7892</v>
      </c>
      <c r="U499" s="155" t="s">
        <v>7893</v>
      </c>
      <c r="V499" s="155" t="s">
        <v>7894</v>
      </c>
      <c r="W499" s="155" t="s">
        <v>7895</v>
      </c>
      <c r="X499" s="155" t="s">
        <v>7896</v>
      </c>
      <c r="Y499" s="155" t="s">
        <v>2192</v>
      </c>
      <c r="Z499" s="155" t="s">
        <v>2192</v>
      </c>
      <c r="AA499" s="155" t="s">
        <v>2192</v>
      </c>
      <c r="AB499" s="155" t="s">
        <v>2192</v>
      </c>
      <c r="AC499" s="155" t="s">
        <v>7897</v>
      </c>
      <c r="AD499" s="155" t="s">
        <v>7898</v>
      </c>
      <c r="AE499" s="156">
        <v>333.0856</v>
      </c>
      <c r="AF499" s="157">
        <v>0.28000000000000003</v>
      </c>
      <c r="AG499" s="157">
        <v>0.21</v>
      </c>
      <c r="AH499" s="159">
        <v>42914</v>
      </c>
      <c r="AI499" s="153" t="s">
        <v>1912</v>
      </c>
      <c r="AJ499" s="155" t="s">
        <v>2192</v>
      </c>
    </row>
    <row r="500" spans="1:36">
      <c r="A500" s="147" t="s">
        <v>199</v>
      </c>
      <c r="B500" s="147" t="s">
        <v>1238</v>
      </c>
      <c r="C500" s="147" t="s">
        <v>1229</v>
      </c>
      <c r="D500" s="147" t="s">
        <v>2192</v>
      </c>
      <c r="E500" s="147" t="s">
        <v>1072</v>
      </c>
      <c r="F500" s="147" t="s">
        <v>2192</v>
      </c>
      <c r="G500" s="148" t="s">
        <v>1901</v>
      </c>
      <c r="H500" s="148" t="s">
        <v>1902</v>
      </c>
      <c r="I500" s="148" t="s">
        <v>1057</v>
      </c>
      <c r="J500" s="148" t="s">
        <v>1236</v>
      </c>
      <c r="K500" s="149" t="s">
        <v>7899</v>
      </c>
      <c r="L500" s="149" t="s">
        <v>5808</v>
      </c>
      <c r="M500" s="149" t="s">
        <v>7900</v>
      </c>
      <c r="N500" s="149" t="s">
        <v>7901</v>
      </c>
      <c r="O500" s="149" t="s">
        <v>7902</v>
      </c>
      <c r="P500" s="149" t="s">
        <v>7903</v>
      </c>
      <c r="Q500" s="149" t="s">
        <v>7904</v>
      </c>
      <c r="R500" s="149" t="s">
        <v>2995</v>
      </c>
      <c r="S500" s="149" t="s">
        <v>7905</v>
      </c>
      <c r="T500" s="149" t="s">
        <v>5815</v>
      </c>
      <c r="U500" s="149" t="s">
        <v>7906</v>
      </c>
      <c r="V500" s="149" t="s">
        <v>7907</v>
      </c>
      <c r="W500" s="149" t="s">
        <v>7908</v>
      </c>
      <c r="X500" s="149" t="s">
        <v>7909</v>
      </c>
      <c r="Y500" s="149" t="s">
        <v>2192</v>
      </c>
      <c r="Z500" s="149" t="s">
        <v>2192</v>
      </c>
      <c r="AA500" s="149" t="s">
        <v>2192</v>
      </c>
      <c r="AB500" s="149" t="s">
        <v>2192</v>
      </c>
      <c r="AC500" s="149" t="s">
        <v>7910</v>
      </c>
      <c r="AD500" s="149" t="s">
        <v>7911</v>
      </c>
      <c r="AE500" s="150">
        <v>6453.7646000000004</v>
      </c>
      <c r="AF500" s="151">
        <v>5.43</v>
      </c>
      <c r="AG500" s="151">
        <v>4.07</v>
      </c>
      <c r="AH500" s="152">
        <v>42914</v>
      </c>
      <c r="AI500" s="147" t="s">
        <v>1073</v>
      </c>
      <c r="AJ500" s="149" t="s">
        <v>2192</v>
      </c>
    </row>
    <row r="501" spans="1:36">
      <c r="A501" s="153" t="s">
        <v>1074</v>
      </c>
      <c r="B501" s="153" t="s">
        <v>1238</v>
      </c>
      <c r="C501" s="153" t="s">
        <v>1229</v>
      </c>
      <c r="D501" s="153" t="s">
        <v>2192</v>
      </c>
      <c r="E501" s="153" t="s">
        <v>1075</v>
      </c>
      <c r="F501" s="153" t="s">
        <v>2192</v>
      </c>
      <c r="G501" s="154" t="s">
        <v>1901</v>
      </c>
      <c r="H501" s="154" t="s">
        <v>1902</v>
      </c>
      <c r="I501" s="154" t="s">
        <v>1057</v>
      </c>
      <c r="J501" s="154" t="s">
        <v>1236</v>
      </c>
      <c r="K501" s="155" t="s">
        <v>7912</v>
      </c>
      <c r="L501" s="155" t="s">
        <v>7808</v>
      </c>
      <c r="M501" s="155" t="s">
        <v>7913</v>
      </c>
      <c r="N501" s="155" t="s">
        <v>7810</v>
      </c>
      <c r="O501" s="155" t="s">
        <v>7914</v>
      </c>
      <c r="P501" s="155" t="s">
        <v>7812</v>
      </c>
      <c r="Q501" s="155" t="s">
        <v>7915</v>
      </c>
      <c r="R501" s="155" t="s">
        <v>7916</v>
      </c>
      <c r="S501" s="155" t="s">
        <v>7917</v>
      </c>
      <c r="T501" s="155" t="s">
        <v>7918</v>
      </c>
      <c r="U501" s="155" t="s">
        <v>7919</v>
      </c>
      <c r="V501" s="155" t="s">
        <v>7920</v>
      </c>
      <c r="W501" s="155" t="s">
        <v>7921</v>
      </c>
      <c r="X501" s="155" t="s">
        <v>7922</v>
      </c>
      <c r="Y501" s="155" t="s">
        <v>2192</v>
      </c>
      <c r="Z501" s="155" t="s">
        <v>2192</v>
      </c>
      <c r="AA501" s="155" t="s">
        <v>2192</v>
      </c>
      <c r="AB501" s="155" t="s">
        <v>2192</v>
      </c>
      <c r="AC501" s="155" t="s">
        <v>7923</v>
      </c>
      <c r="AD501" s="155" t="s">
        <v>7924</v>
      </c>
      <c r="AE501" s="156">
        <v>1099.0243</v>
      </c>
      <c r="AF501" s="157">
        <v>0.93</v>
      </c>
      <c r="AG501" s="157">
        <v>0.69</v>
      </c>
      <c r="AH501" s="159">
        <v>42914</v>
      </c>
      <c r="AI501" s="153" t="s">
        <v>1062</v>
      </c>
      <c r="AJ501" s="155" t="s">
        <v>2192</v>
      </c>
    </row>
    <row r="502" spans="1:36">
      <c r="A502" s="147" t="s">
        <v>1076</v>
      </c>
      <c r="B502" s="147" t="s">
        <v>1238</v>
      </c>
      <c r="C502" s="147" t="s">
        <v>1229</v>
      </c>
      <c r="D502" s="147" t="s">
        <v>2192</v>
      </c>
      <c r="E502" s="147" t="s">
        <v>1077</v>
      </c>
      <c r="F502" s="147" t="s">
        <v>2192</v>
      </c>
      <c r="G502" s="148" t="s">
        <v>1901</v>
      </c>
      <c r="H502" s="148" t="s">
        <v>1902</v>
      </c>
      <c r="I502" s="148" t="s">
        <v>1057</v>
      </c>
      <c r="J502" s="148" t="s">
        <v>1236</v>
      </c>
      <c r="K502" s="149" t="s">
        <v>7925</v>
      </c>
      <c r="L502" s="149" t="s">
        <v>7854</v>
      </c>
      <c r="M502" s="149" t="s">
        <v>7926</v>
      </c>
      <c r="N502" s="149" t="s">
        <v>7856</v>
      </c>
      <c r="O502" s="149" t="s">
        <v>7927</v>
      </c>
      <c r="P502" s="149" t="s">
        <v>7857</v>
      </c>
      <c r="Q502" s="149" t="s">
        <v>3996</v>
      </c>
      <c r="R502" s="149" t="s">
        <v>7859</v>
      </c>
      <c r="S502" s="149" t="s">
        <v>7928</v>
      </c>
      <c r="T502" s="149" t="s">
        <v>7861</v>
      </c>
      <c r="U502" s="149" t="s">
        <v>7929</v>
      </c>
      <c r="V502" s="149" t="s">
        <v>7863</v>
      </c>
      <c r="W502" s="149" t="s">
        <v>7930</v>
      </c>
      <c r="X502" s="149" t="s">
        <v>7865</v>
      </c>
      <c r="Y502" s="149" t="s">
        <v>2192</v>
      </c>
      <c r="Z502" s="149" t="s">
        <v>2192</v>
      </c>
      <c r="AA502" s="149" t="s">
        <v>2192</v>
      </c>
      <c r="AB502" s="149" t="s">
        <v>2192</v>
      </c>
      <c r="AC502" s="149" t="s">
        <v>7931</v>
      </c>
      <c r="AD502" s="149" t="s">
        <v>7867</v>
      </c>
      <c r="AE502" s="164">
        <v>3211.6109999999999</v>
      </c>
      <c r="AF502" s="162">
        <v>2.7</v>
      </c>
      <c r="AG502" s="151">
        <v>2.0299999999999998</v>
      </c>
      <c r="AH502" s="152">
        <v>42914</v>
      </c>
      <c r="AI502" s="147" t="s">
        <v>1067</v>
      </c>
      <c r="AJ502" s="149" t="s">
        <v>2192</v>
      </c>
    </row>
    <row r="503" spans="1:36">
      <c r="A503" s="153" t="s">
        <v>1078</v>
      </c>
      <c r="B503" s="153" t="s">
        <v>1238</v>
      </c>
      <c r="C503" s="153" t="s">
        <v>1229</v>
      </c>
      <c r="D503" s="153" t="s">
        <v>2192</v>
      </c>
      <c r="E503" s="153" t="s">
        <v>1748</v>
      </c>
      <c r="F503" s="153" t="s">
        <v>2192</v>
      </c>
      <c r="G503" s="154" t="s">
        <v>1901</v>
      </c>
      <c r="H503" s="154" t="s">
        <v>1902</v>
      </c>
      <c r="I503" s="154" t="s">
        <v>1057</v>
      </c>
      <c r="J503" s="154" t="s">
        <v>1236</v>
      </c>
      <c r="K503" s="155" t="s">
        <v>7932</v>
      </c>
      <c r="L503" s="155" t="s">
        <v>5280</v>
      </c>
      <c r="M503" s="155" t="s">
        <v>7933</v>
      </c>
      <c r="N503" s="155" t="s">
        <v>7870</v>
      </c>
      <c r="O503" s="155" t="s">
        <v>7934</v>
      </c>
      <c r="P503" s="155" t="s">
        <v>7872</v>
      </c>
      <c r="Q503" s="155" t="s">
        <v>7935</v>
      </c>
      <c r="R503" s="155" t="s">
        <v>7874</v>
      </c>
      <c r="S503" s="155" t="s">
        <v>7936</v>
      </c>
      <c r="T503" s="155" t="s">
        <v>7876</v>
      </c>
      <c r="U503" s="155" t="s">
        <v>7937</v>
      </c>
      <c r="V503" s="155" t="s">
        <v>7878</v>
      </c>
      <c r="W503" s="155" t="s">
        <v>2944</v>
      </c>
      <c r="X503" s="155" t="s">
        <v>7880</v>
      </c>
      <c r="Y503" s="155" t="s">
        <v>2192</v>
      </c>
      <c r="Z503" s="155" t="s">
        <v>2192</v>
      </c>
      <c r="AA503" s="155" t="s">
        <v>2192</v>
      </c>
      <c r="AB503" s="155" t="s">
        <v>2192</v>
      </c>
      <c r="AC503" s="155" t="s">
        <v>7938</v>
      </c>
      <c r="AD503" s="155" t="s">
        <v>7882</v>
      </c>
      <c r="AE503" s="156">
        <v>2703.3240999999998</v>
      </c>
      <c r="AF503" s="157">
        <v>2.2799999999999998</v>
      </c>
      <c r="AG503" s="157">
        <v>1.71</v>
      </c>
      <c r="AH503" s="159">
        <v>42914</v>
      </c>
      <c r="AI503" s="153" t="s">
        <v>1069</v>
      </c>
      <c r="AJ503" s="155" t="s">
        <v>2192</v>
      </c>
    </row>
    <row r="504" spans="1:36">
      <c r="A504" s="147" t="s">
        <v>1079</v>
      </c>
      <c r="B504" s="147" t="s">
        <v>1238</v>
      </c>
      <c r="C504" s="147" t="s">
        <v>1229</v>
      </c>
      <c r="D504" s="147" t="s">
        <v>2192</v>
      </c>
      <c r="E504" s="147" t="s">
        <v>1080</v>
      </c>
      <c r="F504" s="147" t="s">
        <v>2192</v>
      </c>
      <c r="G504" s="148" t="s">
        <v>1901</v>
      </c>
      <c r="H504" s="148" t="s">
        <v>1902</v>
      </c>
      <c r="I504" s="148" t="s">
        <v>1057</v>
      </c>
      <c r="J504" s="148" t="s">
        <v>1236</v>
      </c>
      <c r="K504" s="149" t="s">
        <v>7939</v>
      </c>
      <c r="L504" s="149" t="s">
        <v>7884</v>
      </c>
      <c r="M504" s="149" t="s">
        <v>7940</v>
      </c>
      <c r="N504" s="149" t="s">
        <v>7886</v>
      </c>
      <c r="O504" s="149" t="s">
        <v>7941</v>
      </c>
      <c r="P504" s="149" t="s">
        <v>7888</v>
      </c>
      <c r="Q504" s="149" t="s">
        <v>7942</v>
      </c>
      <c r="R504" s="149" t="s">
        <v>7890</v>
      </c>
      <c r="S504" s="149" t="s">
        <v>7943</v>
      </c>
      <c r="T504" s="149" t="s">
        <v>7892</v>
      </c>
      <c r="U504" s="149" t="s">
        <v>7944</v>
      </c>
      <c r="V504" s="149" t="s">
        <v>7945</v>
      </c>
      <c r="W504" s="149" t="s">
        <v>7946</v>
      </c>
      <c r="X504" s="149" t="s">
        <v>7947</v>
      </c>
      <c r="Y504" s="149" t="s">
        <v>2192</v>
      </c>
      <c r="Z504" s="149" t="s">
        <v>2192</v>
      </c>
      <c r="AA504" s="149" t="s">
        <v>2192</v>
      </c>
      <c r="AB504" s="149" t="s">
        <v>2192</v>
      </c>
      <c r="AC504" s="149" t="s">
        <v>7948</v>
      </c>
      <c r="AD504" s="149" t="s">
        <v>7949</v>
      </c>
      <c r="AE504" s="150">
        <v>386.64229999999998</v>
      </c>
      <c r="AF504" s="151">
        <v>0.33</v>
      </c>
      <c r="AG504" s="151">
        <v>0.24</v>
      </c>
      <c r="AH504" s="152">
        <v>42914</v>
      </c>
      <c r="AI504" s="147" t="s">
        <v>1912</v>
      </c>
      <c r="AJ504" s="149" t="s">
        <v>2192</v>
      </c>
    </row>
    <row r="505" spans="1:36">
      <c r="A505" s="153" t="s">
        <v>200</v>
      </c>
      <c r="B505" s="153" t="s">
        <v>1238</v>
      </c>
      <c r="C505" s="153" t="s">
        <v>1900</v>
      </c>
      <c r="D505" s="153" t="s">
        <v>2192</v>
      </c>
      <c r="E505" s="153" t="s">
        <v>1081</v>
      </c>
      <c r="F505" s="153" t="s">
        <v>2192</v>
      </c>
      <c r="G505" s="154" t="s">
        <v>1901</v>
      </c>
      <c r="H505" s="154" t="s">
        <v>1902</v>
      </c>
      <c r="I505" s="154" t="s">
        <v>1057</v>
      </c>
      <c r="J505" s="154" t="s">
        <v>1236</v>
      </c>
      <c r="K505" s="155" t="s">
        <v>7950</v>
      </c>
      <c r="L505" s="155" t="s">
        <v>7951</v>
      </c>
      <c r="M505" s="155" t="s">
        <v>7952</v>
      </c>
      <c r="N505" s="155" t="s">
        <v>7953</v>
      </c>
      <c r="O505" s="155" t="s">
        <v>7954</v>
      </c>
      <c r="P505" s="155" t="s">
        <v>7955</v>
      </c>
      <c r="Q505" s="155" t="s">
        <v>7956</v>
      </c>
      <c r="R505" s="155" t="s">
        <v>7957</v>
      </c>
      <c r="S505" s="155" t="s">
        <v>7958</v>
      </c>
      <c r="T505" s="155" t="s">
        <v>7959</v>
      </c>
      <c r="U505" s="155" t="s">
        <v>7960</v>
      </c>
      <c r="V505" s="155" t="s">
        <v>7961</v>
      </c>
      <c r="W505" s="155" t="s">
        <v>7962</v>
      </c>
      <c r="X505" s="155" t="s">
        <v>7963</v>
      </c>
      <c r="Y505" s="155" t="s">
        <v>2192</v>
      </c>
      <c r="Z505" s="155" t="s">
        <v>2192</v>
      </c>
      <c r="AA505" s="155" t="s">
        <v>2192</v>
      </c>
      <c r="AB505" s="155" t="s">
        <v>2192</v>
      </c>
      <c r="AC505" s="155" t="s">
        <v>7964</v>
      </c>
      <c r="AD505" s="155" t="s">
        <v>7965</v>
      </c>
      <c r="AE505" s="156">
        <v>4808.8442999999997</v>
      </c>
      <c r="AF505" s="157">
        <v>4.05</v>
      </c>
      <c r="AG505" s="157">
        <v>3.04</v>
      </c>
      <c r="AH505" s="159">
        <v>42914</v>
      </c>
      <c r="AI505" s="153" t="s">
        <v>1082</v>
      </c>
      <c r="AJ505" s="155" t="s">
        <v>2192</v>
      </c>
    </row>
    <row r="506" spans="1:36">
      <c r="A506" s="147" t="s">
        <v>1083</v>
      </c>
      <c r="B506" s="147" t="s">
        <v>1238</v>
      </c>
      <c r="C506" s="147" t="s">
        <v>1229</v>
      </c>
      <c r="D506" s="147" t="s">
        <v>2192</v>
      </c>
      <c r="E506" s="147" t="s">
        <v>1084</v>
      </c>
      <c r="F506" s="147" t="s">
        <v>2192</v>
      </c>
      <c r="G506" s="148" t="s">
        <v>1901</v>
      </c>
      <c r="H506" s="148" t="s">
        <v>1902</v>
      </c>
      <c r="I506" s="148" t="s">
        <v>1057</v>
      </c>
      <c r="J506" s="148" t="s">
        <v>1236</v>
      </c>
      <c r="K506" s="149" t="s">
        <v>7966</v>
      </c>
      <c r="L506" s="149" t="s">
        <v>5808</v>
      </c>
      <c r="M506" s="149" t="s">
        <v>7967</v>
      </c>
      <c r="N506" s="149" t="s">
        <v>7901</v>
      </c>
      <c r="O506" s="149" t="s">
        <v>7968</v>
      </c>
      <c r="P506" s="149" t="s">
        <v>7903</v>
      </c>
      <c r="Q506" s="149" t="s">
        <v>7969</v>
      </c>
      <c r="R506" s="149" t="s">
        <v>2995</v>
      </c>
      <c r="S506" s="149" t="s">
        <v>7970</v>
      </c>
      <c r="T506" s="149" t="s">
        <v>5815</v>
      </c>
      <c r="U506" s="149" t="s">
        <v>7971</v>
      </c>
      <c r="V506" s="149" t="s">
        <v>7907</v>
      </c>
      <c r="W506" s="149" t="s">
        <v>7972</v>
      </c>
      <c r="X506" s="149" t="s">
        <v>7909</v>
      </c>
      <c r="Y506" s="149" t="s">
        <v>2192</v>
      </c>
      <c r="Z506" s="149" t="s">
        <v>2192</v>
      </c>
      <c r="AA506" s="149" t="s">
        <v>2192</v>
      </c>
      <c r="AB506" s="149" t="s">
        <v>2192</v>
      </c>
      <c r="AC506" s="149" t="s">
        <v>7973</v>
      </c>
      <c r="AD506" s="149" t="s">
        <v>7974</v>
      </c>
      <c r="AE506" s="150">
        <v>1596.6251</v>
      </c>
      <c r="AF506" s="151">
        <v>1.34</v>
      </c>
      <c r="AG506" s="151">
        <v>1.01</v>
      </c>
      <c r="AH506" s="152">
        <v>42937</v>
      </c>
      <c r="AI506" s="147" t="s">
        <v>1073</v>
      </c>
      <c r="AJ506" s="149" t="s">
        <v>2192</v>
      </c>
    </row>
    <row r="507" spans="1:36">
      <c r="A507" s="153" t="s">
        <v>1085</v>
      </c>
      <c r="B507" s="153" t="s">
        <v>1238</v>
      </c>
      <c r="C507" s="153" t="s">
        <v>1229</v>
      </c>
      <c r="D507" s="153" t="s">
        <v>2192</v>
      </c>
      <c r="E507" s="153" t="s">
        <v>1086</v>
      </c>
      <c r="F507" s="153" t="s">
        <v>2192</v>
      </c>
      <c r="G507" s="154" t="s">
        <v>1901</v>
      </c>
      <c r="H507" s="154" t="s">
        <v>1902</v>
      </c>
      <c r="I507" s="154" t="s">
        <v>1057</v>
      </c>
      <c r="J507" s="154" t="s">
        <v>1236</v>
      </c>
      <c r="K507" s="155" t="s">
        <v>7975</v>
      </c>
      <c r="L507" s="155" t="s">
        <v>7976</v>
      </c>
      <c r="M507" s="155" t="s">
        <v>2969</v>
      </c>
      <c r="N507" s="155" t="s">
        <v>7977</v>
      </c>
      <c r="O507" s="155" t="s">
        <v>7978</v>
      </c>
      <c r="P507" s="155" t="s">
        <v>7979</v>
      </c>
      <c r="Q507" s="155" t="s">
        <v>7980</v>
      </c>
      <c r="R507" s="155" t="s">
        <v>7981</v>
      </c>
      <c r="S507" s="155" t="s">
        <v>7982</v>
      </c>
      <c r="T507" s="155" t="s">
        <v>7983</v>
      </c>
      <c r="U507" s="155" t="s">
        <v>7984</v>
      </c>
      <c r="V507" s="155" t="s">
        <v>7985</v>
      </c>
      <c r="W507" s="155" t="s">
        <v>7986</v>
      </c>
      <c r="X507" s="155" t="s">
        <v>7987</v>
      </c>
      <c r="Y507" s="155" t="s">
        <v>2192</v>
      </c>
      <c r="Z507" s="155" t="s">
        <v>2192</v>
      </c>
      <c r="AA507" s="155" t="s">
        <v>2192</v>
      </c>
      <c r="AB507" s="155" t="s">
        <v>2192</v>
      </c>
      <c r="AC507" s="155" t="s">
        <v>7988</v>
      </c>
      <c r="AD507" s="155" t="s">
        <v>7989</v>
      </c>
      <c r="AE507" s="156">
        <v>552.93870000000004</v>
      </c>
      <c r="AF507" s="157">
        <v>0.47</v>
      </c>
      <c r="AG507" s="157">
        <v>0.35</v>
      </c>
      <c r="AH507" s="159">
        <v>42937</v>
      </c>
      <c r="AI507" s="153" t="s">
        <v>1913</v>
      </c>
      <c r="AJ507" s="155" t="s">
        <v>2192</v>
      </c>
    </row>
    <row r="508" spans="1:36">
      <c r="A508" s="147" t="s">
        <v>1087</v>
      </c>
      <c r="B508" s="147" t="s">
        <v>1238</v>
      </c>
      <c r="C508" s="147" t="s">
        <v>1229</v>
      </c>
      <c r="D508" s="147" t="s">
        <v>2192</v>
      </c>
      <c r="E508" s="147" t="s">
        <v>1088</v>
      </c>
      <c r="F508" s="147" t="s">
        <v>2192</v>
      </c>
      <c r="G508" s="148" t="s">
        <v>1901</v>
      </c>
      <c r="H508" s="148" t="s">
        <v>1902</v>
      </c>
      <c r="I508" s="148" t="s">
        <v>1057</v>
      </c>
      <c r="J508" s="148" t="s">
        <v>1236</v>
      </c>
      <c r="K508" s="149" t="s">
        <v>7990</v>
      </c>
      <c r="L508" s="149" t="s">
        <v>7991</v>
      </c>
      <c r="M508" s="149" t="s">
        <v>7992</v>
      </c>
      <c r="N508" s="149" t="s">
        <v>7993</v>
      </c>
      <c r="O508" s="149" t="s">
        <v>7994</v>
      </c>
      <c r="P508" s="149" t="s">
        <v>7995</v>
      </c>
      <c r="Q508" s="149" t="s">
        <v>7996</v>
      </c>
      <c r="R508" s="149" t="s">
        <v>7997</v>
      </c>
      <c r="S508" s="149" t="s">
        <v>7998</v>
      </c>
      <c r="T508" s="149" t="s">
        <v>7999</v>
      </c>
      <c r="U508" s="149" t="s">
        <v>8000</v>
      </c>
      <c r="V508" s="149" t="s">
        <v>8001</v>
      </c>
      <c r="W508" s="149" t="s">
        <v>8002</v>
      </c>
      <c r="X508" s="149" t="s">
        <v>8003</v>
      </c>
      <c r="Y508" s="149" t="s">
        <v>2192</v>
      </c>
      <c r="Z508" s="149" t="s">
        <v>2192</v>
      </c>
      <c r="AA508" s="149" t="s">
        <v>2192</v>
      </c>
      <c r="AB508" s="149" t="s">
        <v>2192</v>
      </c>
      <c r="AC508" s="149" t="s">
        <v>3278</v>
      </c>
      <c r="AD508" s="149" t="s">
        <v>8004</v>
      </c>
      <c r="AE508" s="150">
        <v>2298.6235000000001</v>
      </c>
      <c r="AF508" s="151">
        <v>1.94</v>
      </c>
      <c r="AG508" s="151">
        <v>1.45</v>
      </c>
      <c r="AH508" s="152">
        <v>42937</v>
      </c>
      <c r="AI508" s="147" t="s">
        <v>1089</v>
      </c>
      <c r="AJ508" s="149" t="s">
        <v>2192</v>
      </c>
    </row>
    <row r="509" spans="1:36">
      <c r="A509" s="153" t="s">
        <v>1090</v>
      </c>
      <c r="B509" s="153" t="s">
        <v>1238</v>
      </c>
      <c r="C509" s="153" t="s">
        <v>1229</v>
      </c>
      <c r="D509" s="153" t="s">
        <v>2192</v>
      </c>
      <c r="E509" s="153" t="s">
        <v>1091</v>
      </c>
      <c r="F509" s="153" t="s">
        <v>2192</v>
      </c>
      <c r="G509" s="154" t="s">
        <v>1901</v>
      </c>
      <c r="H509" s="154" t="s">
        <v>1902</v>
      </c>
      <c r="I509" s="154" t="s">
        <v>1057</v>
      </c>
      <c r="J509" s="154" t="s">
        <v>1236</v>
      </c>
      <c r="K509" s="155" t="s">
        <v>8005</v>
      </c>
      <c r="L509" s="155" t="s">
        <v>8006</v>
      </c>
      <c r="M509" s="155" t="s">
        <v>8007</v>
      </c>
      <c r="N509" s="155" t="s">
        <v>8008</v>
      </c>
      <c r="O509" s="155" t="s">
        <v>3217</v>
      </c>
      <c r="P509" s="155" t="s">
        <v>8009</v>
      </c>
      <c r="Q509" s="155" t="s">
        <v>8010</v>
      </c>
      <c r="R509" s="155" t="s">
        <v>8011</v>
      </c>
      <c r="S509" s="155" t="s">
        <v>8012</v>
      </c>
      <c r="T509" s="155" t="s">
        <v>8013</v>
      </c>
      <c r="U509" s="155" t="s">
        <v>8014</v>
      </c>
      <c r="V509" s="155" t="s">
        <v>8015</v>
      </c>
      <c r="W509" s="155" t="s">
        <v>8016</v>
      </c>
      <c r="X509" s="155" t="s">
        <v>8017</v>
      </c>
      <c r="Y509" s="155" t="s">
        <v>2192</v>
      </c>
      <c r="Z509" s="155" t="s">
        <v>2192</v>
      </c>
      <c r="AA509" s="155" t="s">
        <v>2192</v>
      </c>
      <c r="AB509" s="155" t="s">
        <v>2192</v>
      </c>
      <c r="AC509" s="155" t="s">
        <v>8018</v>
      </c>
      <c r="AD509" s="155" t="s">
        <v>8019</v>
      </c>
      <c r="AE509" s="156">
        <v>1364.5746999999999</v>
      </c>
      <c r="AF509" s="157">
        <v>1.1499999999999999</v>
      </c>
      <c r="AG509" s="157">
        <v>0.86</v>
      </c>
      <c r="AH509" s="159">
        <v>42937</v>
      </c>
      <c r="AI509" s="153" t="s">
        <v>1092</v>
      </c>
      <c r="AJ509" s="155" t="s">
        <v>2192</v>
      </c>
    </row>
    <row r="510" spans="1:36">
      <c r="A510" s="147" t="s">
        <v>1093</v>
      </c>
      <c r="B510" s="147" t="s">
        <v>1238</v>
      </c>
      <c r="C510" s="147" t="s">
        <v>1900</v>
      </c>
      <c r="D510" s="147" t="s">
        <v>2192</v>
      </c>
      <c r="E510" s="147" t="s">
        <v>1094</v>
      </c>
      <c r="F510" s="147" t="s">
        <v>2192</v>
      </c>
      <c r="G510" s="148" t="s">
        <v>1901</v>
      </c>
      <c r="H510" s="148" t="s">
        <v>1902</v>
      </c>
      <c r="I510" s="148" t="s">
        <v>1057</v>
      </c>
      <c r="J510" s="148" t="s">
        <v>1236</v>
      </c>
      <c r="K510" s="149" t="s">
        <v>8020</v>
      </c>
      <c r="L510" s="149" t="s">
        <v>8021</v>
      </c>
      <c r="M510" s="149" t="s">
        <v>8022</v>
      </c>
      <c r="N510" s="149" t="s">
        <v>8023</v>
      </c>
      <c r="O510" s="149" t="s">
        <v>3304</v>
      </c>
      <c r="P510" s="149" t="s">
        <v>8024</v>
      </c>
      <c r="Q510" s="149" t="s">
        <v>8025</v>
      </c>
      <c r="R510" s="149" t="s">
        <v>8026</v>
      </c>
      <c r="S510" s="149" t="s">
        <v>8027</v>
      </c>
      <c r="T510" s="149" t="s">
        <v>8028</v>
      </c>
      <c r="U510" s="149" t="s">
        <v>8029</v>
      </c>
      <c r="V510" s="149" t="s">
        <v>8030</v>
      </c>
      <c r="W510" s="149" t="s">
        <v>8031</v>
      </c>
      <c r="X510" s="149" t="s">
        <v>8032</v>
      </c>
      <c r="Y510" s="149" t="s">
        <v>2192</v>
      </c>
      <c r="Z510" s="149" t="s">
        <v>2192</v>
      </c>
      <c r="AA510" s="149" t="s">
        <v>2192</v>
      </c>
      <c r="AB510" s="149" t="s">
        <v>2192</v>
      </c>
      <c r="AC510" s="149" t="s">
        <v>8033</v>
      </c>
      <c r="AD510" s="149" t="s">
        <v>8034</v>
      </c>
      <c r="AE510" s="150">
        <v>391.65219999999999</v>
      </c>
      <c r="AF510" s="151">
        <v>0.33</v>
      </c>
      <c r="AG510" s="151">
        <v>0.25</v>
      </c>
      <c r="AH510" s="152">
        <v>42937</v>
      </c>
      <c r="AI510" s="147" t="s">
        <v>1914</v>
      </c>
      <c r="AJ510" s="149" t="s">
        <v>2192</v>
      </c>
    </row>
    <row r="511" spans="1:36">
      <c r="A511" s="153" t="s">
        <v>1095</v>
      </c>
      <c r="B511" s="153" t="s">
        <v>1238</v>
      </c>
      <c r="C511" s="153" t="s">
        <v>1900</v>
      </c>
      <c r="D511" s="153" t="s">
        <v>2192</v>
      </c>
      <c r="E511" s="153" t="s">
        <v>1096</v>
      </c>
      <c r="F511" s="153" t="s">
        <v>2192</v>
      </c>
      <c r="G511" s="154" t="s">
        <v>1901</v>
      </c>
      <c r="H511" s="154" t="s">
        <v>1902</v>
      </c>
      <c r="I511" s="154" t="s">
        <v>1057</v>
      </c>
      <c r="J511" s="154" t="s">
        <v>1236</v>
      </c>
      <c r="K511" s="155" t="s">
        <v>8035</v>
      </c>
      <c r="L511" s="155" t="s">
        <v>8036</v>
      </c>
      <c r="M511" s="155" t="s">
        <v>8037</v>
      </c>
      <c r="N511" s="155" t="s">
        <v>8038</v>
      </c>
      <c r="O511" s="155" t="s">
        <v>8039</v>
      </c>
      <c r="P511" s="155" t="s">
        <v>8040</v>
      </c>
      <c r="Q511" s="155" t="s">
        <v>8041</v>
      </c>
      <c r="R511" s="155" t="s">
        <v>8042</v>
      </c>
      <c r="S511" s="155" t="s">
        <v>8043</v>
      </c>
      <c r="T511" s="155" t="s">
        <v>8044</v>
      </c>
      <c r="U511" s="155" t="s">
        <v>8045</v>
      </c>
      <c r="V511" s="155" t="s">
        <v>8046</v>
      </c>
      <c r="W511" s="155" t="s">
        <v>8047</v>
      </c>
      <c r="X511" s="155" t="s">
        <v>8048</v>
      </c>
      <c r="Y511" s="155" t="s">
        <v>2192</v>
      </c>
      <c r="Z511" s="155" t="s">
        <v>2192</v>
      </c>
      <c r="AA511" s="155" t="s">
        <v>2192</v>
      </c>
      <c r="AB511" s="155" t="s">
        <v>2192</v>
      </c>
      <c r="AC511" s="155" t="s">
        <v>2885</v>
      </c>
      <c r="AD511" s="155" t="s">
        <v>8049</v>
      </c>
      <c r="AE511" s="156">
        <v>1175.7331999999999</v>
      </c>
      <c r="AF511" s="157">
        <v>0.99</v>
      </c>
      <c r="AG511" s="157">
        <v>0.74</v>
      </c>
      <c r="AH511" s="159">
        <v>42937</v>
      </c>
      <c r="AI511" s="153" t="s">
        <v>1915</v>
      </c>
      <c r="AJ511" s="155" t="s">
        <v>2192</v>
      </c>
    </row>
    <row r="512" spans="1:36">
      <c r="A512" s="147" t="s">
        <v>1097</v>
      </c>
      <c r="B512" s="147" t="s">
        <v>1238</v>
      </c>
      <c r="C512" s="147" t="s">
        <v>1900</v>
      </c>
      <c r="D512" s="147" t="s">
        <v>2192</v>
      </c>
      <c r="E512" s="147" t="s">
        <v>1098</v>
      </c>
      <c r="F512" s="147" t="s">
        <v>2192</v>
      </c>
      <c r="G512" s="148" t="s">
        <v>1901</v>
      </c>
      <c r="H512" s="148" t="s">
        <v>1902</v>
      </c>
      <c r="I512" s="148" t="s">
        <v>1057</v>
      </c>
      <c r="J512" s="148" t="s">
        <v>1236</v>
      </c>
      <c r="K512" s="149" t="s">
        <v>8050</v>
      </c>
      <c r="L512" s="149" t="s">
        <v>8051</v>
      </c>
      <c r="M512" s="149" t="s">
        <v>8052</v>
      </c>
      <c r="N512" s="149" t="s">
        <v>8053</v>
      </c>
      <c r="O512" s="149" t="s">
        <v>8054</v>
      </c>
      <c r="P512" s="149" t="s">
        <v>8055</v>
      </c>
      <c r="Q512" s="149" t="s">
        <v>8056</v>
      </c>
      <c r="R512" s="149" t="s">
        <v>8057</v>
      </c>
      <c r="S512" s="149" t="s">
        <v>8058</v>
      </c>
      <c r="T512" s="149" t="s">
        <v>8059</v>
      </c>
      <c r="U512" s="149" t="s">
        <v>8060</v>
      </c>
      <c r="V512" s="149" t="s">
        <v>8061</v>
      </c>
      <c r="W512" s="149" t="s">
        <v>2848</v>
      </c>
      <c r="X512" s="149" t="s">
        <v>8062</v>
      </c>
      <c r="Y512" s="149" t="s">
        <v>2192</v>
      </c>
      <c r="Z512" s="149" t="s">
        <v>2192</v>
      </c>
      <c r="AA512" s="149" t="s">
        <v>2192</v>
      </c>
      <c r="AB512" s="149" t="s">
        <v>2192</v>
      </c>
      <c r="AC512" s="149" t="s">
        <v>8063</v>
      </c>
      <c r="AD512" s="149" t="s">
        <v>8064</v>
      </c>
      <c r="AE512" s="150">
        <v>1369.2050999999999</v>
      </c>
      <c r="AF512" s="151">
        <v>1.1499999999999999</v>
      </c>
      <c r="AG512" s="151">
        <v>0.86</v>
      </c>
      <c r="AH512" s="152">
        <v>42937</v>
      </c>
      <c r="AI512" s="147" t="s">
        <v>1099</v>
      </c>
      <c r="AJ512" s="149" t="s">
        <v>2192</v>
      </c>
    </row>
    <row r="513" spans="1:36">
      <c r="A513" s="153" t="s">
        <v>201</v>
      </c>
      <c r="B513" s="153" t="s">
        <v>1238</v>
      </c>
      <c r="C513" s="153" t="s">
        <v>1229</v>
      </c>
      <c r="D513" s="153" t="s">
        <v>2192</v>
      </c>
      <c r="E513" s="153" t="s">
        <v>1100</v>
      </c>
      <c r="F513" s="153" t="s">
        <v>2192</v>
      </c>
      <c r="G513" s="154" t="s">
        <v>1901</v>
      </c>
      <c r="H513" s="154" t="s">
        <v>1902</v>
      </c>
      <c r="I513" s="154" t="s">
        <v>1057</v>
      </c>
      <c r="J513" s="154" t="s">
        <v>1236</v>
      </c>
      <c r="K513" s="155" t="s">
        <v>8065</v>
      </c>
      <c r="L513" s="155" t="s">
        <v>5808</v>
      </c>
      <c r="M513" s="155" t="s">
        <v>8066</v>
      </c>
      <c r="N513" s="155" t="s">
        <v>7901</v>
      </c>
      <c r="O513" s="155" t="s">
        <v>8067</v>
      </c>
      <c r="P513" s="155" t="s">
        <v>7903</v>
      </c>
      <c r="Q513" s="155" t="s">
        <v>8068</v>
      </c>
      <c r="R513" s="155" t="s">
        <v>2995</v>
      </c>
      <c r="S513" s="155" t="s">
        <v>8069</v>
      </c>
      <c r="T513" s="155" t="s">
        <v>5815</v>
      </c>
      <c r="U513" s="155" t="s">
        <v>8070</v>
      </c>
      <c r="V513" s="155" t="s">
        <v>7907</v>
      </c>
      <c r="W513" s="155" t="s">
        <v>8071</v>
      </c>
      <c r="X513" s="155" t="s">
        <v>7909</v>
      </c>
      <c r="Y513" s="155" t="s">
        <v>2192</v>
      </c>
      <c r="Z513" s="155" t="s">
        <v>2192</v>
      </c>
      <c r="AA513" s="155" t="s">
        <v>2192</v>
      </c>
      <c r="AB513" s="155" t="s">
        <v>2192</v>
      </c>
      <c r="AC513" s="155" t="s">
        <v>8072</v>
      </c>
      <c r="AD513" s="155" t="s">
        <v>7909</v>
      </c>
      <c r="AE513" s="156">
        <v>9852.0809000000008</v>
      </c>
      <c r="AF513" s="157">
        <v>8.2899999999999991</v>
      </c>
      <c r="AG513" s="157">
        <v>6.22</v>
      </c>
      <c r="AH513" s="159">
        <v>42979</v>
      </c>
      <c r="AI513" s="153" t="s">
        <v>1073</v>
      </c>
      <c r="AJ513" s="155" t="s">
        <v>2192</v>
      </c>
    </row>
    <row r="514" spans="1:36">
      <c r="A514" s="147" t="s">
        <v>1101</v>
      </c>
      <c r="B514" s="147" t="s">
        <v>1238</v>
      </c>
      <c r="C514" s="147" t="s">
        <v>1229</v>
      </c>
      <c r="D514" s="147" t="s">
        <v>2192</v>
      </c>
      <c r="E514" s="147" t="s">
        <v>1102</v>
      </c>
      <c r="F514" s="147" t="s">
        <v>2192</v>
      </c>
      <c r="G514" s="148" t="s">
        <v>1901</v>
      </c>
      <c r="H514" s="148" t="s">
        <v>1902</v>
      </c>
      <c r="I514" s="148" t="s">
        <v>1057</v>
      </c>
      <c r="J514" s="148" t="s">
        <v>1236</v>
      </c>
      <c r="K514" s="149" t="s">
        <v>8073</v>
      </c>
      <c r="L514" s="149" t="s">
        <v>7976</v>
      </c>
      <c r="M514" s="149" t="s">
        <v>8074</v>
      </c>
      <c r="N514" s="149" t="s">
        <v>7977</v>
      </c>
      <c r="O514" s="149" t="s">
        <v>8075</v>
      </c>
      <c r="P514" s="149" t="s">
        <v>7979</v>
      </c>
      <c r="Q514" s="149" t="s">
        <v>8076</v>
      </c>
      <c r="R514" s="149" t="s">
        <v>7981</v>
      </c>
      <c r="S514" s="149" t="s">
        <v>8077</v>
      </c>
      <c r="T514" s="149" t="s">
        <v>7983</v>
      </c>
      <c r="U514" s="149" t="s">
        <v>8078</v>
      </c>
      <c r="V514" s="149" t="s">
        <v>7985</v>
      </c>
      <c r="W514" s="149" t="s">
        <v>8079</v>
      </c>
      <c r="X514" s="149" t="s">
        <v>7987</v>
      </c>
      <c r="Y514" s="149" t="s">
        <v>2192</v>
      </c>
      <c r="Z514" s="149" t="s">
        <v>2192</v>
      </c>
      <c r="AA514" s="149" t="s">
        <v>2192</v>
      </c>
      <c r="AB514" s="149" t="s">
        <v>2192</v>
      </c>
      <c r="AC514" s="149" t="s">
        <v>8080</v>
      </c>
      <c r="AD514" s="149" t="s">
        <v>7987</v>
      </c>
      <c r="AE514" s="150">
        <v>4670.0374000000002</v>
      </c>
      <c r="AF514" s="151">
        <v>3.93</v>
      </c>
      <c r="AG514" s="151">
        <v>2.95</v>
      </c>
      <c r="AH514" s="152">
        <v>42979</v>
      </c>
      <c r="AI514" s="147" t="s">
        <v>1913</v>
      </c>
      <c r="AJ514" s="149" t="s">
        <v>2192</v>
      </c>
    </row>
    <row r="515" spans="1:36">
      <c r="A515" s="153" t="s">
        <v>1103</v>
      </c>
      <c r="B515" s="153" t="s">
        <v>1238</v>
      </c>
      <c r="C515" s="153" t="s">
        <v>1229</v>
      </c>
      <c r="D515" s="153" t="s">
        <v>2192</v>
      </c>
      <c r="E515" s="153" t="s">
        <v>1104</v>
      </c>
      <c r="F515" s="153" t="s">
        <v>2192</v>
      </c>
      <c r="G515" s="154" t="s">
        <v>1901</v>
      </c>
      <c r="H515" s="154" t="s">
        <v>1902</v>
      </c>
      <c r="I515" s="154" t="s">
        <v>1057</v>
      </c>
      <c r="J515" s="154" t="s">
        <v>1236</v>
      </c>
      <c r="K515" s="155" t="s">
        <v>8081</v>
      </c>
      <c r="L515" s="155" t="s">
        <v>7991</v>
      </c>
      <c r="M515" s="155" t="s">
        <v>8082</v>
      </c>
      <c r="N515" s="155" t="s">
        <v>7993</v>
      </c>
      <c r="O515" s="155" t="s">
        <v>8083</v>
      </c>
      <c r="P515" s="155" t="s">
        <v>7995</v>
      </c>
      <c r="Q515" s="155" t="s">
        <v>8084</v>
      </c>
      <c r="R515" s="155" t="s">
        <v>7997</v>
      </c>
      <c r="S515" s="155" t="s">
        <v>8085</v>
      </c>
      <c r="T515" s="155" t="s">
        <v>7999</v>
      </c>
      <c r="U515" s="155" t="s">
        <v>3241</v>
      </c>
      <c r="V515" s="155" t="s">
        <v>8001</v>
      </c>
      <c r="W515" s="155" t="s">
        <v>8086</v>
      </c>
      <c r="X515" s="155" t="s">
        <v>8003</v>
      </c>
      <c r="Y515" s="155" t="s">
        <v>2192</v>
      </c>
      <c r="Z515" s="155" t="s">
        <v>2192</v>
      </c>
      <c r="AA515" s="155" t="s">
        <v>2192</v>
      </c>
      <c r="AB515" s="155" t="s">
        <v>2192</v>
      </c>
      <c r="AC515" s="155" t="s">
        <v>3338</v>
      </c>
      <c r="AD515" s="155" t="s">
        <v>8003</v>
      </c>
      <c r="AE515" s="156">
        <v>1595.5208</v>
      </c>
      <c r="AF515" s="157">
        <v>1.34</v>
      </c>
      <c r="AG515" s="157">
        <v>1.01</v>
      </c>
      <c r="AH515" s="159">
        <v>42979</v>
      </c>
      <c r="AI515" s="153" t="s">
        <v>1089</v>
      </c>
      <c r="AJ515" s="155" t="s">
        <v>2192</v>
      </c>
    </row>
    <row r="516" spans="1:36">
      <c r="A516" s="147" t="s">
        <v>202</v>
      </c>
      <c r="B516" s="147" t="s">
        <v>1238</v>
      </c>
      <c r="C516" s="147" t="s">
        <v>1229</v>
      </c>
      <c r="D516" s="147" t="s">
        <v>2192</v>
      </c>
      <c r="E516" s="147" t="s">
        <v>1105</v>
      </c>
      <c r="F516" s="147" t="s">
        <v>2192</v>
      </c>
      <c r="G516" s="148" t="s">
        <v>1901</v>
      </c>
      <c r="H516" s="148" t="s">
        <v>1902</v>
      </c>
      <c r="I516" s="148" t="s">
        <v>1057</v>
      </c>
      <c r="J516" s="148" t="s">
        <v>1236</v>
      </c>
      <c r="K516" s="149" t="s">
        <v>8087</v>
      </c>
      <c r="L516" s="149" t="s">
        <v>8006</v>
      </c>
      <c r="M516" s="149" t="s">
        <v>8088</v>
      </c>
      <c r="N516" s="149" t="s">
        <v>8008</v>
      </c>
      <c r="O516" s="149" t="s">
        <v>8089</v>
      </c>
      <c r="P516" s="149" t="s">
        <v>8009</v>
      </c>
      <c r="Q516" s="149" t="s">
        <v>8090</v>
      </c>
      <c r="R516" s="149" t="s">
        <v>8011</v>
      </c>
      <c r="S516" s="149" t="s">
        <v>8091</v>
      </c>
      <c r="T516" s="149" t="s">
        <v>8013</v>
      </c>
      <c r="U516" s="149" t="s">
        <v>8092</v>
      </c>
      <c r="V516" s="149" t="s">
        <v>8015</v>
      </c>
      <c r="W516" s="149" t="s">
        <v>8093</v>
      </c>
      <c r="X516" s="149" t="s">
        <v>8017</v>
      </c>
      <c r="Y516" s="149" t="s">
        <v>2192</v>
      </c>
      <c r="Z516" s="149" t="s">
        <v>2192</v>
      </c>
      <c r="AA516" s="149" t="s">
        <v>2192</v>
      </c>
      <c r="AB516" s="149" t="s">
        <v>2192</v>
      </c>
      <c r="AC516" s="149" t="s">
        <v>8094</v>
      </c>
      <c r="AD516" s="149" t="s">
        <v>8017</v>
      </c>
      <c r="AE516" s="150">
        <v>10762.5128</v>
      </c>
      <c r="AF516" s="151">
        <v>9.06</v>
      </c>
      <c r="AG516" s="151">
        <v>6.79</v>
      </c>
      <c r="AH516" s="152">
        <v>42979</v>
      </c>
      <c r="AI516" s="147" t="s">
        <v>1092</v>
      </c>
      <c r="AJ516" s="149" t="s">
        <v>2192</v>
      </c>
    </row>
    <row r="517" spans="1:36">
      <c r="A517" s="153" t="s">
        <v>203</v>
      </c>
      <c r="B517" s="153" t="s">
        <v>1238</v>
      </c>
      <c r="C517" s="153" t="s">
        <v>1900</v>
      </c>
      <c r="D517" s="153" t="s">
        <v>2192</v>
      </c>
      <c r="E517" s="153" t="s">
        <v>1106</v>
      </c>
      <c r="F517" s="153" t="s">
        <v>2192</v>
      </c>
      <c r="G517" s="154" t="s">
        <v>1901</v>
      </c>
      <c r="H517" s="154" t="s">
        <v>1902</v>
      </c>
      <c r="I517" s="154" t="s">
        <v>1057</v>
      </c>
      <c r="J517" s="154" t="s">
        <v>1236</v>
      </c>
      <c r="K517" s="155" t="s">
        <v>8095</v>
      </c>
      <c r="L517" s="155" t="s">
        <v>8021</v>
      </c>
      <c r="M517" s="155" t="s">
        <v>8096</v>
      </c>
      <c r="N517" s="155" t="s">
        <v>8023</v>
      </c>
      <c r="O517" s="155" t="s">
        <v>8097</v>
      </c>
      <c r="P517" s="155" t="s">
        <v>8024</v>
      </c>
      <c r="Q517" s="155" t="s">
        <v>8098</v>
      </c>
      <c r="R517" s="155" t="s">
        <v>8026</v>
      </c>
      <c r="S517" s="155" t="s">
        <v>8099</v>
      </c>
      <c r="T517" s="155" t="s">
        <v>8028</v>
      </c>
      <c r="U517" s="155" t="s">
        <v>8100</v>
      </c>
      <c r="V517" s="155" t="s">
        <v>8030</v>
      </c>
      <c r="W517" s="155" t="s">
        <v>8101</v>
      </c>
      <c r="X517" s="155" t="s">
        <v>8032</v>
      </c>
      <c r="Y517" s="155" t="s">
        <v>2192</v>
      </c>
      <c r="Z517" s="155" t="s">
        <v>2192</v>
      </c>
      <c r="AA517" s="155" t="s">
        <v>2192</v>
      </c>
      <c r="AB517" s="155" t="s">
        <v>2192</v>
      </c>
      <c r="AC517" s="155" t="s">
        <v>8102</v>
      </c>
      <c r="AD517" s="155" t="s">
        <v>8032</v>
      </c>
      <c r="AE517" s="156">
        <v>11212.8244</v>
      </c>
      <c r="AF517" s="157">
        <v>9.44</v>
      </c>
      <c r="AG517" s="157">
        <v>7.08</v>
      </c>
      <c r="AH517" s="159">
        <v>42979</v>
      </c>
      <c r="AI517" s="153" t="s">
        <v>1914</v>
      </c>
      <c r="AJ517" s="155" t="s">
        <v>2192</v>
      </c>
    </row>
    <row r="518" spans="1:36">
      <c r="A518" s="147" t="s">
        <v>1107</v>
      </c>
      <c r="B518" s="147" t="s">
        <v>1238</v>
      </c>
      <c r="C518" s="147" t="s">
        <v>1900</v>
      </c>
      <c r="D518" s="147" t="s">
        <v>2192</v>
      </c>
      <c r="E518" s="147" t="s">
        <v>1108</v>
      </c>
      <c r="F518" s="147" t="s">
        <v>2192</v>
      </c>
      <c r="G518" s="148" t="s">
        <v>1901</v>
      </c>
      <c r="H518" s="148" t="s">
        <v>1902</v>
      </c>
      <c r="I518" s="148" t="s">
        <v>1057</v>
      </c>
      <c r="J518" s="148" t="s">
        <v>1236</v>
      </c>
      <c r="K518" s="149" t="s">
        <v>8103</v>
      </c>
      <c r="L518" s="149" t="s">
        <v>8036</v>
      </c>
      <c r="M518" s="149" t="s">
        <v>8104</v>
      </c>
      <c r="N518" s="149" t="s">
        <v>8038</v>
      </c>
      <c r="O518" s="149" t="s">
        <v>8105</v>
      </c>
      <c r="P518" s="149" t="s">
        <v>8040</v>
      </c>
      <c r="Q518" s="149" t="s">
        <v>8106</v>
      </c>
      <c r="R518" s="149" t="s">
        <v>8042</v>
      </c>
      <c r="S518" s="149" t="s">
        <v>8107</v>
      </c>
      <c r="T518" s="149" t="s">
        <v>8044</v>
      </c>
      <c r="U518" s="149" t="s">
        <v>8108</v>
      </c>
      <c r="V518" s="149" t="s">
        <v>8046</v>
      </c>
      <c r="W518" s="149" t="s">
        <v>8109</v>
      </c>
      <c r="X518" s="149" t="s">
        <v>8048</v>
      </c>
      <c r="Y518" s="149" t="s">
        <v>2192</v>
      </c>
      <c r="Z518" s="149" t="s">
        <v>2192</v>
      </c>
      <c r="AA518" s="149" t="s">
        <v>2192</v>
      </c>
      <c r="AB518" s="149" t="s">
        <v>2192</v>
      </c>
      <c r="AC518" s="149" t="s">
        <v>8110</v>
      </c>
      <c r="AD518" s="149" t="s">
        <v>8048</v>
      </c>
      <c r="AE518" s="150">
        <v>2675.1723999999999</v>
      </c>
      <c r="AF518" s="151">
        <v>2.25</v>
      </c>
      <c r="AG518" s="151">
        <v>1.69</v>
      </c>
      <c r="AH518" s="152">
        <v>42979</v>
      </c>
      <c r="AI518" s="147" t="s">
        <v>1915</v>
      </c>
      <c r="AJ518" s="149" t="s">
        <v>2192</v>
      </c>
    </row>
    <row r="519" spans="1:36">
      <c r="A519" s="153" t="s">
        <v>1109</v>
      </c>
      <c r="B519" s="153" t="s">
        <v>1238</v>
      </c>
      <c r="C519" s="153" t="s">
        <v>1900</v>
      </c>
      <c r="D519" s="153" t="s">
        <v>2192</v>
      </c>
      <c r="E519" s="153" t="s">
        <v>1110</v>
      </c>
      <c r="F519" s="153" t="s">
        <v>2192</v>
      </c>
      <c r="G519" s="154" t="s">
        <v>1901</v>
      </c>
      <c r="H519" s="154" t="s">
        <v>1902</v>
      </c>
      <c r="I519" s="154" t="s">
        <v>1057</v>
      </c>
      <c r="J519" s="154" t="s">
        <v>1236</v>
      </c>
      <c r="K519" s="155" t="s">
        <v>8111</v>
      </c>
      <c r="L519" s="155" t="s">
        <v>8051</v>
      </c>
      <c r="M519" s="155" t="s">
        <v>8112</v>
      </c>
      <c r="N519" s="155" t="s">
        <v>8053</v>
      </c>
      <c r="O519" s="155" t="s">
        <v>8113</v>
      </c>
      <c r="P519" s="155" t="s">
        <v>8055</v>
      </c>
      <c r="Q519" s="155" t="s">
        <v>8114</v>
      </c>
      <c r="R519" s="155" t="s">
        <v>8057</v>
      </c>
      <c r="S519" s="155" t="s">
        <v>8115</v>
      </c>
      <c r="T519" s="155" t="s">
        <v>8059</v>
      </c>
      <c r="U519" s="155" t="s">
        <v>3235</v>
      </c>
      <c r="V519" s="155" t="s">
        <v>8061</v>
      </c>
      <c r="W519" s="155" t="s">
        <v>8116</v>
      </c>
      <c r="X519" s="155" t="s">
        <v>8062</v>
      </c>
      <c r="Y519" s="155" t="s">
        <v>2192</v>
      </c>
      <c r="Z519" s="155" t="s">
        <v>2192</v>
      </c>
      <c r="AA519" s="155" t="s">
        <v>2192</v>
      </c>
      <c r="AB519" s="155" t="s">
        <v>2192</v>
      </c>
      <c r="AC519" s="155" t="s">
        <v>8117</v>
      </c>
      <c r="AD519" s="155" t="s">
        <v>8062</v>
      </c>
      <c r="AE519" s="156">
        <v>3775.2289000000001</v>
      </c>
      <c r="AF519" s="157">
        <v>3.18</v>
      </c>
      <c r="AG519" s="157">
        <v>2.38</v>
      </c>
      <c r="AH519" s="159">
        <v>42979</v>
      </c>
      <c r="AI519" s="153" t="s">
        <v>1099</v>
      </c>
      <c r="AJ519" s="155" t="s">
        <v>2192</v>
      </c>
    </row>
    <row r="520" spans="1:36">
      <c r="A520" s="147" t="s">
        <v>1111</v>
      </c>
      <c r="B520" s="147" t="s">
        <v>1238</v>
      </c>
      <c r="C520" s="147" t="s">
        <v>1234</v>
      </c>
      <c r="D520" s="147" t="s">
        <v>2192</v>
      </c>
      <c r="E520" s="147" t="s">
        <v>1112</v>
      </c>
      <c r="F520" s="147" t="s">
        <v>2192</v>
      </c>
      <c r="G520" s="148" t="s">
        <v>1901</v>
      </c>
      <c r="H520" s="148" t="s">
        <v>1902</v>
      </c>
      <c r="I520" s="148" t="s">
        <v>1057</v>
      </c>
      <c r="J520" s="148" t="s">
        <v>1236</v>
      </c>
      <c r="K520" s="149" t="s">
        <v>8118</v>
      </c>
      <c r="L520" s="149" t="s">
        <v>8119</v>
      </c>
      <c r="M520" s="149" t="s">
        <v>8120</v>
      </c>
      <c r="N520" s="149" t="s">
        <v>8121</v>
      </c>
      <c r="O520" s="149" t="s">
        <v>8122</v>
      </c>
      <c r="P520" s="149" t="s">
        <v>8123</v>
      </c>
      <c r="Q520" s="149" t="s">
        <v>8124</v>
      </c>
      <c r="R520" s="149" t="s">
        <v>8125</v>
      </c>
      <c r="S520" s="149" t="s">
        <v>8126</v>
      </c>
      <c r="T520" s="149" t="s">
        <v>8127</v>
      </c>
      <c r="U520" s="149" t="s">
        <v>8128</v>
      </c>
      <c r="V520" s="149" t="s">
        <v>8129</v>
      </c>
      <c r="W520" s="149" t="s">
        <v>8130</v>
      </c>
      <c r="X520" s="149" t="s">
        <v>8131</v>
      </c>
      <c r="Y520" s="149" t="s">
        <v>2192</v>
      </c>
      <c r="Z520" s="149" t="s">
        <v>2192</v>
      </c>
      <c r="AA520" s="149" t="s">
        <v>2192</v>
      </c>
      <c r="AB520" s="149" t="s">
        <v>2192</v>
      </c>
      <c r="AC520" s="149" t="s">
        <v>8132</v>
      </c>
      <c r="AD520" s="149" t="s">
        <v>8131</v>
      </c>
      <c r="AE520" s="150">
        <v>2695.2595999999999</v>
      </c>
      <c r="AF520" s="151">
        <v>2.27</v>
      </c>
      <c r="AG520" s="162">
        <v>1.7</v>
      </c>
      <c r="AH520" s="152">
        <v>42979</v>
      </c>
      <c r="AI520" s="147" t="s">
        <v>1113</v>
      </c>
      <c r="AJ520" s="149" t="s">
        <v>2192</v>
      </c>
    </row>
    <row r="521" spans="1:36">
      <c r="A521" s="153" t="s">
        <v>1114</v>
      </c>
      <c r="B521" s="153" t="s">
        <v>1238</v>
      </c>
      <c r="C521" s="153" t="s">
        <v>1234</v>
      </c>
      <c r="D521" s="153" t="s">
        <v>2192</v>
      </c>
      <c r="E521" s="153" t="s">
        <v>1115</v>
      </c>
      <c r="F521" s="153" t="s">
        <v>2192</v>
      </c>
      <c r="G521" s="154" t="s">
        <v>1901</v>
      </c>
      <c r="H521" s="154" t="s">
        <v>1902</v>
      </c>
      <c r="I521" s="154" t="s">
        <v>1057</v>
      </c>
      <c r="J521" s="154" t="s">
        <v>1236</v>
      </c>
      <c r="K521" s="155" t="s">
        <v>8133</v>
      </c>
      <c r="L521" s="155" t="s">
        <v>8119</v>
      </c>
      <c r="M521" s="155" t="s">
        <v>8134</v>
      </c>
      <c r="N521" s="155" t="s">
        <v>8121</v>
      </c>
      <c r="O521" s="155" t="s">
        <v>8135</v>
      </c>
      <c r="P521" s="155" t="s">
        <v>8123</v>
      </c>
      <c r="Q521" s="155" t="s">
        <v>8136</v>
      </c>
      <c r="R521" s="155" t="s">
        <v>8125</v>
      </c>
      <c r="S521" s="155" t="s">
        <v>8137</v>
      </c>
      <c r="T521" s="155" t="s">
        <v>8127</v>
      </c>
      <c r="U521" s="155" t="s">
        <v>8138</v>
      </c>
      <c r="V521" s="155" t="s">
        <v>8129</v>
      </c>
      <c r="W521" s="155" t="s">
        <v>2192</v>
      </c>
      <c r="X521" s="155" t="s">
        <v>2192</v>
      </c>
      <c r="Y521" s="155" t="s">
        <v>2192</v>
      </c>
      <c r="Z521" s="155" t="s">
        <v>2192</v>
      </c>
      <c r="AA521" s="155" t="s">
        <v>2192</v>
      </c>
      <c r="AB521" s="155" t="s">
        <v>2192</v>
      </c>
      <c r="AC521" s="155" t="s">
        <v>8139</v>
      </c>
      <c r="AD521" s="155" t="s">
        <v>8140</v>
      </c>
      <c r="AE521" s="160">
        <v>2100.654</v>
      </c>
      <c r="AF521" s="157">
        <v>1.77</v>
      </c>
      <c r="AG521" s="157">
        <v>1.33</v>
      </c>
      <c r="AH521" s="159">
        <v>43024</v>
      </c>
      <c r="AI521" s="153" t="s">
        <v>1113</v>
      </c>
      <c r="AJ521" s="155" t="s">
        <v>2192</v>
      </c>
    </row>
    <row r="522" spans="1:36">
      <c r="A522" s="147" t="s">
        <v>1116</v>
      </c>
      <c r="B522" s="147" t="s">
        <v>1238</v>
      </c>
      <c r="C522" s="147" t="s">
        <v>1229</v>
      </c>
      <c r="D522" s="147" t="s">
        <v>2192</v>
      </c>
      <c r="E522" s="147" t="s">
        <v>1749</v>
      </c>
      <c r="F522" s="147" t="s">
        <v>2192</v>
      </c>
      <c r="G522" s="148" t="s">
        <v>1901</v>
      </c>
      <c r="H522" s="148" t="s">
        <v>1902</v>
      </c>
      <c r="I522" s="148" t="s">
        <v>1057</v>
      </c>
      <c r="J522" s="148" t="s">
        <v>1236</v>
      </c>
      <c r="K522" s="149" t="s">
        <v>8141</v>
      </c>
      <c r="L522" s="149" t="s">
        <v>7674</v>
      </c>
      <c r="M522" s="149" t="s">
        <v>8142</v>
      </c>
      <c r="N522" s="149" t="s">
        <v>8143</v>
      </c>
      <c r="O522" s="149" t="s">
        <v>8144</v>
      </c>
      <c r="P522" s="149" t="s">
        <v>8145</v>
      </c>
      <c r="Q522" s="149" t="s">
        <v>8146</v>
      </c>
      <c r="R522" s="149" t="s">
        <v>8147</v>
      </c>
      <c r="S522" s="149" t="s">
        <v>8148</v>
      </c>
      <c r="T522" s="149" t="s">
        <v>8149</v>
      </c>
      <c r="U522" s="149" t="s">
        <v>2192</v>
      </c>
      <c r="V522" s="149" t="s">
        <v>2192</v>
      </c>
      <c r="W522" s="149" t="s">
        <v>2192</v>
      </c>
      <c r="X522" s="149" t="s">
        <v>2192</v>
      </c>
      <c r="Y522" s="149" t="s">
        <v>2192</v>
      </c>
      <c r="Z522" s="149" t="s">
        <v>2192</v>
      </c>
      <c r="AA522" s="149" t="s">
        <v>2192</v>
      </c>
      <c r="AB522" s="149" t="s">
        <v>2192</v>
      </c>
      <c r="AC522" s="149" t="s">
        <v>8150</v>
      </c>
      <c r="AD522" s="149" t="s">
        <v>8151</v>
      </c>
      <c r="AE522" s="150">
        <v>3468.1587</v>
      </c>
      <c r="AF522" s="151">
        <v>2.92</v>
      </c>
      <c r="AG522" s="151">
        <v>2.19</v>
      </c>
      <c r="AH522" s="152">
        <v>43413</v>
      </c>
      <c r="AI522" s="147" t="s">
        <v>1941</v>
      </c>
      <c r="AJ522" s="149" t="s">
        <v>2192</v>
      </c>
    </row>
    <row r="523" spans="1:36">
      <c r="A523" s="153" t="s">
        <v>2180</v>
      </c>
      <c r="B523" s="153" t="s">
        <v>1238</v>
      </c>
      <c r="C523" s="153" t="s">
        <v>1229</v>
      </c>
      <c r="D523" s="153" t="s">
        <v>2192</v>
      </c>
      <c r="E523" s="153" t="s">
        <v>2181</v>
      </c>
      <c r="F523" s="153" t="s">
        <v>2192</v>
      </c>
      <c r="G523" s="154" t="s">
        <v>1901</v>
      </c>
      <c r="H523" s="154" t="s">
        <v>1902</v>
      </c>
      <c r="I523" s="154" t="s">
        <v>1057</v>
      </c>
      <c r="J523" s="154" t="s">
        <v>1236</v>
      </c>
      <c r="K523" s="155" t="s">
        <v>8152</v>
      </c>
      <c r="L523" s="155" t="s">
        <v>8153</v>
      </c>
      <c r="M523" s="155" t="s">
        <v>8154</v>
      </c>
      <c r="N523" s="155" t="s">
        <v>8155</v>
      </c>
      <c r="O523" s="155" t="s">
        <v>2192</v>
      </c>
      <c r="P523" s="155" t="s">
        <v>2192</v>
      </c>
      <c r="Q523" s="155" t="s">
        <v>2192</v>
      </c>
      <c r="R523" s="155" t="s">
        <v>2192</v>
      </c>
      <c r="S523" s="155" t="s">
        <v>2192</v>
      </c>
      <c r="T523" s="155" t="s">
        <v>2192</v>
      </c>
      <c r="U523" s="155" t="s">
        <v>2192</v>
      </c>
      <c r="V523" s="155" t="s">
        <v>2192</v>
      </c>
      <c r="W523" s="155" t="s">
        <v>2192</v>
      </c>
      <c r="X523" s="155" t="s">
        <v>2192</v>
      </c>
      <c r="Y523" s="155" t="s">
        <v>2192</v>
      </c>
      <c r="Z523" s="155" t="s">
        <v>2192</v>
      </c>
      <c r="AA523" s="155" t="s">
        <v>2192</v>
      </c>
      <c r="AB523" s="155" t="s">
        <v>2192</v>
      </c>
      <c r="AC523" s="155" t="s">
        <v>8156</v>
      </c>
      <c r="AD523" s="155" t="s">
        <v>8157</v>
      </c>
      <c r="AE523" s="156">
        <v>5885.0277999999998</v>
      </c>
      <c r="AF523" s="157">
        <v>4.95</v>
      </c>
      <c r="AG523" s="157">
        <v>3.71</v>
      </c>
      <c r="AH523" s="159">
        <v>43922</v>
      </c>
      <c r="AI523" s="153" t="s">
        <v>2182</v>
      </c>
      <c r="AJ523" s="155" t="s">
        <v>2192</v>
      </c>
    </row>
    <row r="524" spans="1:36">
      <c r="A524" s="147" t="s">
        <v>204</v>
      </c>
      <c r="B524" s="147" t="s">
        <v>1237</v>
      </c>
      <c r="C524" s="147" t="s">
        <v>1229</v>
      </c>
      <c r="D524" s="147" t="s">
        <v>2192</v>
      </c>
      <c r="E524" s="147" t="s">
        <v>1117</v>
      </c>
      <c r="F524" s="147" t="s">
        <v>2192</v>
      </c>
      <c r="G524" s="148" t="s">
        <v>1901</v>
      </c>
      <c r="H524" s="148" t="s">
        <v>1902</v>
      </c>
      <c r="I524" s="148" t="s">
        <v>555</v>
      </c>
      <c r="J524" s="148" t="s">
        <v>1236</v>
      </c>
      <c r="K524" s="149" t="s">
        <v>8158</v>
      </c>
      <c r="L524" s="149" t="s">
        <v>4287</v>
      </c>
      <c r="M524" s="149" t="s">
        <v>8159</v>
      </c>
      <c r="N524" s="149" t="s">
        <v>4289</v>
      </c>
      <c r="O524" s="149" t="s">
        <v>8160</v>
      </c>
      <c r="P524" s="149" t="s">
        <v>4291</v>
      </c>
      <c r="Q524" s="149" t="s">
        <v>8161</v>
      </c>
      <c r="R524" s="149" t="s">
        <v>4293</v>
      </c>
      <c r="S524" s="149" t="s">
        <v>8162</v>
      </c>
      <c r="T524" s="149" t="s">
        <v>4295</v>
      </c>
      <c r="U524" s="149" t="s">
        <v>8163</v>
      </c>
      <c r="V524" s="149" t="s">
        <v>4312</v>
      </c>
      <c r="W524" s="149" t="s">
        <v>8164</v>
      </c>
      <c r="X524" s="149" t="s">
        <v>4314</v>
      </c>
      <c r="Y524" s="149" t="s">
        <v>8165</v>
      </c>
      <c r="Z524" s="149" t="s">
        <v>4316</v>
      </c>
      <c r="AA524" s="149" t="s">
        <v>2192</v>
      </c>
      <c r="AB524" s="149" t="s">
        <v>2192</v>
      </c>
      <c r="AC524" s="149" t="s">
        <v>8166</v>
      </c>
      <c r="AD524" s="149" t="s">
        <v>8167</v>
      </c>
      <c r="AE524" s="150">
        <v>699428.8591</v>
      </c>
      <c r="AF524" s="151">
        <v>588.84</v>
      </c>
      <c r="AG524" s="151">
        <v>441.44</v>
      </c>
      <c r="AH524" s="152">
        <v>40494</v>
      </c>
      <c r="AI524" s="147" t="s">
        <v>439</v>
      </c>
      <c r="AJ524" s="149" t="s">
        <v>2192</v>
      </c>
    </row>
    <row r="525" spans="1:36">
      <c r="A525" s="153" t="s">
        <v>205</v>
      </c>
      <c r="B525" s="153" t="s">
        <v>1237</v>
      </c>
      <c r="C525" s="153" t="s">
        <v>1229</v>
      </c>
      <c r="D525" s="153" t="s">
        <v>2192</v>
      </c>
      <c r="E525" s="153" t="s">
        <v>1118</v>
      </c>
      <c r="F525" s="153" t="s">
        <v>2192</v>
      </c>
      <c r="G525" s="154" t="s">
        <v>1901</v>
      </c>
      <c r="H525" s="154" t="s">
        <v>1902</v>
      </c>
      <c r="I525" s="154" t="s">
        <v>474</v>
      </c>
      <c r="J525" s="154" t="s">
        <v>1236</v>
      </c>
      <c r="K525" s="155" t="s">
        <v>8168</v>
      </c>
      <c r="L525" s="155" t="s">
        <v>8169</v>
      </c>
      <c r="M525" s="155" t="s">
        <v>8170</v>
      </c>
      <c r="N525" s="155" t="s">
        <v>8171</v>
      </c>
      <c r="O525" s="155" t="s">
        <v>8172</v>
      </c>
      <c r="P525" s="155" t="s">
        <v>8173</v>
      </c>
      <c r="Q525" s="155" t="s">
        <v>8174</v>
      </c>
      <c r="R525" s="155" t="s">
        <v>8175</v>
      </c>
      <c r="S525" s="155" t="s">
        <v>8176</v>
      </c>
      <c r="T525" s="155" t="s">
        <v>8177</v>
      </c>
      <c r="U525" s="155" t="s">
        <v>8178</v>
      </c>
      <c r="V525" s="155" t="s">
        <v>8179</v>
      </c>
      <c r="W525" s="155" t="s">
        <v>3210</v>
      </c>
      <c r="X525" s="155" t="s">
        <v>8180</v>
      </c>
      <c r="Y525" s="155" t="s">
        <v>2192</v>
      </c>
      <c r="Z525" s="155" t="s">
        <v>2192</v>
      </c>
      <c r="AA525" s="155" t="s">
        <v>2192</v>
      </c>
      <c r="AB525" s="155" t="s">
        <v>2192</v>
      </c>
      <c r="AC525" s="155" t="s">
        <v>8181</v>
      </c>
      <c r="AD525" s="155" t="s">
        <v>8182</v>
      </c>
      <c r="AE525" s="156">
        <v>2269406.6332999999</v>
      </c>
      <c r="AF525" s="158">
        <v>1910.6</v>
      </c>
      <c r="AG525" s="157">
        <v>1432.34</v>
      </c>
      <c r="AH525" s="159">
        <v>42710</v>
      </c>
      <c r="AI525" s="153" t="s">
        <v>1781</v>
      </c>
      <c r="AJ525" s="155" t="s">
        <v>2192</v>
      </c>
    </row>
    <row r="526" spans="1:36">
      <c r="A526" s="147" t="s">
        <v>206</v>
      </c>
      <c r="B526" s="147" t="s">
        <v>1237</v>
      </c>
      <c r="C526" s="147" t="s">
        <v>1229</v>
      </c>
      <c r="D526" s="147" t="s">
        <v>2192</v>
      </c>
      <c r="E526" s="147" t="s">
        <v>1119</v>
      </c>
      <c r="F526" s="147" t="s">
        <v>2192</v>
      </c>
      <c r="G526" s="148" t="s">
        <v>1901</v>
      </c>
      <c r="H526" s="148" t="s">
        <v>1902</v>
      </c>
      <c r="I526" s="148" t="s">
        <v>471</v>
      </c>
      <c r="J526" s="148" t="s">
        <v>1236</v>
      </c>
      <c r="K526" s="149" t="s">
        <v>8183</v>
      </c>
      <c r="L526" s="149" t="s">
        <v>8184</v>
      </c>
      <c r="M526" s="149" t="s">
        <v>8185</v>
      </c>
      <c r="N526" s="149" t="s">
        <v>8186</v>
      </c>
      <c r="O526" s="149" t="s">
        <v>8187</v>
      </c>
      <c r="P526" s="149" t="s">
        <v>8188</v>
      </c>
      <c r="Q526" s="149" t="s">
        <v>8189</v>
      </c>
      <c r="R526" s="149" t="s">
        <v>8190</v>
      </c>
      <c r="S526" s="149" t="s">
        <v>8191</v>
      </c>
      <c r="T526" s="149" t="s">
        <v>8192</v>
      </c>
      <c r="U526" s="149" t="s">
        <v>8193</v>
      </c>
      <c r="V526" s="149" t="s">
        <v>8194</v>
      </c>
      <c r="W526" s="149" t="s">
        <v>8195</v>
      </c>
      <c r="X526" s="149" t="s">
        <v>8196</v>
      </c>
      <c r="Y526" s="149" t="s">
        <v>2192</v>
      </c>
      <c r="Z526" s="149" t="s">
        <v>2192</v>
      </c>
      <c r="AA526" s="149" t="s">
        <v>2192</v>
      </c>
      <c r="AB526" s="149" t="s">
        <v>2192</v>
      </c>
      <c r="AC526" s="149" t="s">
        <v>8197</v>
      </c>
      <c r="AD526" s="149" t="s">
        <v>3330</v>
      </c>
      <c r="AE526" s="150">
        <v>648701.09809999994</v>
      </c>
      <c r="AF526" s="151">
        <v>546.14</v>
      </c>
      <c r="AG526" s="151">
        <v>409.43</v>
      </c>
      <c r="AH526" s="152">
        <v>42697</v>
      </c>
      <c r="AI526" s="147" t="s">
        <v>1782</v>
      </c>
      <c r="AJ526" s="149" t="s">
        <v>2192</v>
      </c>
    </row>
    <row r="527" spans="1:36">
      <c r="A527" s="153" t="s">
        <v>207</v>
      </c>
      <c r="B527" s="153" t="s">
        <v>1237</v>
      </c>
      <c r="C527" s="153" t="s">
        <v>1900</v>
      </c>
      <c r="D527" s="153" t="s">
        <v>2192</v>
      </c>
      <c r="E527" s="153" t="s">
        <v>1120</v>
      </c>
      <c r="F527" s="153" t="s">
        <v>2192</v>
      </c>
      <c r="G527" s="154" t="s">
        <v>1901</v>
      </c>
      <c r="H527" s="154" t="s">
        <v>1902</v>
      </c>
      <c r="I527" s="154" t="s">
        <v>267</v>
      </c>
      <c r="J527" s="154" t="s">
        <v>1236</v>
      </c>
      <c r="K527" s="155" t="s">
        <v>8198</v>
      </c>
      <c r="L527" s="155" t="s">
        <v>8199</v>
      </c>
      <c r="M527" s="155" t="s">
        <v>8200</v>
      </c>
      <c r="N527" s="155" t="s">
        <v>8201</v>
      </c>
      <c r="O527" s="155" t="s">
        <v>8202</v>
      </c>
      <c r="P527" s="155" t="s">
        <v>8203</v>
      </c>
      <c r="Q527" s="155" t="s">
        <v>8204</v>
      </c>
      <c r="R527" s="155" t="s">
        <v>8205</v>
      </c>
      <c r="S527" s="155" t="s">
        <v>8206</v>
      </c>
      <c r="T527" s="155" t="s">
        <v>8207</v>
      </c>
      <c r="U527" s="155" t="s">
        <v>8208</v>
      </c>
      <c r="V527" s="155" t="s">
        <v>8209</v>
      </c>
      <c r="W527" s="155" t="s">
        <v>8210</v>
      </c>
      <c r="X527" s="155" t="s">
        <v>8211</v>
      </c>
      <c r="Y527" s="155" t="s">
        <v>2192</v>
      </c>
      <c r="Z527" s="155" t="s">
        <v>2192</v>
      </c>
      <c r="AA527" s="155" t="s">
        <v>2192</v>
      </c>
      <c r="AB527" s="155" t="s">
        <v>2192</v>
      </c>
      <c r="AC527" s="155" t="s">
        <v>8212</v>
      </c>
      <c r="AD527" s="155" t="s">
        <v>8213</v>
      </c>
      <c r="AE527" s="156">
        <v>927962.80319999997</v>
      </c>
      <c r="AF527" s="157">
        <v>781.24</v>
      </c>
      <c r="AG527" s="157">
        <v>585.67999999999995</v>
      </c>
      <c r="AH527" s="159">
        <v>42697</v>
      </c>
      <c r="AI527" s="153" t="s">
        <v>1121</v>
      </c>
      <c r="AJ527" s="155" t="s">
        <v>2192</v>
      </c>
    </row>
    <row r="528" spans="1:36">
      <c r="A528" s="147" t="s">
        <v>208</v>
      </c>
      <c r="B528" s="147" t="s">
        <v>1237</v>
      </c>
      <c r="C528" s="147" t="s">
        <v>1233</v>
      </c>
      <c r="D528" s="147" t="s">
        <v>2192</v>
      </c>
      <c r="E528" s="147" t="s">
        <v>1122</v>
      </c>
      <c r="F528" s="147" t="s">
        <v>2192</v>
      </c>
      <c r="G528" s="148" t="s">
        <v>1901</v>
      </c>
      <c r="H528" s="148" t="s">
        <v>1902</v>
      </c>
      <c r="I528" s="148" t="s">
        <v>317</v>
      </c>
      <c r="J528" s="148" t="s">
        <v>1236</v>
      </c>
      <c r="K528" s="149" t="s">
        <v>8214</v>
      </c>
      <c r="L528" s="149" t="s">
        <v>2192</v>
      </c>
      <c r="M528" s="149" t="s">
        <v>8215</v>
      </c>
      <c r="N528" s="149" t="s">
        <v>2192</v>
      </c>
      <c r="O528" s="149" t="s">
        <v>8216</v>
      </c>
      <c r="P528" s="149" t="s">
        <v>2192</v>
      </c>
      <c r="Q528" s="149" t="s">
        <v>8217</v>
      </c>
      <c r="R528" s="149" t="s">
        <v>2192</v>
      </c>
      <c r="S528" s="149" t="s">
        <v>8218</v>
      </c>
      <c r="T528" s="149" t="s">
        <v>2192</v>
      </c>
      <c r="U528" s="149" t="s">
        <v>8219</v>
      </c>
      <c r="V528" s="149" t="s">
        <v>2192</v>
      </c>
      <c r="W528" s="149" t="s">
        <v>8220</v>
      </c>
      <c r="X528" s="149" t="s">
        <v>2192</v>
      </c>
      <c r="Y528" s="149" t="s">
        <v>8221</v>
      </c>
      <c r="Z528" s="149" t="s">
        <v>2192</v>
      </c>
      <c r="AA528" s="149" t="s">
        <v>2192</v>
      </c>
      <c r="AB528" s="149" t="s">
        <v>2192</v>
      </c>
      <c r="AC528" s="149" t="s">
        <v>8222</v>
      </c>
      <c r="AD528" s="149" t="s">
        <v>2192</v>
      </c>
      <c r="AE528" s="150">
        <v>9373.6594999999998</v>
      </c>
      <c r="AF528" s="151">
        <v>7.89</v>
      </c>
      <c r="AG528" s="151">
        <v>5.92</v>
      </c>
      <c r="AH528" s="152">
        <v>40501</v>
      </c>
      <c r="AI528" s="147" t="s">
        <v>1860</v>
      </c>
      <c r="AJ528" s="149" t="s">
        <v>2192</v>
      </c>
    </row>
    <row r="529" spans="1:36">
      <c r="A529" s="153" t="s">
        <v>1123</v>
      </c>
      <c r="B529" s="153" t="s">
        <v>1237</v>
      </c>
      <c r="C529" s="153" t="s">
        <v>1233</v>
      </c>
      <c r="D529" s="153" t="s">
        <v>2192</v>
      </c>
      <c r="E529" s="153" t="s">
        <v>1124</v>
      </c>
      <c r="F529" s="153" t="s">
        <v>2192</v>
      </c>
      <c r="G529" s="154" t="s">
        <v>1901</v>
      </c>
      <c r="H529" s="154" t="s">
        <v>1902</v>
      </c>
      <c r="I529" s="154" t="s">
        <v>317</v>
      </c>
      <c r="J529" s="154" t="s">
        <v>1236</v>
      </c>
      <c r="K529" s="155" t="s">
        <v>8223</v>
      </c>
      <c r="L529" s="155" t="s">
        <v>2192</v>
      </c>
      <c r="M529" s="155" t="s">
        <v>8224</v>
      </c>
      <c r="N529" s="155" t="s">
        <v>2192</v>
      </c>
      <c r="O529" s="155" t="s">
        <v>8225</v>
      </c>
      <c r="P529" s="155" t="s">
        <v>2192</v>
      </c>
      <c r="Q529" s="155" t="s">
        <v>8226</v>
      </c>
      <c r="R529" s="155" t="s">
        <v>2192</v>
      </c>
      <c r="S529" s="155" t="s">
        <v>8227</v>
      </c>
      <c r="T529" s="155" t="s">
        <v>2192</v>
      </c>
      <c r="U529" s="155" t="s">
        <v>8228</v>
      </c>
      <c r="V529" s="155" t="s">
        <v>2192</v>
      </c>
      <c r="W529" s="155" t="s">
        <v>8229</v>
      </c>
      <c r="X529" s="155" t="s">
        <v>2192</v>
      </c>
      <c r="Y529" s="155" t="s">
        <v>8230</v>
      </c>
      <c r="Z529" s="155" t="s">
        <v>2192</v>
      </c>
      <c r="AA529" s="155" t="s">
        <v>2192</v>
      </c>
      <c r="AB529" s="155" t="s">
        <v>2192</v>
      </c>
      <c r="AC529" s="155" t="s">
        <v>8231</v>
      </c>
      <c r="AD529" s="155" t="s">
        <v>2192</v>
      </c>
      <c r="AE529" s="156">
        <v>2134.3141000000001</v>
      </c>
      <c r="AF529" s="158">
        <v>1.8</v>
      </c>
      <c r="AG529" s="157">
        <v>1.35</v>
      </c>
      <c r="AH529" s="159">
        <v>40795</v>
      </c>
      <c r="AI529" s="153" t="s">
        <v>1860</v>
      </c>
      <c r="AJ529" s="155" t="s">
        <v>2192</v>
      </c>
    </row>
    <row r="530" spans="1:36">
      <c r="A530" s="147" t="s">
        <v>1125</v>
      </c>
      <c r="B530" s="147" t="s">
        <v>1237</v>
      </c>
      <c r="C530" s="147" t="s">
        <v>1233</v>
      </c>
      <c r="D530" s="147" t="s">
        <v>2192</v>
      </c>
      <c r="E530" s="147" t="s">
        <v>1126</v>
      </c>
      <c r="F530" s="147" t="s">
        <v>2192</v>
      </c>
      <c r="G530" s="148" t="s">
        <v>1901</v>
      </c>
      <c r="H530" s="148" t="s">
        <v>1902</v>
      </c>
      <c r="I530" s="148" t="s">
        <v>317</v>
      </c>
      <c r="J530" s="148" t="s">
        <v>1236</v>
      </c>
      <c r="K530" s="149" t="s">
        <v>8232</v>
      </c>
      <c r="L530" s="149" t="s">
        <v>2192</v>
      </c>
      <c r="M530" s="149" t="s">
        <v>4078</v>
      </c>
      <c r="N530" s="149" t="s">
        <v>2192</v>
      </c>
      <c r="O530" s="149" t="s">
        <v>8233</v>
      </c>
      <c r="P530" s="149" t="s">
        <v>2192</v>
      </c>
      <c r="Q530" s="149" t="s">
        <v>8234</v>
      </c>
      <c r="R530" s="149" t="s">
        <v>2192</v>
      </c>
      <c r="S530" s="149" t="s">
        <v>8235</v>
      </c>
      <c r="T530" s="149" t="s">
        <v>2192</v>
      </c>
      <c r="U530" s="149" t="s">
        <v>8236</v>
      </c>
      <c r="V530" s="149" t="s">
        <v>2192</v>
      </c>
      <c r="W530" s="149" t="s">
        <v>8237</v>
      </c>
      <c r="X530" s="149" t="s">
        <v>2192</v>
      </c>
      <c r="Y530" s="149" t="s">
        <v>8238</v>
      </c>
      <c r="Z530" s="149" t="s">
        <v>2192</v>
      </c>
      <c r="AA530" s="149" t="s">
        <v>2192</v>
      </c>
      <c r="AB530" s="149" t="s">
        <v>2192</v>
      </c>
      <c r="AC530" s="149" t="s">
        <v>8239</v>
      </c>
      <c r="AD530" s="149" t="s">
        <v>2192</v>
      </c>
      <c r="AE530" s="150">
        <v>2230.9650999999999</v>
      </c>
      <c r="AF530" s="151">
        <v>1.88</v>
      </c>
      <c r="AG530" s="151">
        <v>1.41</v>
      </c>
      <c r="AH530" s="152">
        <v>40778</v>
      </c>
      <c r="AI530" s="147" t="s">
        <v>1860</v>
      </c>
      <c r="AJ530" s="149" t="s">
        <v>2192</v>
      </c>
    </row>
    <row r="531" spans="1:36">
      <c r="A531" s="153" t="s">
        <v>209</v>
      </c>
      <c r="B531" s="153" t="s">
        <v>1237</v>
      </c>
      <c r="C531" s="153" t="s">
        <v>1233</v>
      </c>
      <c r="D531" s="153" t="s">
        <v>2192</v>
      </c>
      <c r="E531" s="153" t="s">
        <v>1127</v>
      </c>
      <c r="F531" s="153" t="s">
        <v>2192</v>
      </c>
      <c r="G531" s="154" t="s">
        <v>1901</v>
      </c>
      <c r="H531" s="154" t="s">
        <v>1902</v>
      </c>
      <c r="I531" s="154" t="s">
        <v>317</v>
      </c>
      <c r="J531" s="154" t="s">
        <v>1236</v>
      </c>
      <c r="K531" s="155" t="s">
        <v>8240</v>
      </c>
      <c r="L531" s="155" t="s">
        <v>2192</v>
      </c>
      <c r="M531" s="155" t="s">
        <v>3433</v>
      </c>
      <c r="N531" s="155" t="s">
        <v>2192</v>
      </c>
      <c r="O531" s="155" t="s">
        <v>5501</v>
      </c>
      <c r="P531" s="155" t="s">
        <v>2192</v>
      </c>
      <c r="Q531" s="155" t="s">
        <v>8241</v>
      </c>
      <c r="R531" s="155" t="s">
        <v>2192</v>
      </c>
      <c r="S531" s="155" t="s">
        <v>8242</v>
      </c>
      <c r="T531" s="155" t="s">
        <v>2192</v>
      </c>
      <c r="U531" s="155" t="s">
        <v>8243</v>
      </c>
      <c r="V531" s="155" t="s">
        <v>2192</v>
      </c>
      <c r="W531" s="155" t="s">
        <v>8244</v>
      </c>
      <c r="X531" s="155" t="s">
        <v>2192</v>
      </c>
      <c r="Y531" s="155" t="s">
        <v>8245</v>
      </c>
      <c r="Z531" s="155" t="s">
        <v>2192</v>
      </c>
      <c r="AA531" s="155" t="s">
        <v>2192</v>
      </c>
      <c r="AB531" s="155" t="s">
        <v>2192</v>
      </c>
      <c r="AC531" s="155" t="s">
        <v>8246</v>
      </c>
      <c r="AD531" s="155" t="s">
        <v>2192</v>
      </c>
      <c r="AE531" s="156">
        <v>28556.964899999999</v>
      </c>
      <c r="AF531" s="157">
        <v>24.04</v>
      </c>
      <c r="AG531" s="157">
        <v>18.02</v>
      </c>
      <c r="AH531" s="159">
        <v>40501</v>
      </c>
      <c r="AI531" s="153" t="s">
        <v>1860</v>
      </c>
      <c r="AJ531" s="155" t="s">
        <v>2192</v>
      </c>
    </row>
    <row r="532" spans="1:36">
      <c r="A532" s="147" t="s">
        <v>210</v>
      </c>
      <c r="B532" s="147" t="s">
        <v>1238</v>
      </c>
      <c r="C532" s="147" t="s">
        <v>1233</v>
      </c>
      <c r="D532" s="147" t="s">
        <v>2192</v>
      </c>
      <c r="E532" s="147" t="s">
        <v>1128</v>
      </c>
      <c r="F532" s="147" t="s">
        <v>2192</v>
      </c>
      <c r="G532" s="148" t="s">
        <v>1901</v>
      </c>
      <c r="H532" s="148" t="s">
        <v>1902</v>
      </c>
      <c r="I532" s="148" t="s">
        <v>317</v>
      </c>
      <c r="J532" s="148" t="s">
        <v>1236</v>
      </c>
      <c r="K532" s="149" t="s">
        <v>8247</v>
      </c>
      <c r="L532" s="149" t="s">
        <v>2192</v>
      </c>
      <c r="M532" s="149" t="s">
        <v>8248</v>
      </c>
      <c r="N532" s="149" t="s">
        <v>2192</v>
      </c>
      <c r="O532" s="149" t="s">
        <v>8249</v>
      </c>
      <c r="P532" s="149" t="s">
        <v>2192</v>
      </c>
      <c r="Q532" s="149" t="s">
        <v>8250</v>
      </c>
      <c r="R532" s="149" t="s">
        <v>2192</v>
      </c>
      <c r="S532" s="149" t="s">
        <v>8251</v>
      </c>
      <c r="T532" s="149" t="s">
        <v>2192</v>
      </c>
      <c r="U532" s="149" t="s">
        <v>8252</v>
      </c>
      <c r="V532" s="149" t="s">
        <v>2192</v>
      </c>
      <c r="W532" s="149" t="s">
        <v>8253</v>
      </c>
      <c r="X532" s="149" t="s">
        <v>2192</v>
      </c>
      <c r="Y532" s="149" t="s">
        <v>8254</v>
      </c>
      <c r="Z532" s="149" t="s">
        <v>2192</v>
      </c>
      <c r="AA532" s="149" t="s">
        <v>2192</v>
      </c>
      <c r="AB532" s="149" t="s">
        <v>2192</v>
      </c>
      <c r="AC532" s="149" t="s">
        <v>8255</v>
      </c>
      <c r="AD532" s="149" t="s">
        <v>2192</v>
      </c>
      <c r="AE532" s="150">
        <v>3632.8213999999998</v>
      </c>
      <c r="AF532" s="151">
        <v>3.06</v>
      </c>
      <c r="AG532" s="151">
        <v>2.29</v>
      </c>
      <c r="AH532" s="152">
        <v>40778</v>
      </c>
      <c r="AI532" s="147" t="s">
        <v>1860</v>
      </c>
      <c r="AJ532" s="149" t="s">
        <v>2192</v>
      </c>
    </row>
    <row r="533" spans="1:36">
      <c r="A533" s="153" t="s">
        <v>211</v>
      </c>
      <c r="B533" s="153" t="s">
        <v>1237</v>
      </c>
      <c r="C533" s="153" t="s">
        <v>1229</v>
      </c>
      <c r="D533" s="153" t="s">
        <v>2192</v>
      </c>
      <c r="E533" s="153" t="s">
        <v>1129</v>
      </c>
      <c r="F533" s="153" t="s">
        <v>2192</v>
      </c>
      <c r="G533" s="154" t="s">
        <v>1901</v>
      </c>
      <c r="H533" s="154" t="s">
        <v>1902</v>
      </c>
      <c r="I533" s="154" t="s">
        <v>317</v>
      </c>
      <c r="J533" s="154" t="s">
        <v>1236</v>
      </c>
      <c r="K533" s="155" t="s">
        <v>8256</v>
      </c>
      <c r="L533" s="155" t="s">
        <v>8257</v>
      </c>
      <c r="M533" s="155" t="s">
        <v>8258</v>
      </c>
      <c r="N533" s="155" t="s">
        <v>8259</v>
      </c>
      <c r="O533" s="155" t="s">
        <v>8260</v>
      </c>
      <c r="P533" s="155" t="s">
        <v>8261</v>
      </c>
      <c r="Q533" s="155" t="s">
        <v>8262</v>
      </c>
      <c r="R533" s="155" t="s">
        <v>8263</v>
      </c>
      <c r="S533" s="155" t="s">
        <v>8264</v>
      </c>
      <c r="T533" s="155" t="s">
        <v>8265</v>
      </c>
      <c r="U533" s="155" t="s">
        <v>8266</v>
      </c>
      <c r="V533" s="155" t="s">
        <v>8267</v>
      </c>
      <c r="W533" s="155" t="s">
        <v>8268</v>
      </c>
      <c r="X533" s="155" t="s">
        <v>8269</v>
      </c>
      <c r="Y533" s="155" t="s">
        <v>8270</v>
      </c>
      <c r="Z533" s="155" t="s">
        <v>8271</v>
      </c>
      <c r="AA533" s="155" t="s">
        <v>2192</v>
      </c>
      <c r="AB533" s="155" t="s">
        <v>2192</v>
      </c>
      <c r="AC533" s="155" t="s">
        <v>3747</v>
      </c>
      <c r="AD533" s="155" t="s">
        <v>8272</v>
      </c>
      <c r="AE533" s="156">
        <v>404841.42469999997</v>
      </c>
      <c r="AF533" s="157">
        <v>340.83</v>
      </c>
      <c r="AG533" s="157">
        <v>255.52</v>
      </c>
      <c r="AH533" s="159">
        <v>41019</v>
      </c>
      <c r="AI533" s="153" t="s">
        <v>2144</v>
      </c>
      <c r="AJ533" s="155" t="s">
        <v>2192</v>
      </c>
    </row>
    <row r="534" spans="1:36">
      <c r="A534" s="147" t="s">
        <v>212</v>
      </c>
      <c r="B534" s="147" t="s">
        <v>1237</v>
      </c>
      <c r="C534" s="147" t="s">
        <v>1229</v>
      </c>
      <c r="D534" s="147" t="s">
        <v>2192</v>
      </c>
      <c r="E534" s="147" t="s">
        <v>1130</v>
      </c>
      <c r="F534" s="147" t="s">
        <v>2192</v>
      </c>
      <c r="G534" s="148" t="s">
        <v>1901</v>
      </c>
      <c r="H534" s="148" t="s">
        <v>1902</v>
      </c>
      <c r="I534" s="148" t="s">
        <v>317</v>
      </c>
      <c r="J534" s="148" t="s">
        <v>1236</v>
      </c>
      <c r="K534" s="149" t="s">
        <v>8273</v>
      </c>
      <c r="L534" s="149" t="s">
        <v>8274</v>
      </c>
      <c r="M534" s="149" t="s">
        <v>8275</v>
      </c>
      <c r="N534" s="149" t="s">
        <v>8276</v>
      </c>
      <c r="O534" s="149" t="s">
        <v>8277</v>
      </c>
      <c r="P534" s="149" t="s">
        <v>8278</v>
      </c>
      <c r="Q534" s="149" t="s">
        <v>8279</v>
      </c>
      <c r="R534" s="149" t="s">
        <v>8280</v>
      </c>
      <c r="S534" s="149" t="s">
        <v>8281</v>
      </c>
      <c r="T534" s="149" t="s">
        <v>8282</v>
      </c>
      <c r="U534" s="149" t="s">
        <v>6359</v>
      </c>
      <c r="V534" s="149" t="s">
        <v>8283</v>
      </c>
      <c r="W534" s="149" t="s">
        <v>8284</v>
      </c>
      <c r="X534" s="149" t="s">
        <v>8285</v>
      </c>
      <c r="Y534" s="149" t="s">
        <v>8286</v>
      </c>
      <c r="Z534" s="149" t="s">
        <v>8287</v>
      </c>
      <c r="AA534" s="149" t="s">
        <v>2192</v>
      </c>
      <c r="AB534" s="149" t="s">
        <v>2192</v>
      </c>
      <c r="AC534" s="149" t="s">
        <v>8288</v>
      </c>
      <c r="AD534" s="149" t="s">
        <v>8289</v>
      </c>
      <c r="AE534" s="150">
        <v>11938.2991</v>
      </c>
      <c r="AF534" s="151">
        <v>10.050000000000001</v>
      </c>
      <c r="AG534" s="151">
        <v>7.53</v>
      </c>
      <c r="AH534" s="152">
        <v>41766</v>
      </c>
      <c r="AI534" s="147" t="s">
        <v>1783</v>
      </c>
      <c r="AJ534" s="149" t="s">
        <v>2192</v>
      </c>
    </row>
    <row r="535" spans="1:36">
      <c r="A535" s="153" t="s">
        <v>213</v>
      </c>
      <c r="B535" s="153" t="s">
        <v>1237</v>
      </c>
      <c r="C535" s="153" t="s">
        <v>1234</v>
      </c>
      <c r="D535" s="153" t="s">
        <v>2192</v>
      </c>
      <c r="E535" s="153" t="s">
        <v>1131</v>
      </c>
      <c r="F535" s="153" t="s">
        <v>2192</v>
      </c>
      <c r="G535" s="154" t="s">
        <v>1901</v>
      </c>
      <c r="H535" s="154" t="s">
        <v>1902</v>
      </c>
      <c r="I535" s="154" t="s">
        <v>317</v>
      </c>
      <c r="J535" s="154" t="s">
        <v>1236</v>
      </c>
      <c r="K535" s="155" t="s">
        <v>8290</v>
      </c>
      <c r="L535" s="155" t="s">
        <v>8291</v>
      </c>
      <c r="M535" s="155" t="s">
        <v>8292</v>
      </c>
      <c r="N535" s="155" t="s">
        <v>8293</v>
      </c>
      <c r="O535" s="155" t="s">
        <v>8294</v>
      </c>
      <c r="P535" s="155" t="s">
        <v>8295</v>
      </c>
      <c r="Q535" s="155" t="s">
        <v>8296</v>
      </c>
      <c r="R535" s="155" t="s">
        <v>8297</v>
      </c>
      <c r="S535" s="155" t="s">
        <v>8298</v>
      </c>
      <c r="T535" s="155" t="s">
        <v>8299</v>
      </c>
      <c r="U535" s="155" t="s">
        <v>8300</v>
      </c>
      <c r="V535" s="155" t="s">
        <v>8301</v>
      </c>
      <c r="W535" s="155" t="s">
        <v>8302</v>
      </c>
      <c r="X535" s="155" t="s">
        <v>8303</v>
      </c>
      <c r="Y535" s="155" t="s">
        <v>8304</v>
      </c>
      <c r="Z535" s="155" t="s">
        <v>2962</v>
      </c>
      <c r="AA535" s="155" t="s">
        <v>2192</v>
      </c>
      <c r="AB535" s="155" t="s">
        <v>2192</v>
      </c>
      <c r="AC535" s="155" t="s">
        <v>8305</v>
      </c>
      <c r="AD535" s="155" t="s">
        <v>8306</v>
      </c>
      <c r="AE535" s="156">
        <v>15293.4943</v>
      </c>
      <c r="AF535" s="157">
        <v>12.88</v>
      </c>
      <c r="AG535" s="157">
        <v>9.65</v>
      </c>
      <c r="AH535" s="159">
        <v>41766</v>
      </c>
      <c r="AI535" s="153" t="s">
        <v>1784</v>
      </c>
      <c r="AJ535" s="155" t="s">
        <v>2192</v>
      </c>
    </row>
    <row r="536" spans="1:36">
      <c r="A536" s="147" t="s">
        <v>214</v>
      </c>
      <c r="B536" s="147" t="s">
        <v>1237</v>
      </c>
      <c r="C536" s="147" t="s">
        <v>1229</v>
      </c>
      <c r="D536" s="147" t="s">
        <v>2192</v>
      </c>
      <c r="E536" s="147" t="s">
        <v>1132</v>
      </c>
      <c r="F536" s="147" t="s">
        <v>2192</v>
      </c>
      <c r="G536" s="148" t="s">
        <v>1901</v>
      </c>
      <c r="H536" s="148" t="s">
        <v>1902</v>
      </c>
      <c r="I536" s="148" t="s">
        <v>471</v>
      </c>
      <c r="J536" s="148" t="s">
        <v>1236</v>
      </c>
      <c r="K536" s="149" t="s">
        <v>8307</v>
      </c>
      <c r="L536" s="149" t="s">
        <v>8308</v>
      </c>
      <c r="M536" s="149" t="s">
        <v>8309</v>
      </c>
      <c r="N536" s="149" t="s">
        <v>7968</v>
      </c>
      <c r="O536" s="149" t="s">
        <v>8310</v>
      </c>
      <c r="P536" s="149" t="s">
        <v>8311</v>
      </c>
      <c r="Q536" s="149" t="s">
        <v>8312</v>
      </c>
      <c r="R536" s="149" t="s">
        <v>8313</v>
      </c>
      <c r="S536" s="149" t="s">
        <v>8314</v>
      </c>
      <c r="T536" s="149" t="s">
        <v>8315</v>
      </c>
      <c r="U536" s="149" t="s">
        <v>8316</v>
      </c>
      <c r="V536" s="149" t="s">
        <v>8317</v>
      </c>
      <c r="W536" s="149" t="s">
        <v>8318</v>
      </c>
      <c r="X536" s="149" t="s">
        <v>8319</v>
      </c>
      <c r="Y536" s="149" t="s">
        <v>2192</v>
      </c>
      <c r="Z536" s="149" t="s">
        <v>2192</v>
      </c>
      <c r="AA536" s="149" t="s">
        <v>2192</v>
      </c>
      <c r="AB536" s="149" t="s">
        <v>2192</v>
      </c>
      <c r="AC536" s="149" t="s">
        <v>8297</v>
      </c>
      <c r="AD536" s="149" t="s">
        <v>8320</v>
      </c>
      <c r="AE536" s="150">
        <v>22169.175299999999</v>
      </c>
      <c r="AF536" s="151">
        <v>18.66</v>
      </c>
      <c r="AG536" s="151">
        <v>13.99</v>
      </c>
      <c r="AH536" s="152">
        <v>42377</v>
      </c>
      <c r="AI536" s="147" t="s">
        <v>1133</v>
      </c>
      <c r="AJ536" s="149" t="s">
        <v>2192</v>
      </c>
    </row>
    <row r="537" spans="1:36">
      <c r="A537" s="153" t="s">
        <v>215</v>
      </c>
      <c r="B537" s="153" t="s">
        <v>1237</v>
      </c>
      <c r="C537" s="153" t="s">
        <v>1229</v>
      </c>
      <c r="D537" s="153" t="s">
        <v>2192</v>
      </c>
      <c r="E537" s="153" t="s">
        <v>1134</v>
      </c>
      <c r="F537" s="153" t="s">
        <v>2192</v>
      </c>
      <c r="G537" s="154" t="s">
        <v>1901</v>
      </c>
      <c r="H537" s="154" t="s">
        <v>1902</v>
      </c>
      <c r="I537" s="154" t="s">
        <v>317</v>
      </c>
      <c r="J537" s="154" t="s">
        <v>1236</v>
      </c>
      <c r="K537" s="155" t="s">
        <v>8321</v>
      </c>
      <c r="L537" s="155" t="s">
        <v>8322</v>
      </c>
      <c r="M537" s="155" t="s">
        <v>8323</v>
      </c>
      <c r="N537" s="155" t="s">
        <v>8324</v>
      </c>
      <c r="O537" s="155" t="s">
        <v>8325</v>
      </c>
      <c r="P537" s="155" t="s">
        <v>8326</v>
      </c>
      <c r="Q537" s="155" t="s">
        <v>8327</v>
      </c>
      <c r="R537" s="155" t="s">
        <v>8328</v>
      </c>
      <c r="S537" s="155" t="s">
        <v>8329</v>
      </c>
      <c r="T537" s="155" t="s">
        <v>8330</v>
      </c>
      <c r="U537" s="155" t="s">
        <v>8331</v>
      </c>
      <c r="V537" s="155" t="s">
        <v>8332</v>
      </c>
      <c r="W537" s="155" t="s">
        <v>3024</v>
      </c>
      <c r="X537" s="155" t="s">
        <v>8333</v>
      </c>
      <c r="Y537" s="155" t="s">
        <v>2192</v>
      </c>
      <c r="Z537" s="155" t="s">
        <v>2192</v>
      </c>
      <c r="AA537" s="155" t="s">
        <v>2192</v>
      </c>
      <c r="AB537" s="155" t="s">
        <v>2192</v>
      </c>
      <c r="AC537" s="155" t="s">
        <v>8334</v>
      </c>
      <c r="AD537" s="155" t="s">
        <v>8335</v>
      </c>
      <c r="AE537" s="156">
        <v>74639.359200000006</v>
      </c>
      <c r="AF537" s="157">
        <v>62.84</v>
      </c>
      <c r="AG537" s="157">
        <v>47.11</v>
      </c>
      <c r="AH537" s="159">
        <v>42586</v>
      </c>
      <c r="AI537" s="153" t="s">
        <v>2145</v>
      </c>
      <c r="AJ537" s="155" t="s">
        <v>2192</v>
      </c>
    </row>
    <row r="538" spans="1:36">
      <c r="A538" s="147" t="s">
        <v>216</v>
      </c>
      <c r="B538" s="147" t="s">
        <v>1237</v>
      </c>
      <c r="C538" s="147" t="s">
        <v>1229</v>
      </c>
      <c r="D538" s="147" t="s">
        <v>2192</v>
      </c>
      <c r="E538" s="147" t="s">
        <v>1135</v>
      </c>
      <c r="F538" s="147" t="s">
        <v>2192</v>
      </c>
      <c r="G538" s="148" t="s">
        <v>1901</v>
      </c>
      <c r="H538" s="148" t="s">
        <v>1902</v>
      </c>
      <c r="I538" s="148" t="s">
        <v>317</v>
      </c>
      <c r="J538" s="148" t="s">
        <v>1236</v>
      </c>
      <c r="K538" s="149" t="s">
        <v>8336</v>
      </c>
      <c r="L538" s="149" t="s">
        <v>8337</v>
      </c>
      <c r="M538" s="149" t="s">
        <v>8338</v>
      </c>
      <c r="N538" s="149" t="s">
        <v>8339</v>
      </c>
      <c r="O538" s="149" t="s">
        <v>8340</v>
      </c>
      <c r="P538" s="149" t="s">
        <v>8341</v>
      </c>
      <c r="Q538" s="149" t="s">
        <v>8342</v>
      </c>
      <c r="R538" s="149" t="s">
        <v>8343</v>
      </c>
      <c r="S538" s="149" t="s">
        <v>8344</v>
      </c>
      <c r="T538" s="149" t="s">
        <v>8345</v>
      </c>
      <c r="U538" s="149" t="s">
        <v>8346</v>
      </c>
      <c r="V538" s="149" t="s">
        <v>8347</v>
      </c>
      <c r="W538" s="149" t="s">
        <v>2192</v>
      </c>
      <c r="X538" s="149" t="s">
        <v>2192</v>
      </c>
      <c r="Y538" s="149" t="s">
        <v>2192</v>
      </c>
      <c r="Z538" s="149" t="s">
        <v>2192</v>
      </c>
      <c r="AA538" s="149" t="s">
        <v>2192</v>
      </c>
      <c r="AB538" s="149" t="s">
        <v>2192</v>
      </c>
      <c r="AC538" s="149" t="s">
        <v>8348</v>
      </c>
      <c r="AD538" s="149" t="s">
        <v>8349</v>
      </c>
      <c r="AE538" s="150">
        <v>6609.3401999999996</v>
      </c>
      <c r="AF538" s="151">
        <v>5.56</v>
      </c>
      <c r="AG538" s="151">
        <v>4.17</v>
      </c>
      <c r="AH538" s="152">
        <v>43109</v>
      </c>
      <c r="AI538" s="147" t="s">
        <v>1136</v>
      </c>
      <c r="AJ538" s="149" t="s">
        <v>2192</v>
      </c>
    </row>
    <row r="539" spans="1:36">
      <c r="A539" s="153" t="s">
        <v>2183</v>
      </c>
      <c r="B539" s="153" t="s">
        <v>1237</v>
      </c>
      <c r="C539" s="153" t="s">
        <v>1235</v>
      </c>
      <c r="D539" s="153" t="s">
        <v>2192</v>
      </c>
      <c r="E539" s="153" t="s">
        <v>2184</v>
      </c>
      <c r="F539" s="153" t="s">
        <v>2192</v>
      </c>
      <c r="G539" s="154" t="s">
        <v>1901</v>
      </c>
      <c r="H539" s="154" t="s">
        <v>1902</v>
      </c>
      <c r="I539" s="154" t="s">
        <v>317</v>
      </c>
      <c r="J539" s="154" t="s">
        <v>1236</v>
      </c>
      <c r="K539" s="155" t="s">
        <v>8350</v>
      </c>
      <c r="L539" s="155" t="s">
        <v>8351</v>
      </c>
      <c r="M539" s="155" t="s">
        <v>8352</v>
      </c>
      <c r="N539" s="155" t="s">
        <v>8353</v>
      </c>
      <c r="O539" s="155" t="s">
        <v>2192</v>
      </c>
      <c r="P539" s="155" t="s">
        <v>2192</v>
      </c>
      <c r="Q539" s="155" t="s">
        <v>2192</v>
      </c>
      <c r="R539" s="155" t="s">
        <v>2192</v>
      </c>
      <c r="S539" s="155" t="s">
        <v>2192</v>
      </c>
      <c r="T539" s="155" t="s">
        <v>2192</v>
      </c>
      <c r="U539" s="155" t="s">
        <v>2192</v>
      </c>
      <c r="V539" s="155" t="s">
        <v>2192</v>
      </c>
      <c r="W539" s="155" t="s">
        <v>2192</v>
      </c>
      <c r="X539" s="155" t="s">
        <v>2192</v>
      </c>
      <c r="Y539" s="155" t="s">
        <v>2192</v>
      </c>
      <c r="Z539" s="155" t="s">
        <v>2192</v>
      </c>
      <c r="AA539" s="155" t="s">
        <v>2192</v>
      </c>
      <c r="AB539" s="155" t="s">
        <v>2192</v>
      </c>
      <c r="AC539" s="155" t="s">
        <v>8354</v>
      </c>
      <c r="AD539" s="155" t="s">
        <v>8355</v>
      </c>
      <c r="AE539" s="156">
        <v>10777.9792</v>
      </c>
      <c r="AF539" s="157">
        <v>9.07</v>
      </c>
      <c r="AG539" s="158">
        <v>6.8</v>
      </c>
      <c r="AH539" s="159">
        <v>43922</v>
      </c>
      <c r="AI539" s="153" t="s">
        <v>2185</v>
      </c>
      <c r="AJ539" s="155" t="s">
        <v>2192</v>
      </c>
    </row>
    <row r="540" spans="1:36">
      <c r="A540" s="147" t="s">
        <v>2776</v>
      </c>
      <c r="B540" s="147" t="s">
        <v>1237</v>
      </c>
      <c r="C540" s="147" t="s">
        <v>1229</v>
      </c>
      <c r="D540" s="147" t="s">
        <v>2192</v>
      </c>
      <c r="E540" s="147" t="s">
        <v>2777</v>
      </c>
      <c r="F540" s="147" t="s">
        <v>2192</v>
      </c>
      <c r="G540" s="148" t="s">
        <v>1901</v>
      </c>
      <c r="H540" s="148" t="s">
        <v>1902</v>
      </c>
      <c r="I540" s="148" t="s">
        <v>471</v>
      </c>
      <c r="J540" s="148" t="s">
        <v>1236</v>
      </c>
      <c r="K540" s="149" t="s">
        <v>8356</v>
      </c>
      <c r="L540" s="149" t="s">
        <v>8308</v>
      </c>
      <c r="M540" s="149" t="s">
        <v>2192</v>
      </c>
      <c r="N540" s="149" t="s">
        <v>2192</v>
      </c>
      <c r="O540" s="149" t="s">
        <v>2192</v>
      </c>
      <c r="P540" s="149" t="s">
        <v>2192</v>
      </c>
      <c r="Q540" s="149" t="s">
        <v>2192</v>
      </c>
      <c r="R540" s="149" t="s">
        <v>2192</v>
      </c>
      <c r="S540" s="149" t="s">
        <v>2192</v>
      </c>
      <c r="T540" s="149" t="s">
        <v>2192</v>
      </c>
      <c r="U540" s="149" t="s">
        <v>2192</v>
      </c>
      <c r="V540" s="149" t="s">
        <v>2192</v>
      </c>
      <c r="W540" s="149" t="s">
        <v>2192</v>
      </c>
      <c r="X540" s="149" t="s">
        <v>2192</v>
      </c>
      <c r="Y540" s="149" t="s">
        <v>2192</v>
      </c>
      <c r="Z540" s="149" t="s">
        <v>2192</v>
      </c>
      <c r="AA540" s="149" t="s">
        <v>2192</v>
      </c>
      <c r="AB540" s="149" t="s">
        <v>2192</v>
      </c>
      <c r="AC540" s="149" t="s">
        <v>8357</v>
      </c>
      <c r="AD540" s="149" t="s">
        <v>6164</v>
      </c>
      <c r="AE540" s="150">
        <v>11085.8979</v>
      </c>
      <c r="AF540" s="151">
        <v>9.33</v>
      </c>
      <c r="AG540" s="163">
        <v>7</v>
      </c>
      <c r="AH540" s="152">
        <v>43984</v>
      </c>
      <c r="AI540" s="147" t="s">
        <v>1133</v>
      </c>
      <c r="AJ540" s="149" t="s">
        <v>2192</v>
      </c>
    </row>
    <row r="541" spans="1:36">
      <c r="A541" s="153" t="s">
        <v>2778</v>
      </c>
      <c r="B541" s="153" t="s">
        <v>1237</v>
      </c>
      <c r="C541" s="153" t="s">
        <v>1229</v>
      </c>
      <c r="D541" s="153" t="s">
        <v>2192</v>
      </c>
      <c r="E541" s="153" t="s">
        <v>2779</v>
      </c>
      <c r="F541" s="153" t="s">
        <v>2192</v>
      </c>
      <c r="G541" s="154" t="s">
        <v>1901</v>
      </c>
      <c r="H541" s="154" t="s">
        <v>1902</v>
      </c>
      <c r="I541" s="154" t="s">
        <v>471</v>
      </c>
      <c r="J541" s="154" t="s">
        <v>1236</v>
      </c>
      <c r="K541" s="155" t="s">
        <v>3281</v>
      </c>
      <c r="L541" s="155" t="s">
        <v>8308</v>
      </c>
      <c r="M541" s="155" t="s">
        <v>2192</v>
      </c>
      <c r="N541" s="155" t="s">
        <v>2192</v>
      </c>
      <c r="O541" s="155" t="s">
        <v>2192</v>
      </c>
      <c r="P541" s="155" t="s">
        <v>2192</v>
      </c>
      <c r="Q541" s="155" t="s">
        <v>2192</v>
      </c>
      <c r="R541" s="155" t="s">
        <v>2192</v>
      </c>
      <c r="S541" s="155" t="s">
        <v>2192</v>
      </c>
      <c r="T541" s="155" t="s">
        <v>2192</v>
      </c>
      <c r="U541" s="155" t="s">
        <v>2192</v>
      </c>
      <c r="V541" s="155" t="s">
        <v>2192</v>
      </c>
      <c r="W541" s="155" t="s">
        <v>2192</v>
      </c>
      <c r="X541" s="155" t="s">
        <v>2192</v>
      </c>
      <c r="Y541" s="155" t="s">
        <v>2192</v>
      </c>
      <c r="Z541" s="155" t="s">
        <v>2192</v>
      </c>
      <c r="AA541" s="155" t="s">
        <v>2192</v>
      </c>
      <c r="AB541" s="155" t="s">
        <v>2192</v>
      </c>
      <c r="AC541" s="155" t="s">
        <v>8358</v>
      </c>
      <c r="AD541" s="155" t="s">
        <v>6164</v>
      </c>
      <c r="AE541" s="156">
        <v>11507.1774</v>
      </c>
      <c r="AF541" s="157">
        <v>9.69</v>
      </c>
      <c r="AG541" s="157">
        <v>7.26</v>
      </c>
      <c r="AH541" s="159">
        <v>43984</v>
      </c>
      <c r="AI541" s="153" t="s">
        <v>1133</v>
      </c>
      <c r="AJ541" s="155" t="s">
        <v>2192</v>
      </c>
    </row>
    <row r="542" spans="1:36">
      <c r="A542" s="147" t="s">
        <v>2780</v>
      </c>
      <c r="B542" s="147" t="s">
        <v>1237</v>
      </c>
      <c r="C542" s="147" t="s">
        <v>1900</v>
      </c>
      <c r="D542" s="147" t="s">
        <v>2192</v>
      </c>
      <c r="E542" s="147" t="s">
        <v>2781</v>
      </c>
      <c r="F542" s="147" t="s">
        <v>2192</v>
      </c>
      <c r="G542" s="148" t="s">
        <v>1901</v>
      </c>
      <c r="H542" s="148" t="s">
        <v>1902</v>
      </c>
      <c r="I542" s="148" t="s">
        <v>260</v>
      </c>
      <c r="J542" s="148" t="s">
        <v>1236</v>
      </c>
      <c r="K542" s="149" t="s">
        <v>8359</v>
      </c>
      <c r="L542" s="149" t="s">
        <v>8360</v>
      </c>
      <c r="M542" s="149" t="s">
        <v>2192</v>
      </c>
      <c r="N542" s="149" t="s">
        <v>2192</v>
      </c>
      <c r="O542" s="149" t="s">
        <v>2192</v>
      </c>
      <c r="P542" s="149" t="s">
        <v>2192</v>
      </c>
      <c r="Q542" s="149" t="s">
        <v>2192</v>
      </c>
      <c r="R542" s="149" t="s">
        <v>2192</v>
      </c>
      <c r="S542" s="149" t="s">
        <v>2192</v>
      </c>
      <c r="T542" s="149" t="s">
        <v>2192</v>
      </c>
      <c r="U542" s="149" t="s">
        <v>2192</v>
      </c>
      <c r="V542" s="149" t="s">
        <v>2192</v>
      </c>
      <c r="W542" s="149" t="s">
        <v>2192</v>
      </c>
      <c r="X542" s="149" t="s">
        <v>2192</v>
      </c>
      <c r="Y542" s="149" t="s">
        <v>2192</v>
      </c>
      <c r="Z542" s="149" t="s">
        <v>2192</v>
      </c>
      <c r="AA542" s="149" t="s">
        <v>2192</v>
      </c>
      <c r="AB542" s="149" t="s">
        <v>2192</v>
      </c>
      <c r="AC542" s="149" t="s">
        <v>8361</v>
      </c>
      <c r="AD542" s="149" t="s">
        <v>8362</v>
      </c>
      <c r="AE542" s="150">
        <v>64273.146099999998</v>
      </c>
      <c r="AF542" s="151">
        <v>54.11</v>
      </c>
      <c r="AG542" s="151">
        <v>40.57</v>
      </c>
      <c r="AH542" s="152">
        <v>43984</v>
      </c>
      <c r="AI542" s="147" t="s">
        <v>2782</v>
      </c>
      <c r="AJ542" s="149" t="s">
        <v>2192</v>
      </c>
    </row>
    <row r="543" spans="1:36">
      <c r="A543" s="153" t="s">
        <v>1137</v>
      </c>
      <c r="B543" s="153" t="s">
        <v>1237</v>
      </c>
      <c r="C543" s="153" t="s">
        <v>1232</v>
      </c>
      <c r="D543" s="153" t="s">
        <v>2192</v>
      </c>
      <c r="E543" s="153" t="s">
        <v>1138</v>
      </c>
      <c r="F543" s="153" t="s">
        <v>1903</v>
      </c>
      <c r="G543" s="154" t="s">
        <v>1901</v>
      </c>
      <c r="H543" s="154" t="s">
        <v>1902</v>
      </c>
      <c r="I543" s="154" t="s">
        <v>1057</v>
      </c>
      <c r="J543" s="154" t="s">
        <v>1236</v>
      </c>
      <c r="K543" s="155" t="s">
        <v>8363</v>
      </c>
      <c r="L543" s="155" t="s">
        <v>4530</v>
      </c>
      <c r="M543" s="155" t="s">
        <v>8364</v>
      </c>
      <c r="N543" s="155" t="s">
        <v>4532</v>
      </c>
      <c r="O543" s="155" t="s">
        <v>8365</v>
      </c>
      <c r="P543" s="155" t="s">
        <v>4534</v>
      </c>
      <c r="Q543" s="155" t="s">
        <v>8366</v>
      </c>
      <c r="R543" s="155" t="s">
        <v>4536</v>
      </c>
      <c r="S543" s="155" t="s">
        <v>8367</v>
      </c>
      <c r="T543" s="155" t="s">
        <v>4538</v>
      </c>
      <c r="U543" s="155" t="s">
        <v>8368</v>
      </c>
      <c r="V543" s="155" t="s">
        <v>4540</v>
      </c>
      <c r="W543" s="155" t="s">
        <v>8369</v>
      </c>
      <c r="X543" s="155" t="s">
        <v>4542</v>
      </c>
      <c r="Y543" s="155" t="s">
        <v>8370</v>
      </c>
      <c r="Z543" s="155" t="s">
        <v>4544</v>
      </c>
      <c r="AA543" s="155" t="s">
        <v>2192</v>
      </c>
      <c r="AB543" s="155" t="s">
        <v>2192</v>
      </c>
      <c r="AC543" s="155" t="s">
        <v>4841</v>
      </c>
      <c r="AD543" s="155" t="s">
        <v>8371</v>
      </c>
      <c r="AE543" s="156">
        <v>1763.3577</v>
      </c>
      <c r="AF543" s="157">
        <v>1.48</v>
      </c>
      <c r="AG543" s="157">
        <v>1.1100000000000001</v>
      </c>
      <c r="AH543" s="159">
        <v>40997</v>
      </c>
      <c r="AI543" s="153" t="s">
        <v>1764</v>
      </c>
      <c r="AJ543" s="155" t="s">
        <v>2192</v>
      </c>
    </row>
    <row r="544" spans="1:36">
      <c r="A544" s="147" t="s">
        <v>1139</v>
      </c>
      <c r="B544" s="147" t="s">
        <v>1237</v>
      </c>
      <c r="C544" s="147" t="s">
        <v>1232</v>
      </c>
      <c r="D544" s="147" t="s">
        <v>2192</v>
      </c>
      <c r="E544" s="147" t="s">
        <v>1140</v>
      </c>
      <c r="F544" s="147" t="s">
        <v>1904</v>
      </c>
      <c r="G544" s="148" t="s">
        <v>1901</v>
      </c>
      <c r="H544" s="148" t="s">
        <v>1902</v>
      </c>
      <c r="I544" s="148" t="s">
        <v>1057</v>
      </c>
      <c r="J544" s="148" t="s">
        <v>1236</v>
      </c>
      <c r="K544" s="149" t="s">
        <v>8372</v>
      </c>
      <c r="L544" s="149" t="s">
        <v>4530</v>
      </c>
      <c r="M544" s="149" t="s">
        <v>8373</v>
      </c>
      <c r="N544" s="149" t="s">
        <v>4532</v>
      </c>
      <c r="O544" s="149" t="s">
        <v>8374</v>
      </c>
      <c r="P544" s="149" t="s">
        <v>4534</v>
      </c>
      <c r="Q544" s="149" t="s">
        <v>2865</v>
      </c>
      <c r="R544" s="149" t="s">
        <v>4536</v>
      </c>
      <c r="S544" s="149" t="s">
        <v>8375</v>
      </c>
      <c r="T544" s="149" t="s">
        <v>4538</v>
      </c>
      <c r="U544" s="149" t="s">
        <v>8376</v>
      </c>
      <c r="V544" s="149" t="s">
        <v>4540</v>
      </c>
      <c r="W544" s="149" t="s">
        <v>8377</v>
      </c>
      <c r="X544" s="149" t="s">
        <v>4542</v>
      </c>
      <c r="Y544" s="149" t="s">
        <v>8378</v>
      </c>
      <c r="Z544" s="149" t="s">
        <v>4544</v>
      </c>
      <c r="AA544" s="149" t="s">
        <v>2192</v>
      </c>
      <c r="AB544" s="149" t="s">
        <v>2192</v>
      </c>
      <c r="AC544" s="149" t="s">
        <v>8379</v>
      </c>
      <c r="AD544" s="149" t="s">
        <v>8380</v>
      </c>
      <c r="AE544" s="150">
        <v>1763.2327</v>
      </c>
      <c r="AF544" s="151">
        <v>1.48</v>
      </c>
      <c r="AG544" s="151">
        <v>1.1100000000000001</v>
      </c>
      <c r="AH544" s="152">
        <v>41116</v>
      </c>
      <c r="AI544" s="147" t="s">
        <v>1764</v>
      </c>
      <c r="AJ544" s="149" t="s">
        <v>2192</v>
      </c>
    </row>
    <row r="545" spans="1:36">
      <c r="A545" s="153" t="s">
        <v>218</v>
      </c>
      <c r="B545" s="153" t="s">
        <v>1238</v>
      </c>
      <c r="C545" s="153" t="s">
        <v>1232</v>
      </c>
      <c r="D545" s="153" t="s">
        <v>2192</v>
      </c>
      <c r="E545" s="153" t="s">
        <v>1141</v>
      </c>
      <c r="F545" s="153" t="s">
        <v>2192</v>
      </c>
      <c r="G545" s="154" t="s">
        <v>1901</v>
      </c>
      <c r="H545" s="154" t="s">
        <v>1902</v>
      </c>
      <c r="I545" s="154" t="s">
        <v>317</v>
      </c>
      <c r="J545" s="154" t="s">
        <v>1236</v>
      </c>
      <c r="K545" s="155" t="s">
        <v>8381</v>
      </c>
      <c r="L545" s="155" t="s">
        <v>8382</v>
      </c>
      <c r="M545" s="155" t="s">
        <v>8383</v>
      </c>
      <c r="N545" s="155" t="s">
        <v>3260</v>
      </c>
      <c r="O545" s="155" t="s">
        <v>8384</v>
      </c>
      <c r="P545" s="155" t="s">
        <v>8385</v>
      </c>
      <c r="Q545" s="155" t="s">
        <v>8386</v>
      </c>
      <c r="R545" s="155" t="s">
        <v>8387</v>
      </c>
      <c r="S545" s="155" t="s">
        <v>8388</v>
      </c>
      <c r="T545" s="155" t="s">
        <v>8389</v>
      </c>
      <c r="U545" s="155" t="s">
        <v>8390</v>
      </c>
      <c r="V545" s="155" t="s">
        <v>8391</v>
      </c>
      <c r="W545" s="155" t="s">
        <v>8392</v>
      </c>
      <c r="X545" s="155" t="s">
        <v>8393</v>
      </c>
      <c r="Y545" s="155" t="s">
        <v>8394</v>
      </c>
      <c r="Z545" s="155" t="s">
        <v>8395</v>
      </c>
      <c r="AA545" s="155" t="s">
        <v>2192</v>
      </c>
      <c r="AB545" s="155" t="s">
        <v>2192</v>
      </c>
      <c r="AC545" s="155" t="s">
        <v>8396</v>
      </c>
      <c r="AD545" s="155" t="s">
        <v>2914</v>
      </c>
      <c r="AE545" s="156">
        <v>51610.271500000003</v>
      </c>
      <c r="AF545" s="157">
        <v>43.45</v>
      </c>
      <c r="AG545" s="157">
        <v>32.57</v>
      </c>
      <c r="AH545" s="159">
        <v>41809</v>
      </c>
      <c r="AI545" s="153" t="s">
        <v>1957</v>
      </c>
      <c r="AJ545" s="155" t="s">
        <v>2192</v>
      </c>
    </row>
    <row r="546" spans="1:36">
      <c r="A546" s="147" t="s">
        <v>219</v>
      </c>
      <c r="B546" s="147" t="s">
        <v>1238</v>
      </c>
      <c r="C546" s="147" t="s">
        <v>1232</v>
      </c>
      <c r="D546" s="147" t="s">
        <v>2192</v>
      </c>
      <c r="E546" s="147" t="s">
        <v>1142</v>
      </c>
      <c r="F546" s="147" t="s">
        <v>2192</v>
      </c>
      <c r="G546" s="148" t="s">
        <v>1901</v>
      </c>
      <c r="H546" s="148" t="s">
        <v>1902</v>
      </c>
      <c r="I546" s="148" t="s">
        <v>317</v>
      </c>
      <c r="J546" s="148" t="s">
        <v>1236</v>
      </c>
      <c r="K546" s="149" t="s">
        <v>8397</v>
      </c>
      <c r="L546" s="149" t="s">
        <v>8398</v>
      </c>
      <c r="M546" s="149" t="s">
        <v>8399</v>
      </c>
      <c r="N546" s="149" t="s">
        <v>8400</v>
      </c>
      <c r="O546" s="149" t="s">
        <v>8401</v>
      </c>
      <c r="P546" s="149" t="s">
        <v>8402</v>
      </c>
      <c r="Q546" s="149" t="s">
        <v>8403</v>
      </c>
      <c r="R546" s="149" t="s">
        <v>8404</v>
      </c>
      <c r="S546" s="149" t="s">
        <v>8405</v>
      </c>
      <c r="T546" s="149" t="s">
        <v>8406</v>
      </c>
      <c r="U546" s="149" t="s">
        <v>8407</v>
      </c>
      <c r="V546" s="149" t="s">
        <v>8408</v>
      </c>
      <c r="W546" s="149" t="s">
        <v>8409</v>
      </c>
      <c r="X546" s="149" t="s">
        <v>8410</v>
      </c>
      <c r="Y546" s="149" t="s">
        <v>3129</v>
      </c>
      <c r="Z546" s="149" t="s">
        <v>8411</v>
      </c>
      <c r="AA546" s="149" t="s">
        <v>2192</v>
      </c>
      <c r="AB546" s="149" t="s">
        <v>2192</v>
      </c>
      <c r="AC546" s="149" t="s">
        <v>3090</v>
      </c>
      <c r="AD546" s="149" t="s">
        <v>8412</v>
      </c>
      <c r="AE546" s="150">
        <v>39775.872100000001</v>
      </c>
      <c r="AF546" s="151">
        <v>33.49</v>
      </c>
      <c r="AG546" s="162">
        <v>25.1</v>
      </c>
      <c r="AH546" s="152">
        <v>41809</v>
      </c>
      <c r="AI546" s="147" t="s">
        <v>1958</v>
      </c>
      <c r="AJ546" s="149" t="s">
        <v>2192</v>
      </c>
    </row>
    <row r="547" spans="1:36">
      <c r="A547" s="153" t="s">
        <v>220</v>
      </c>
      <c r="B547" s="153" t="s">
        <v>1238</v>
      </c>
      <c r="C547" s="153" t="s">
        <v>1232</v>
      </c>
      <c r="D547" s="153" t="s">
        <v>2192</v>
      </c>
      <c r="E547" s="153" t="s">
        <v>1143</v>
      </c>
      <c r="F547" s="153" t="s">
        <v>2192</v>
      </c>
      <c r="G547" s="154" t="s">
        <v>1901</v>
      </c>
      <c r="H547" s="154" t="s">
        <v>1902</v>
      </c>
      <c r="I547" s="154" t="s">
        <v>317</v>
      </c>
      <c r="J547" s="154" t="s">
        <v>1236</v>
      </c>
      <c r="K547" s="155" t="s">
        <v>8413</v>
      </c>
      <c r="L547" s="155" t="s">
        <v>8414</v>
      </c>
      <c r="M547" s="155" t="s">
        <v>8415</v>
      </c>
      <c r="N547" s="155" t="s">
        <v>8416</v>
      </c>
      <c r="O547" s="155" t="s">
        <v>8417</v>
      </c>
      <c r="P547" s="155" t="s">
        <v>8418</v>
      </c>
      <c r="Q547" s="155" t="s">
        <v>8419</v>
      </c>
      <c r="R547" s="155" t="s">
        <v>8420</v>
      </c>
      <c r="S547" s="155" t="s">
        <v>8421</v>
      </c>
      <c r="T547" s="155" t="s">
        <v>8422</v>
      </c>
      <c r="U547" s="155" t="s">
        <v>8423</v>
      </c>
      <c r="V547" s="155" t="s">
        <v>8424</v>
      </c>
      <c r="W547" s="155" t="s">
        <v>8425</v>
      </c>
      <c r="X547" s="155" t="s">
        <v>8426</v>
      </c>
      <c r="Y547" s="155" t="s">
        <v>8427</v>
      </c>
      <c r="Z547" s="155" t="s">
        <v>8428</v>
      </c>
      <c r="AA547" s="155" t="s">
        <v>2192</v>
      </c>
      <c r="AB547" s="155" t="s">
        <v>2192</v>
      </c>
      <c r="AC547" s="155" t="s">
        <v>8429</v>
      </c>
      <c r="AD547" s="155" t="s">
        <v>8430</v>
      </c>
      <c r="AE547" s="160">
        <v>264832.51699999999</v>
      </c>
      <c r="AF547" s="157">
        <v>222.96</v>
      </c>
      <c r="AG547" s="157">
        <v>167.15</v>
      </c>
      <c r="AH547" s="159">
        <v>41809</v>
      </c>
      <c r="AI547" s="153" t="s">
        <v>1959</v>
      </c>
      <c r="AJ547" s="155" t="s">
        <v>2192</v>
      </c>
    </row>
    <row r="548" spans="1:36">
      <c r="A548" s="147" t="s">
        <v>221</v>
      </c>
      <c r="B548" s="147" t="s">
        <v>1238</v>
      </c>
      <c r="C548" s="147" t="s">
        <v>1234</v>
      </c>
      <c r="D548" s="147" t="s">
        <v>2192</v>
      </c>
      <c r="E548" s="147" t="s">
        <v>1144</v>
      </c>
      <c r="F548" s="147" t="s">
        <v>2192</v>
      </c>
      <c r="G548" s="148" t="s">
        <v>1901</v>
      </c>
      <c r="H548" s="148" t="s">
        <v>1902</v>
      </c>
      <c r="I548" s="148" t="s">
        <v>317</v>
      </c>
      <c r="J548" s="148" t="s">
        <v>1236</v>
      </c>
      <c r="K548" s="149" t="s">
        <v>2877</v>
      </c>
      <c r="L548" s="149" t="s">
        <v>3022</v>
      </c>
      <c r="M548" s="149" t="s">
        <v>8431</v>
      </c>
      <c r="N548" s="149" t="s">
        <v>8432</v>
      </c>
      <c r="O548" s="149" t="s">
        <v>8433</v>
      </c>
      <c r="P548" s="149" t="s">
        <v>8434</v>
      </c>
      <c r="Q548" s="149" t="s">
        <v>8435</v>
      </c>
      <c r="R548" s="149" t="s">
        <v>8436</v>
      </c>
      <c r="S548" s="149" t="s">
        <v>8437</v>
      </c>
      <c r="T548" s="149" t="s">
        <v>8438</v>
      </c>
      <c r="U548" s="149" t="s">
        <v>5446</v>
      </c>
      <c r="V548" s="149" t="s">
        <v>8439</v>
      </c>
      <c r="W548" s="149" t="s">
        <v>8440</v>
      </c>
      <c r="X548" s="149" t="s">
        <v>8441</v>
      </c>
      <c r="Y548" s="149" t="s">
        <v>8442</v>
      </c>
      <c r="Z548" s="149" t="s">
        <v>8443</v>
      </c>
      <c r="AA548" s="149" t="s">
        <v>2192</v>
      </c>
      <c r="AB548" s="149" t="s">
        <v>2192</v>
      </c>
      <c r="AC548" s="149" t="s">
        <v>8444</v>
      </c>
      <c r="AD548" s="149" t="s">
        <v>8445</v>
      </c>
      <c r="AE548" s="150">
        <v>139721.63690000001</v>
      </c>
      <c r="AF548" s="151">
        <v>117.63</v>
      </c>
      <c r="AG548" s="151">
        <v>88.19</v>
      </c>
      <c r="AH548" s="152">
        <v>41809</v>
      </c>
      <c r="AI548" s="147" t="s">
        <v>1960</v>
      </c>
      <c r="AJ548" s="149" t="s">
        <v>2192</v>
      </c>
    </row>
    <row r="549" spans="1:36">
      <c r="A549" s="153" t="s">
        <v>222</v>
      </c>
      <c r="B549" s="153" t="s">
        <v>1238</v>
      </c>
      <c r="C549" s="153" t="s">
        <v>1234</v>
      </c>
      <c r="D549" s="153" t="s">
        <v>2192</v>
      </c>
      <c r="E549" s="153" t="s">
        <v>1145</v>
      </c>
      <c r="F549" s="153" t="s">
        <v>2192</v>
      </c>
      <c r="G549" s="154" t="s">
        <v>1901</v>
      </c>
      <c r="H549" s="154" t="s">
        <v>1902</v>
      </c>
      <c r="I549" s="154" t="s">
        <v>317</v>
      </c>
      <c r="J549" s="154" t="s">
        <v>1236</v>
      </c>
      <c r="K549" s="155" t="s">
        <v>8446</v>
      </c>
      <c r="L549" s="155" t="s">
        <v>8447</v>
      </c>
      <c r="M549" s="155" t="s">
        <v>8448</v>
      </c>
      <c r="N549" s="155" t="s">
        <v>8449</v>
      </c>
      <c r="O549" s="155" t="s">
        <v>8450</v>
      </c>
      <c r="P549" s="155" t="s">
        <v>8451</v>
      </c>
      <c r="Q549" s="155" t="s">
        <v>8452</v>
      </c>
      <c r="R549" s="155" t="s">
        <v>8453</v>
      </c>
      <c r="S549" s="155" t="s">
        <v>8454</v>
      </c>
      <c r="T549" s="155" t="s">
        <v>8455</v>
      </c>
      <c r="U549" s="155" t="s">
        <v>3294</v>
      </c>
      <c r="V549" s="155" t="s">
        <v>8456</v>
      </c>
      <c r="W549" s="155" t="s">
        <v>8457</v>
      </c>
      <c r="X549" s="155" t="s">
        <v>8458</v>
      </c>
      <c r="Y549" s="155" t="s">
        <v>8459</v>
      </c>
      <c r="Z549" s="155" t="s">
        <v>8460</v>
      </c>
      <c r="AA549" s="155" t="s">
        <v>2192</v>
      </c>
      <c r="AB549" s="155" t="s">
        <v>2192</v>
      </c>
      <c r="AC549" s="155" t="s">
        <v>8461</v>
      </c>
      <c r="AD549" s="155" t="s">
        <v>8462</v>
      </c>
      <c r="AE549" s="156">
        <v>78330.538799999995</v>
      </c>
      <c r="AF549" s="157">
        <v>65.95</v>
      </c>
      <c r="AG549" s="157">
        <v>49.44</v>
      </c>
      <c r="AH549" s="159">
        <v>41809</v>
      </c>
      <c r="AI549" s="153" t="s">
        <v>1961</v>
      </c>
      <c r="AJ549" s="155" t="s">
        <v>2192</v>
      </c>
    </row>
    <row r="550" spans="1:36">
      <c r="A550" s="147" t="s">
        <v>223</v>
      </c>
      <c r="B550" s="147" t="s">
        <v>1237</v>
      </c>
      <c r="C550" s="147" t="s">
        <v>1234</v>
      </c>
      <c r="D550" s="147" t="s">
        <v>2192</v>
      </c>
      <c r="E550" s="147" t="s">
        <v>1146</v>
      </c>
      <c r="F550" s="147" t="s">
        <v>2192</v>
      </c>
      <c r="G550" s="148" t="s">
        <v>1901</v>
      </c>
      <c r="H550" s="148" t="s">
        <v>1902</v>
      </c>
      <c r="I550" s="148" t="s">
        <v>317</v>
      </c>
      <c r="J550" s="148" t="s">
        <v>1236</v>
      </c>
      <c r="K550" s="149" t="s">
        <v>8463</v>
      </c>
      <c r="L550" s="149" t="s">
        <v>8464</v>
      </c>
      <c r="M550" s="149" t="s">
        <v>8465</v>
      </c>
      <c r="N550" s="149" t="s">
        <v>8466</v>
      </c>
      <c r="O550" s="149" t="s">
        <v>8467</v>
      </c>
      <c r="P550" s="149" t="s">
        <v>8468</v>
      </c>
      <c r="Q550" s="149" t="s">
        <v>8469</v>
      </c>
      <c r="R550" s="149" t="s">
        <v>3280</v>
      </c>
      <c r="S550" s="149" t="s">
        <v>8470</v>
      </c>
      <c r="T550" s="149" t="s">
        <v>8471</v>
      </c>
      <c r="U550" s="149" t="s">
        <v>8472</v>
      </c>
      <c r="V550" s="149" t="s">
        <v>8473</v>
      </c>
      <c r="W550" s="149" t="s">
        <v>8474</v>
      </c>
      <c r="X550" s="149" t="s">
        <v>8475</v>
      </c>
      <c r="Y550" s="149" t="s">
        <v>2192</v>
      </c>
      <c r="Z550" s="149" t="s">
        <v>2192</v>
      </c>
      <c r="AA550" s="149" t="s">
        <v>2192</v>
      </c>
      <c r="AB550" s="149" t="s">
        <v>2192</v>
      </c>
      <c r="AC550" s="149" t="s">
        <v>8476</v>
      </c>
      <c r="AD550" s="149" t="s">
        <v>8477</v>
      </c>
      <c r="AE550" s="150">
        <v>58760.961499999998</v>
      </c>
      <c r="AF550" s="151">
        <v>49.47</v>
      </c>
      <c r="AG550" s="151">
        <v>37.090000000000003</v>
      </c>
      <c r="AH550" s="152">
        <v>42429</v>
      </c>
      <c r="AI550" s="147" t="s">
        <v>1962</v>
      </c>
      <c r="AJ550" s="149" t="s">
        <v>2192</v>
      </c>
    </row>
    <row r="551" spans="1:36">
      <c r="A551" s="153" t="s">
        <v>224</v>
      </c>
      <c r="B551" s="153" t="s">
        <v>1237</v>
      </c>
      <c r="C551" s="153" t="s">
        <v>1232</v>
      </c>
      <c r="D551" s="153" t="s">
        <v>2192</v>
      </c>
      <c r="E551" s="153" t="s">
        <v>1147</v>
      </c>
      <c r="F551" s="153" t="s">
        <v>2192</v>
      </c>
      <c r="G551" s="154" t="s">
        <v>1901</v>
      </c>
      <c r="H551" s="154" t="s">
        <v>1902</v>
      </c>
      <c r="I551" s="154" t="s">
        <v>317</v>
      </c>
      <c r="J551" s="154" t="s">
        <v>1236</v>
      </c>
      <c r="K551" s="155" t="s">
        <v>8478</v>
      </c>
      <c r="L551" s="155" t="s">
        <v>8479</v>
      </c>
      <c r="M551" s="155" t="s">
        <v>8480</v>
      </c>
      <c r="N551" s="155" t="s">
        <v>8481</v>
      </c>
      <c r="O551" s="155" t="s">
        <v>8482</v>
      </c>
      <c r="P551" s="155" t="s">
        <v>8483</v>
      </c>
      <c r="Q551" s="155" t="s">
        <v>8484</v>
      </c>
      <c r="R551" s="155" t="s">
        <v>8485</v>
      </c>
      <c r="S551" s="155" t="s">
        <v>8486</v>
      </c>
      <c r="T551" s="155" t="s">
        <v>8487</v>
      </c>
      <c r="U551" s="155" t="s">
        <v>8488</v>
      </c>
      <c r="V551" s="155" t="s">
        <v>8489</v>
      </c>
      <c r="W551" s="155" t="s">
        <v>8490</v>
      </c>
      <c r="X551" s="155" t="s">
        <v>8491</v>
      </c>
      <c r="Y551" s="155" t="s">
        <v>2192</v>
      </c>
      <c r="Z551" s="155" t="s">
        <v>2192</v>
      </c>
      <c r="AA551" s="155" t="s">
        <v>2192</v>
      </c>
      <c r="AB551" s="155" t="s">
        <v>2192</v>
      </c>
      <c r="AC551" s="155" t="s">
        <v>8492</v>
      </c>
      <c r="AD551" s="155" t="s">
        <v>8493</v>
      </c>
      <c r="AE551" s="156">
        <v>95807.229600000006</v>
      </c>
      <c r="AF551" s="157">
        <v>80.66</v>
      </c>
      <c r="AG551" s="157">
        <v>60.47</v>
      </c>
      <c r="AH551" s="159">
        <v>42594</v>
      </c>
      <c r="AI551" s="153" t="s">
        <v>1963</v>
      </c>
      <c r="AJ551" s="155" t="s">
        <v>2192</v>
      </c>
    </row>
    <row r="552" spans="1:36">
      <c r="A552" s="147" t="s">
        <v>225</v>
      </c>
      <c r="B552" s="147" t="s">
        <v>1237</v>
      </c>
      <c r="C552" s="147" t="s">
        <v>1234</v>
      </c>
      <c r="D552" s="147" t="s">
        <v>2192</v>
      </c>
      <c r="E552" s="147" t="s">
        <v>1148</v>
      </c>
      <c r="F552" s="147" t="s">
        <v>2192</v>
      </c>
      <c r="G552" s="148" t="s">
        <v>1901</v>
      </c>
      <c r="H552" s="148" t="s">
        <v>1902</v>
      </c>
      <c r="I552" s="148" t="s">
        <v>317</v>
      </c>
      <c r="J552" s="148" t="s">
        <v>1236</v>
      </c>
      <c r="K552" s="149" t="s">
        <v>8494</v>
      </c>
      <c r="L552" s="149" t="s">
        <v>3022</v>
      </c>
      <c r="M552" s="149" t="s">
        <v>8495</v>
      </c>
      <c r="N552" s="149" t="s">
        <v>8432</v>
      </c>
      <c r="O552" s="149" t="s">
        <v>8496</v>
      </c>
      <c r="P552" s="149" t="s">
        <v>8434</v>
      </c>
      <c r="Q552" s="149" t="s">
        <v>8497</v>
      </c>
      <c r="R552" s="149" t="s">
        <v>8436</v>
      </c>
      <c r="S552" s="149" t="s">
        <v>8498</v>
      </c>
      <c r="T552" s="149" t="s">
        <v>8438</v>
      </c>
      <c r="U552" s="149" t="s">
        <v>8499</v>
      </c>
      <c r="V552" s="149" t="s">
        <v>8500</v>
      </c>
      <c r="W552" s="149" t="s">
        <v>2192</v>
      </c>
      <c r="X552" s="149" t="s">
        <v>2192</v>
      </c>
      <c r="Y552" s="149" t="s">
        <v>2192</v>
      </c>
      <c r="Z552" s="149" t="s">
        <v>2192</v>
      </c>
      <c r="AA552" s="149" t="s">
        <v>2192</v>
      </c>
      <c r="AB552" s="149" t="s">
        <v>2192</v>
      </c>
      <c r="AC552" s="149" t="s">
        <v>8501</v>
      </c>
      <c r="AD552" s="149" t="s">
        <v>3207</v>
      </c>
      <c r="AE552" s="150">
        <v>74464.852700000003</v>
      </c>
      <c r="AF552" s="151">
        <v>62.69</v>
      </c>
      <c r="AG552" s="163">
        <v>47</v>
      </c>
      <c r="AH552" s="152">
        <v>43089</v>
      </c>
      <c r="AI552" s="147" t="s">
        <v>1960</v>
      </c>
      <c r="AJ552" s="149" t="s">
        <v>2192</v>
      </c>
    </row>
    <row r="553" spans="1:36">
      <c r="A553" s="153" t="s">
        <v>226</v>
      </c>
      <c r="B553" s="153" t="s">
        <v>1237</v>
      </c>
      <c r="C553" s="153" t="s">
        <v>1900</v>
      </c>
      <c r="D553" s="153" t="s">
        <v>2192</v>
      </c>
      <c r="E553" s="153" t="s">
        <v>1149</v>
      </c>
      <c r="F553" s="153" t="s">
        <v>2192</v>
      </c>
      <c r="G553" s="154" t="s">
        <v>1901</v>
      </c>
      <c r="H553" s="154" t="s">
        <v>1902</v>
      </c>
      <c r="I553" s="154" t="s">
        <v>317</v>
      </c>
      <c r="J553" s="154" t="s">
        <v>1236</v>
      </c>
      <c r="K553" s="155" t="s">
        <v>8502</v>
      </c>
      <c r="L553" s="155" t="s">
        <v>8503</v>
      </c>
      <c r="M553" s="155" t="s">
        <v>8504</v>
      </c>
      <c r="N553" s="155" t="s">
        <v>8505</v>
      </c>
      <c r="O553" s="155" t="s">
        <v>8506</v>
      </c>
      <c r="P553" s="155" t="s">
        <v>8507</v>
      </c>
      <c r="Q553" s="155" t="s">
        <v>8508</v>
      </c>
      <c r="R553" s="155" t="s">
        <v>8509</v>
      </c>
      <c r="S553" s="155" t="s">
        <v>8510</v>
      </c>
      <c r="T553" s="155" t="s">
        <v>8511</v>
      </c>
      <c r="U553" s="155" t="s">
        <v>3152</v>
      </c>
      <c r="V553" s="155" t="s">
        <v>8512</v>
      </c>
      <c r="W553" s="155" t="s">
        <v>2192</v>
      </c>
      <c r="X553" s="155" t="s">
        <v>2192</v>
      </c>
      <c r="Y553" s="155" t="s">
        <v>2192</v>
      </c>
      <c r="Z553" s="155" t="s">
        <v>2192</v>
      </c>
      <c r="AA553" s="155" t="s">
        <v>2192</v>
      </c>
      <c r="AB553" s="155" t="s">
        <v>2192</v>
      </c>
      <c r="AC553" s="155" t="s">
        <v>8513</v>
      </c>
      <c r="AD553" s="155" t="s">
        <v>8514</v>
      </c>
      <c r="AE553" s="156">
        <v>145046.99549999999</v>
      </c>
      <c r="AF553" s="157">
        <v>122.11</v>
      </c>
      <c r="AG553" s="157">
        <v>91.55</v>
      </c>
      <c r="AH553" s="159">
        <v>43231</v>
      </c>
      <c r="AI553" s="153" t="s">
        <v>1964</v>
      </c>
      <c r="AJ553" s="155" t="s">
        <v>2192</v>
      </c>
    </row>
    <row r="554" spans="1:36">
      <c r="A554" s="147" t="s">
        <v>227</v>
      </c>
      <c r="B554" s="147" t="s">
        <v>1237</v>
      </c>
      <c r="C554" s="147" t="s">
        <v>1234</v>
      </c>
      <c r="D554" s="147" t="s">
        <v>2192</v>
      </c>
      <c r="E554" s="147" t="s">
        <v>1150</v>
      </c>
      <c r="F554" s="147" t="s">
        <v>2192</v>
      </c>
      <c r="G554" s="148" t="s">
        <v>1901</v>
      </c>
      <c r="H554" s="148" t="s">
        <v>1902</v>
      </c>
      <c r="I554" s="148" t="s">
        <v>317</v>
      </c>
      <c r="J554" s="148" t="s">
        <v>1236</v>
      </c>
      <c r="K554" s="149" t="s">
        <v>8515</v>
      </c>
      <c r="L554" s="149" t="s">
        <v>3022</v>
      </c>
      <c r="M554" s="149" t="s">
        <v>8516</v>
      </c>
      <c r="N554" s="149" t="s">
        <v>8432</v>
      </c>
      <c r="O554" s="149" t="s">
        <v>8517</v>
      </c>
      <c r="P554" s="149" t="s">
        <v>8434</v>
      </c>
      <c r="Q554" s="149" t="s">
        <v>8518</v>
      </c>
      <c r="R554" s="149" t="s">
        <v>8436</v>
      </c>
      <c r="S554" s="149" t="s">
        <v>8519</v>
      </c>
      <c r="T554" s="149" t="s">
        <v>8438</v>
      </c>
      <c r="U554" s="149" t="s">
        <v>2192</v>
      </c>
      <c r="V554" s="149" t="s">
        <v>2192</v>
      </c>
      <c r="W554" s="149" t="s">
        <v>2192</v>
      </c>
      <c r="X554" s="149" t="s">
        <v>2192</v>
      </c>
      <c r="Y554" s="149" t="s">
        <v>2192</v>
      </c>
      <c r="Z554" s="149" t="s">
        <v>2192</v>
      </c>
      <c r="AA554" s="149" t="s">
        <v>2192</v>
      </c>
      <c r="AB554" s="149" t="s">
        <v>2192</v>
      </c>
      <c r="AC554" s="149" t="s">
        <v>8520</v>
      </c>
      <c r="AD554" s="149" t="s">
        <v>8521</v>
      </c>
      <c r="AE554" s="150">
        <v>137195.20019999999</v>
      </c>
      <c r="AF554" s="162">
        <v>115.5</v>
      </c>
      <c r="AG554" s="151">
        <v>86.59</v>
      </c>
      <c r="AH554" s="152">
        <v>43361</v>
      </c>
      <c r="AI554" s="147" t="s">
        <v>1960</v>
      </c>
      <c r="AJ554" s="149" t="s">
        <v>2192</v>
      </c>
    </row>
    <row r="555" spans="1:36">
      <c r="A555" s="153" t="s">
        <v>2057</v>
      </c>
      <c r="B555" s="153" t="s">
        <v>1237</v>
      </c>
      <c r="C555" s="153" t="s">
        <v>1234</v>
      </c>
      <c r="D555" s="153" t="s">
        <v>2192</v>
      </c>
      <c r="E555" s="153" t="s">
        <v>2017</v>
      </c>
      <c r="F555" s="153" t="s">
        <v>2192</v>
      </c>
      <c r="G555" s="154" t="s">
        <v>1901</v>
      </c>
      <c r="H555" s="154" t="s">
        <v>1902</v>
      </c>
      <c r="I555" s="154" t="s">
        <v>317</v>
      </c>
      <c r="J555" s="154" t="s">
        <v>1236</v>
      </c>
      <c r="K555" s="155" t="s">
        <v>8522</v>
      </c>
      <c r="L555" s="155" t="s">
        <v>8523</v>
      </c>
      <c r="M555" s="155" t="s">
        <v>8524</v>
      </c>
      <c r="N555" s="155" t="s">
        <v>8525</v>
      </c>
      <c r="O555" s="155" t="s">
        <v>8526</v>
      </c>
      <c r="P555" s="155" t="s">
        <v>8527</v>
      </c>
      <c r="Q555" s="155" t="s">
        <v>3033</v>
      </c>
      <c r="R555" s="155" t="s">
        <v>8528</v>
      </c>
      <c r="S555" s="155" t="s">
        <v>2192</v>
      </c>
      <c r="T555" s="155" t="s">
        <v>2192</v>
      </c>
      <c r="U555" s="155" t="s">
        <v>2192</v>
      </c>
      <c r="V555" s="155" t="s">
        <v>2192</v>
      </c>
      <c r="W555" s="155" t="s">
        <v>2192</v>
      </c>
      <c r="X555" s="155" t="s">
        <v>2192</v>
      </c>
      <c r="Y555" s="155" t="s">
        <v>2192</v>
      </c>
      <c r="Z555" s="155" t="s">
        <v>2192</v>
      </c>
      <c r="AA555" s="155" t="s">
        <v>2192</v>
      </c>
      <c r="AB555" s="155" t="s">
        <v>2192</v>
      </c>
      <c r="AC555" s="155" t="s">
        <v>8529</v>
      </c>
      <c r="AD555" s="155" t="s">
        <v>8530</v>
      </c>
      <c r="AE555" s="156">
        <v>2502.6586000000002</v>
      </c>
      <c r="AF555" s="157">
        <v>2.11</v>
      </c>
      <c r="AG555" s="157">
        <v>1.58</v>
      </c>
      <c r="AH555" s="159">
        <v>43781</v>
      </c>
      <c r="AI555" s="153" t="s">
        <v>2018</v>
      </c>
      <c r="AJ555" s="155" t="s">
        <v>2192</v>
      </c>
    </row>
    <row r="556" spans="1:36">
      <c r="A556" s="147" t="s">
        <v>2058</v>
      </c>
      <c r="B556" s="147" t="s">
        <v>1237</v>
      </c>
      <c r="C556" s="147" t="s">
        <v>1234</v>
      </c>
      <c r="D556" s="147" t="s">
        <v>2192</v>
      </c>
      <c r="E556" s="147" t="s">
        <v>2019</v>
      </c>
      <c r="F556" s="147" t="s">
        <v>2192</v>
      </c>
      <c r="G556" s="148" t="s">
        <v>1901</v>
      </c>
      <c r="H556" s="148" t="s">
        <v>1902</v>
      </c>
      <c r="I556" s="148" t="s">
        <v>317</v>
      </c>
      <c r="J556" s="148" t="s">
        <v>1236</v>
      </c>
      <c r="K556" s="149" t="s">
        <v>8531</v>
      </c>
      <c r="L556" s="149" t="s">
        <v>8523</v>
      </c>
      <c r="M556" s="149" t="s">
        <v>8532</v>
      </c>
      <c r="N556" s="149" t="s">
        <v>8525</v>
      </c>
      <c r="O556" s="149" t="s">
        <v>8533</v>
      </c>
      <c r="P556" s="149" t="s">
        <v>8527</v>
      </c>
      <c r="Q556" s="149" t="s">
        <v>8534</v>
      </c>
      <c r="R556" s="149" t="s">
        <v>8528</v>
      </c>
      <c r="S556" s="149" t="s">
        <v>2192</v>
      </c>
      <c r="T556" s="149" t="s">
        <v>2192</v>
      </c>
      <c r="U556" s="149" t="s">
        <v>2192</v>
      </c>
      <c r="V556" s="149" t="s">
        <v>2192</v>
      </c>
      <c r="W556" s="149" t="s">
        <v>2192</v>
      </c>
      <c r="X556" s="149" t="s">
        <v>2192</v>
      </c>
      <c r="Y556" s="149" t="s">
        <v>2192</v>
      </c>
      <c r="Z556" s="149" t="s">
        <v>2192</v>
      </c>
      <c r="AA556" s="149" t="s">
        <v>2192</v>
      </c>
      <c r="AB556" s="149" t="s">
        <v>2192</v>
      </c>
      <c r="AC556" s="149" t="s">
        <v>8535</v>
      </c>
      <c r="AD556" s="149" t="s">
        <v>8530</v>
      </c>
      <c r="AE556" s="150">
        <v>15315.816199999999</v>
      </c>
      <c r="AF556" s="151">
        <v>12.89</v>
      </c>
      <c r="AG556" s="151">
        <v>9.67</v>
      </c>
      <c r="AH556" s="152">
        <v>43781</v>
      </c>
      <c r="AI556" s="147" t="s">
        <v>2018</v>
      </c>
      <c r="AJ556" s="149" t="s">
        <v>2192</v>
      </c>
    </row>
    <row r="557" spans="1:36">
      <c r="A557" s="153" t="s">
        <v>2097</v>
      </c>
      <c r="B557" s="153" t="s">
        <v>1237</v>
      </c>
      <c r="C557" s="153" t="s">
        <v>1234</v>
      </c>
      <c r="D557" s="153" t="s">
        <v>2192</v>
      </c>
      <c r="E557" s="153" t="s">
        <v>2098</v>
      </c>
      <c r="F557" s="153" t="s">
        <v>2192</v>
      </c>
      <c r="G557" s="154" t="s">
        <v>1901</v>
      </c>
      <c r="H557" s="154" t="s">
        <v>1902</v>
      </c>
      <c r="I557" s="154" t="s">
        <v>317</v>
      </c>
      <c r="J557" s="154" t="s">
        <v>1236</v>
      </c>
      <c r="K557" s="155" t="s">
        <v>8536</v>
      </c>
      <c r="L557" s="155" t="s">
        <v>3050</v>
      </c>
      <c r="M557" s="155" t="s">
        <v>8537</v>
      </c>
      <c r="N557" s="155" t="s">
        <v>8538</v>
      </c>
      <c r="O557" s="155" t="s">
        <v>8539</v>
      </c>
      <c r="P557" s="155" t="s">
        <v>8540</v>
      </c>
      <c r="Q557" s="155" t="s">
        <v>8541</v>
      </c>
      <c r="R557" s="155" t="s">
        <v>4870</v>
      </c>
      <c r="S557" s="155" t="s">
        <v>2192</v>
      </c>
      <c r="T557" s="155" t="s">
        <v>2192</v>
      </c>
      <c r="U557" s="155" t="s">
        <v>2192</v>
      </c>
      <c r="V557" s="155" t="s">
        <v>2192</v>
      </c>
      <c r="W557" s="155" t="s">
        <v>2192</v>
      </c>
      <c r="X557" s="155" t="s">
        <v>2192</v>
      </c>
      <c r="Y557" s="155" t="s">
        <v>2192</v>
      </c>
      <c r="Z557" s="155" t="s">
        <v>2192</v>
      </c>
      <c r="AA557" s="155" t="s">
        <v>2192</v>
      </c>
      <c r="AB557" s="155" t="s">
        <v>2192</v>
      </c>
      <c r="AC557" s="155" t="s">
        <v>8542</v>
      </c>
      <c r="AD557" s="155" t="s">
        <v>8543</v>
      </c>
      <c r="AE557" s="156">
        <v>153105.3026</v>
      </c>
      <c r="AF557" s="158">
        <v>128.9</v>
      </c>
      <c r="AG557" s="157">
        <v>96.63</v>
      </c>
      <c r="AH557" s="159">
        <v>43805</v>
      </c>
      <c r="AI557" s="153" t="s">
        <v>2099</v>
      </c>
      <c r="AJ557" s="155" t="s">
        <v>2192</v>
      </c>
    </row>
    <row r="558" spans="1:36">
      <c r="A558" s="147" t="s">
        <v>1152</v>
      </c>
      <c r="B558" s="147" t="s">
        <v>1237</v>
      </c>
      <c r="C558" s="147" t="s">
        <v>1234</v>
      </c>
      <c r="D558" s="147" t="s">
        <v>2192</v>
      </c>
      <c r="E558" s="147" t="s">
        <v>2020</v>
      </c>
      <c r="F558" s="147" t="s">
        <v>2192</v>
      </c>
      <c r="G558" s="148" t="s">
        <v>1901</v>
      </c>
      <c r="H558" s="148" t="s">
        <v>1902</v>
      </c>
      <c r="I558" s="148" t="s">
        <v>317</v>
      </c>
      <c r="J558" s="148" t="s">
        <v>1236</v>
      </c>
      <c r="K558" s="149" t="s">
        <v>8544</v>
      </c>
      <c r="L558" s="149" t="s">
        <v>8545</v>
      </c>
      <c r="M558" s="149" t="s">
        <v>8546</v>
      </c>
      <c r="N558" s="149" t="s">
        <v>8547</v>
      </c>
      <c r="O558" s="149" t="s">
        <v>8548</v>
      </c>
      <c r="P558" s="149" t="s">
        <v>8549</v>
      </c>
      <c r="Q558" s="149" t="s">
        <v>8550</v>
      </c>
      <c r="R558" s="149" t="s">
        <v>3135</v>
      </c>
      <c r="S558" s="149" t="s">
        <v>8551</v>
      </c>
      <c r="T558" s="149" t="s">
        <v>8552</v>
      </c>
      <c r="U558" s="149" t="s">
        <v>8553</v>
      </c>
      <c r="V558" s="149" t="s">
        <v>8554</v>
      </c>
      <c r="W558" s="149" t="s">
        <v>8555</v>
      </c>
      <c r="X558" s="149" t="s">
        <v>8556</v>
      </c>
      <c r="Y558" s="149" t="s">
        <v>2192</v>
      </c>
      <c r="Z558" s="149" t="s">
        <v>2192</v>
      </c>
      <c r="AA558" s="149" t="s">
        <v>2192</v>
      </c>
      <c r="AB558" s="149" t="s">
        <v>2192</v>
      </c>
      <c r="AC558" s="149" t="s">
        <v>8557</v>
      </c>
      <c r="AD558" s="149" t="s">
        <v>8558</v>
      </c>
      <c r="AE558" s="164">
        <v>1811.9179999999999</v>
      </c>
      <c r="AF558" s="151">
        <v>1.53</v>
      </c>
      <c r="AG558" s="151">
        <v>1.1399999999999999</v>
      </c>
      <c r="AH558" s="152">
        <v>42664</v>
      </c>
      <c r="AI558" s="147" t="s">
        <v>3069</v>
      </c>
      <c r="AJ558" s="149" t="s">
        <v>2192</v>
      </c>
    </row>
    <row r="559" spans="1:36">
      <c r="A559" s="153" t="s">
        <v>1154</v>
      </c>
      <c r="B559" s="153" t="s">
        <v>1237</v>
      </c>
      <c r="C559" s="153" t="s">
        <v>1900</v>
      </c>
      <c r="D559" s="153" t="s">
        <v>2192</v>
      </c>
      <c r="E559" s="153" t="s">
        <v>2021</v>
      </c>
      <c r="F559" s="153" t="s">
        <v>2192</v>
      </c>
      <c r="G559" s="154" t="s">
        <v>1901</v>
      </c>
      <c r="H559" s="154" t="s">
        <v>1902</v>
      </c>
      <c r="I559" s="154" t="s">
        <v>3380</v>
      </c>
      <c r="J559" s="154" t="s">
        <v>1236</v>
      </c>
      <c r="K559" s="155" t="s">
        <v>8559</v>
      </c>
      <c r="L559" s="155" t="s">
        <v>8560</v>
      </c>
      <c r="M559" s="155" t="s">
        <v>8561</v>
      </c>
      <c r="N559" s="155" t="s">
        <v>4198</v>
      </c>
      <c r="O559" s="155" t="s">
        <v>8562</v>
      </c>
      <c r="P559" s="155" t="s">
        <v>8563</v>
      </c>
      <c r="Q559" s="155" t="s">
        <v>8564</v>
      </c>
      <c r="R559" s="155" t="s">
        <v>8565</v>
      </c>
      <c r="S559" s="155" t="s">
        <v>8566</v>
      </c>
      <c r="T559" s="155" t="s">
        <v>8567</v>
      </c>
      <c r="U559" s="155" t="s">
        <v>8568</v>
      </c>
      <c r="V559" s="155" t="s">
        <v>8569</v>
      </c>
      <c r="W559" s="155" t="s">
        <v>3031</v>
      </c>
      <c r="X559" s="155" t="s">
        <v>8570</v>
      </c>
      <c r="Y559" s="155" t="s">
        <v>2192</v>
      </c>
      <c r="Z559" s="155" t="s">
        <v>2192</v>
      </c>
      <c r="AA559" s="155" t="s">
        <v>2192</v>
      </c>
      <c r="AB559" s="155" t="s">
        <v>2192</v>
      </c>
      <c r="AC559" s="155" t="s">
        <v>8571</v>
      </c>
      <c r="AD559" s="155" t="s">
        <v>8572</v>
      </c>
      <c r="AE559" s="156">
        <v>116.0042</v>
      </c>
      <c r="AF559" s="158">
        <v>0.1</v>
      </c>
      <c r="AG559" s="157">
        <v>7.0000000000000007E-2</v>
      </c>
      <c r="AH559" s="159">
        <v>42664</v>
      </c>
      <c r="AI559" s="153" t="s">
        <v>2022</v>
      </c>
      <c r="AJ559" s="155" t="s">
        <v>2192</v>
      </c>
    </row>
    <row r="560" spans="1:36">
      <c r="A560" s="147" t="s">
        <v>228</v>
      </c>
      <c r="B560" s="147" t="s">
        <v>1237</v>
      </c>
      <c r="C560" s="147" t="s">
        <v>1900</v>
      </c>
      <c r="D560" s="147" t="s">
        <v>2192</v>
      </c>
      <c r="E560" s="147" t="s">
        <v>2023</v>
      </c>
      <c r="F560" s="147" t="s">
        <v>2192</v>
      </c>
      <c r="G560" s="148" t="s">
        <v>1901</v>
      </c>
      <c r="H560" s="148" t="s">
        <v>1902</v>
      </c>
      <c r="I560" s="148" t="s">
        <v>3380</v>
      </c>
      <c r="J560" s="148" t="s">
        <v>1236</v>
      </c>
      <c r="K560" s="149" t="s">
        <v>8573</v>
      </c>
      <c r="L560" s="149" t="s">
        <v>8560</v>
      </c>
      <c r="M560" s="149" t="s">
        <v>8574</v>
      </c>
      <c r="N560" s="149" t="s">
        <v>4198</v>
      </c>
      <c r="O560" s="149" t="s">
        <v>8575</v>
      </c>
      <c r="P560" s="149" t="s">
        <v>8563</v>
      </c>
      <c r="Q560" s="149" t="s">
        <v>8576</v>
      </c>
      <c r="R560" s="149" t="s">
        <v>8565</v>
      </c>
      <c r="S560" s="149" t="s">
        <v>3148</v>
      </c>
      <c r="T560" s="149" t="s">
        <v>8567</v>
      </c>
      <c r="U560" s="149" t="s">
        <v>8577</v>
      </c>
      <c r="V560" s="149" t="s">
        <v>8569</v>
      </c>
      <c r="W560" s="149" t="s">
        <v>8578</v>
      </c>
      <c r="X560" s="149" t="s">
        <v>8570</v>
      </c>
      <c r="Y560" s="149" t="s">
        <v>2192</v>
      </c>
      <c r="Z560" s="149" t="s">
        <v>2192</v>
      </c>
      <c r="AA560" s="149" t="s">
        <v>2192</v>
      </c>
      <c r="AB560" s="149" t="s">
        <v>2192</v>
      </c>
      <c r="AC560" s="149" t="s">
        <v>8579</v>
      </c>
      <c r="AD560" s="149" t="s">
        <v>8572</v>
      </c>
      <c r="AE560" s="150">
        <v>16782.725699999999</v>
      </c>
      <c r="AF560" s="151">
        <v>14.13</v>
      </c>
      <c r="AG560" s="151">
        <v>10.59</v>
      </c>
      <c r="AH560" s="152">
        <v>42664</v>
      </c>
      <c r="AI560" s="147" t="s">
        <v>2022</v>
      </c>
      <c r="AJ560" s="149" t="s">
        <v>2192</v>
      </c>
    </row>
    <row r="561" spans="1:36">
      <c r="A561" s="153" t="s">
        <v>1161</v>
      </c>
      <c r="B561" s="153" t="s">
        <v>1237</v>
      </c>
      <c r="C561" s="153" t="s">
        <v>1900</v>
      </c>
      <c r="D561" s="153" t="s">
        <v>2192</v>
      </c>
      <c r="E561" s="153" t="s">
        <v>2024</v>
      </c>
      <c r="F561" s="153" t="s">
        <v>2192</v>
      </c>
      <c r="G561" s="154" t="s">
        <v>1901</v>
      </c>
      <c r="H561" s="154" t="s">
        <v>1902</v>
      </c>
      <c r="I561" s="154" t="s">
        <v>3380</v>
      </c>
      <c r="J561" s="154" t="s">
        <v>1236</v>
      </c>
      <c r="K561" s="155" t="s">
        <v>8580</v>
      </c>
      <c r="L561" s="155" t="s">
        <v>8560</v>
      </c>
      <c r="M561" s="155" t="s">
        <v>8581</v>
      </c>
      <c r="N561" s="155" t="s">
        <v>4198</v>
      </c>
      <c r="O561" s="155" t="s">
        <v>8582</v>
      </c>
      <c r="P561" s="155" t="s">
        <v>8563</v>
      </c>
      <c r="Q561" s="155" t="s">
        <v>8583</v>
      </c>
      <c r="R561" s="155" t="s">
        <v>8565</v>
      </c>
      <c r="S561" s="155" t="s">
        <v>8584</v>
      </c>
      <c r="T561" s="155" t="s">
        <v>8585</v>
      </c>
      <c r="U561" s="155" t="s">
        <v>8586</v>
      </c>
      <c r="V561" s="155" t="s">
        <v>2822</v>
      </c>
      <c r="W561" s="155" t="s">
        <v>8587</v>
      </c>
      <c r="X561" s="155" t="s">
        <v>8588</v>
      </c>
      <c r="Y561" s="155" t="s">
        <v>2192</v>
      </c>
      <c r="Z561" s="155" t="s">
        <v>2192</v>
      </c>
      <c r="AA561" s="155" t="s">
        <v>2192</v>
      </c>
      <c r="AB561" s="155" t="s">
        <v>2192</v>
      </c>
      <c r="AC561" s="155" t="s">
        <v>8589</v>
      </c>
      <c r="AD561" s="155" t="s">
        <v>8590</v>
      </c>
      <c r="AE561" s="156">
        <v>3.9174000000000002</v>
      </c>
      <c r="AF561" s="161">
        <v>0</v>
      </c>
      <c r="AG561" s="161">
        <v>0</v>
      </c>
      <c r="AH561" s="159">
        <v>42664</v>
      </c>
      <c r="AI561" s="153" t="s">
        <v>2022</v>
      </c>
      <c r="AJ561" s="155" t="s">
        <v>2192</v>
      </c>
    </row>
    <row r="562" spans="1:36">
      <c r="A562" s="147" t="s">
        <v>1162</v>
      </c>
      <c r="B562" s="147" t="s">
        <v>1237</v>
      </c>
      <c r="C562" s="147" t="s">
        <v>1900</v>
      </c>
      <c r="D562" s="147" t="s">
        <v>2192</v>
      </c>
      <c r="E562" s="147" t="s">
        <v>2025</v>
      </c>
      <c r="F562" s="147" t="s">
        <v>2192</v>
      </c>
      <c r="G562" s="148" t="s">
        <v>1901</v>
      </c>
      <c r="H562" s="148" t="s">
        <v>1902</v>
      </c>
      <c r="I562" s="148" t="s">
        <v>3380</v>
      </c>
      <c r="J562" s="148" t="s">
        <v>1236</v>
      </c>
      <c r="K562" s="149" t="s">
        <v>8591</v>
      </c>
      <c r="L562" s="149" t="s">
        <v>8560</v>
      </c>
      <c r="M562" s="149" t="s">
        <v>8592</v>
      </c>
      <c r="N562" s="149" t="s">
        <v>4198</v>
      </c>
      <c r="O562" s="149" t="s">
        <v>8593</v>
      </c>
      <c r="P562" s="149" t="s">
        <v>8563</v>
      </c>
      <c r="Q562" s="149" t="s">
        <v>8594</v>
      </c>
      <c r="R562" s="149" t="s">
        <v>8565</v>
      </c>
      <c r="S562" s="149" t="s">
        <v>8595</v>
      </c>
      <c r="T562" s="149" t="s">
        <v>8585</v>
      </c>
      <c r="U562" s="149" t="s">
        <v>8596</v>
      </c>
      <c r="V562" s="149" t="s">
        <v>2822</v>
      </c>
      <c r="W562" s="149" t="s">
        <v>8597</v>
      </c>
      <c r="X562" s="149" t="s">
        <v>8588</v>
      </c>
      <c r="Y562" s="149" t="s">
        <v>2192</v>
      </c>
      <c r="Z562" s="149" t="s">
        <v>2192</v>
      </c>
      <c r="AA562" s="149" t="s">
        <v>2192</v>
      </c>
      <c r="AB562" s="149" t="s">
        <v>2192</v>
      </c>
      <c r="AC562" s="149" t="s">
        <v>8598</v>
      </c>
      <c r="AD562" s="149" t="s">
        <v>8590</v>
      </c>
      <c r="AE562" s="150">
        <v>8.8062000000000005</v>
      </c>
      <c r="AF562" s="151">
        <v>0.01</v>
      </c>
      <c r="AG562" s="151">
        <v>0.01</v>
      </c>
      <c r="AH562" s="152">
        <v>42664</v>
      </c>
      <c r="AI562" s="147" t="s">
        <v>2022</v>
      </c>
      <c r="AJ562" s="149" t="s">
        <v>2192</v>
      </c>
    </row>
    <row r="563" spans="1:36">
      <c r="A563" s="153" t="s">
        <v>1163</v>
      </c>
      <c r="B563" s="153" t="s">
        <v>1237</v>
      </c>
      <c r="C563" s="153" t="s">
        <v>1900</v>
      </c>
      <c r="D563" s="153" t="s">
        <v>2192</v>
      </c>
      <c r="E563" s="153" t="s">
        <v>2026</v>
      </c>
      <c r="F563" s="153" t="s">
        <v>2192</v>
      </c>
      <c r="G563" s="154" t="s">
        <v>1901</v>
      </c>
      <c r="H563" s="154" t="s">
        <v>1902</v>
      </c>
      <c r="I563" s="154" t="s">
        <v>3380</v>
      </c>
      <c r="J563" s="154" t="s">
        <v>1236</v>
      </c>
      <c r="K563" s="155" t="s">
        <v>8599</v>
      </c>
      <c r="L563" s="155" t="s">
        <v>8560</v>
      </c>
      <c r="M563" s="155" t="s">
        <v>8600</v>
      </c>
      <c r="N563" s="155" t="s">
        <v>4198</v>
      </c>
      <c r="O563" s="155" t="s">
        <v>8601</v>
      </c>
      <c r="P563" s="155" t="s">
        <v>8563</v>
      </c>
      <c r="Q563" s="155" t="s">
        <v>5506</v>
      </c>
      <c r="R563" s="155" t="s">
        <v>8565</v>
      </c>
      <c r="S563" s="155" t="s">
        <v>8602</v>
      </c>
      <c r="T563" s="155" t="s">
        <v>8585</v>
      </c>
      <c r="U563" s="155" t="s">
        <v>8603</v>
      </c>
      <c r="V563" s="155" t="s">
        <v>2822</v>
      </c>
      <c r="W563" s="155" t="s">
        <v>8604</v>
      </c>
      <c r="X563" s="155" t="s">
        <v>8588</v>
      </c>
      <c r="Y563" s="155" t="s">
        <v>2192</v>
      </c>
      <c r="Z563" s="155" t="s">
        <v>2192</v>
      </c>
      <c r="AA563" s="155" t="s">
        <v>2192</v>
      </c>
      <c r="AB563" s="155" t="s">
        <v>2192</v>
      </c>
      <c r="AC563" s="155" t="s">
        <v>8605</v>
      </c>
      <c r="AD563" s="155" t="s">
        <v>8590</v>
      </c>
      <c r="AE563" s="156">
        <v>143.2012</v>
      </c>
      <c r="AF563" s="157">
        <v>0.12</v>
      </c>
      <c r="AG563" s="157">
        <v>0.09</v>
      </c>
      <c r="AH563" s="159">
        <v>42664</v>
      </c>
      <c r="AI563" s="153" t="s">
        <v>2022</v>
      </c>
      <c r="AJ563" s="155" t="s">
        <v>2192</v>
      </c>
    </row>
    <row r="564" spans="1:36">
      <c r="A564" s="147" t="s">
        <v>1164</v>
      </c>
      <c r="B564" s="147" t="s">
        <v>1237</v>
      </c>
      <c r="C564" s="147" t="s">
        <v>1900</v>
      </c>
      <c r="D564" s="147" t="s">
        <v>2192</v>
      </c>
      <c r="E564" s="147" t="s">
        <v>2027</v>
      </c>
      <c r="F564" s="147" t="s">
        <v>2192</v>
      </c>
      <c r="G564" s="148" t="s">
        <v>1901</v>
      </c>
      <c r="H564" s="148" t="s">
        <v>1902</v>
      </c>
      <c r="I564" s="148" t="s">
        <v>3380</v>
      </c>
      <c r="J564" s="148" t="s">
        <v>1236</v>
      </c>
      <c r="K564" s="149" t="s">
        <v>8606</v>
      </c>
      <c r="L564" s="149" t="s">
        <v>8560</v>
      </c>
      <c r="M564" s="149" t="s">
        <v>8607</v>
      </c>
      <c r="N564" s="149" t="s">
        <v>4198</v>
      </c>
      <c r="O564" s="149" t="s">
        <v>8608</v>
      </c>
      <c r="P564" s="149" t="s">
        <v>8563</v>
      </c>
      <c r="Q564" s="149" t="s">
        <v>8609</v>
      </c>
      <c r="R564" s="149" t="s">
        <v>8565</v>
      </c>
      <c r="S564" s="149" t="s">
        <v>8610</v>
      </c>
      <c r="T564" s="149" t="s">
        <v>8567</v>
      </c>
      <c r="U564" s="149" t="s">
        <v>2992</v>
      </c>
      <c r="V564" s="149" t="s">
        <v>8569</v>
      </c>
      <c r="W564" s="149" t="s">
        <v>8611</v>
      </c>
      <c r="X564" s="149" t="s">
        <v>8570</v>
      </c>
      <c r="Y564" s="149" t="s">
        <v>2192</v>
      </c>
      <c r="Z564" s="149" t="s">
        <v>2192</v>
      </c>
      <c r="AA564" s="149" t="s">
        <v>2192</v>
      </c>
      <c r="AB564" s="149" t="s">
        <v>2192</v>
      </c>
      <c r="AC564" s="149" t="s">
        <v>8612</v>
      </c>
      <c r="AD564" s="149" t="s">
        <v>8572</v>
      </c>
      <c r="AE564" s="150">
        <v>837.10019999999997</v>
      </c>
      <c r="AF564" s="162">
        <v>0.7</v>
      </c>
      <c r="AG564" s="151">
        <v>0.53</v>
      </c>
      <c r="AH564" s="152">
        <v>42664</v>
      </c>
      <c r="AI564" s="147" t="s">
        <v>2022</v>
      </c>
      <c r="AJ564" s="149" t="s">
        <v>2192</v>
      </c>
    </row>
    <row r="565" spans="1:36">
      <c r="A565" s="153" t="s">
        <v>1165</v>
      </c>
      <c r="B565" s="153" t="s">
        <v>1237</v>
      </c>
      <c r="C565" s="153" t="s">
        <v>1900</v>
      </c>
      <c r="D565" s="153" t="s">
        <v>2192</v>
      </c>
      <c r="E565" s="153" t="s">
        <v>2028</v>
      </c>
      <c r="F565" s="153" t="s">
        <v>2192</v>
      </c>
      <c r="G565" s="154" t="s">
        <v>1901</v>
      </c>
      <c r="H565" s="154" t="s">
        <v>1902</v>
      </c>
      <c r="I565" s="154" t="s">
        <v>3380</v>
      </c>
      <c r="J565" s="154" t="s">
        <v>1236</v>
      </c>
      <c r="K565" s="155" t="s">
        <v>8613</v>
      </c>
      <c r="L565" s="155" t="s">
        <v>8560</v>
      </c>
      <c r="M565" s="155" t="s">
        <v>8614</v>
      </c>
      <c r="N565" s="155" t="s">
        <v>4198</v>
      </c>
      <c r="O565" s="155" t="s">
        <v>8615</v>
      </c>
      <c r="P565" s="155" t="s">
        <v>8563</v>
      </c>
      <c r="Q565" s="155" t="s">
        <v>8616</v>
      </c>
      <c r="R565" s="155" t="s">
        <v>8565</v>
      </c>
      <c r="S565" s="155" t="s">
        <v>8617</v>
      </c>
      <c r="T565" s="155" t="s">
        <v>8585</v>
      </c>
      <c r="U565" s="155" t="s">
        <v>8618</v>
      </c>
      <c r="V565" s="155" t="s">
        <v>2822</v>
      </c>
      <c r="W565" s="155" t="s">
        <v>8611</v>
      </c>
      <c r="X565" s="155" t="s">
        <v>8588</v>
      </c>
      <c r="Y565" s="155" t="s">
        <v>2192</v>
      </c>
      <c r="Z565" s="155" t="s">
        <v>2192</v>
      </c>
      <c r="AA565" s="155" t="s">
        <v>2192</v>
      </c>
      <c r="AB565" s="155" t="s">
        <v>2192</v>
      </c>
      <c r="AC565" s="155" t="s">
        <v>8619</v>
      </c>
      <c r="AD565" s="155" t="s">
        <v>8590</v>
      </c>
      <c r="AE565" s="156">
        <v>282.54840000000002</v>
      </c>
      <c r="AF565" s="157">
        <v>0.24</v>
      </c>
      <c r="AG565" s="157">
        <v>0.18</v>
      </c>
      <c r="AH565" s="159">
        <v>42664</v>
      </c>
      <c r="AI565" s="153" t="s">
        <v>2022</v>
      </c>
      <c r="AJ565" s="155" t="s">
        <v>2192</v>
      </c>
    </row>
    <row r="566" spans="1:36">
      <c r="A566" s="147" t="s">
        <v>1867</v>
      </c>
      <c r="B566" s="147" t="s">
        <v>1237</v>
      </c>
      <c r="C566" s="147" t="s">
        <v>1234</v>
      </c>
      <c r="D566" s="147" t="s">
        <v>2192</v>
      </c>
      <c r="E566" s="147" t="s">
        <v>2029</v>
      </c>
      <c r="F566" s="147" t="s">
        <v>2192</v>
      </c>
      <c r="G566" s="148" t="s">
        <v>1901</v>
      </c>
      <c r="H566" s="148" t="s">
        <v>1902</v>
      </c>
      <c r="I566" s="148" t="s">
        <v>317</v>
      </c>
      <c r="J566" s="148" t="s">
        <v>1236</v>
      </c>
      <c r="K566" s="149" t="s">
        <v>8620</v>
      </c>
      <c r="L566" s="149" t="s">
        <v>2192</v>
      </c>
      <c r="M566" s="149" t="s">
        <v>8621</v>
      </c>
      <c r="N566" s="149" t="s">
        <v>2192</v>
      </c>
      <c r="O566" s="149" t="s">
        <v>8622</v>
      </c>
      <c r="P566" s="149" t="s">
        <v>2192</v>
      </c>
      <c r="Q566" s="149" t="s">
        <v>8623</v>
      </c>
      <c r="R566" s="149" t="s">
        <v>2192</v>
      </c>
      <c r="S566" s="149" t="s">
        <v>8624</v>
      </c>
      <c r="T566" s="149" t="s">
        <v>2192</v>
      </c>
      <c r="U566" s="149" t="s">
        <v>2192</v>
      </c>
      <c r="V566" s="149" t="s">
        <v>2192</v>
      </c>
      <c r="W566" s="149" t="s">
        <v>2192</v>
      </c>
      <c r="X566" s="149" t="s">
        <v>2192</v>
      </c>
      <c r="Y566" s="149" t="s">
        <v>2192</v>
      </c>
      <c r="Z566" s="149" t="s">
        <v>2192</v>
      </c>
      <c r="AA566" s="149" t="s">
        <v>2192</v>
      </c>
      <c r="AB566" s="149" t="s">
        <v>2192</v>
      </c>
      <c r="AC566" s="149" t="s">
        <v>8625</v>
      </c>
      <c r="AD566" s="149" t="s">
        <v>2192</v>
      </c>
      <c r="AE566" s="150">
        <v>97.247200000000007</v>
      </c>
      <c r="AF566" s="151">
        <v>0.08</v>
      </c>
      <c r="AG566" s="151">
        <v>0.06</v>
      </c>
      <c r="AH566" s="152">
        <v>43595</v>
      </c>
      <c r="AI566" s="147" t="s">
        <v>1860</v>
      </c>
      <c r="AJ566" s="149" t="s">
        <v>2192</v>
      </c>
    </row>
    <row r="567" spans="1:36">
      <c r="A567" s="153" t="s">
        <v>229</v>
      </c>
      <c r="B567" s="153" t="s">
        <v>1237</v>
      </c>
      <c r="C567" s="153" t="s">
        <v>1229</v>
      </c>
      <c r="D567" s="153" t="s">
        <v>2192</v>
      </c>
      <c r="E567" s="153" t="s">
        <v>2030</v>
      </c>
      <c r="F567" s="153" t="s">
        <v>2192</v>
      </c>
      <c r="G567" s="154" t="s">
        <v>1901</v>
      </c>
      <c r="H567" s="154" t="s">
        <v>1902</v>
      </c>
      <c r="I567" s="154" t="s">
        <v>261</v>
      </c>
      <c r="J567" s="154" t="s">
        <v>1236</v>
      </c>
      <c r="K567" s="155" t="s">
        <v>8626</v>
      </c>
      <c r="L567" s="155" t="s">
        <v>8627</v>
      </c>
      <c r="M567" s="155" t="s">
        <v>8628</v>
      </c>
      <c r="N567" s="155" t="s">
        <v>8629</v>
      </c>
      <c r="O567" s="155" t="s">
        <v>8630</v>
      </c>
      <c r="P567" s="155" t="s">
        <v>8631</v>
      </c>
      <c r="Q567" s="155" t="s">
        <v>8632</v>
      </c>
      <c r="R567" s="155" t="s">
        <v>8633</v>
      </c>
      <c r="S567" s="155" t="s">
        <v>8634</v>
      </c>
      <c r="T567" s="155" t="s">
        <v>8635</v>
      </c>
      <c r="U567" s="155" t="s">
        <v>8636</v>
      </c>
      <c r="V567" s="155" t="s">
        <v>8637</v>
      </c>
      <c r="W567" s="155" t="s">
        <v>8638</v>
      </c>
      <c r="X567" s="155" t="s">
        <v>8639</v>
      </c>
      <c r="Y567" s="155" t="s">
        <v>2192</v>
      </c>
      <c r="Z567" s="155" t="s">
        <v>2192</v>
      </c>
      <c r="AA567" s="155" t="s">
        <v>2192</v>
      </c>
      <c r="AB567" s="155" t="s">
        <v>2192</v>
      </c>
      <c r="AC567" s="155" t="s">
        <v>8640</v>
      </c>
      <c r="AD567" s="155" t="s">
        <v>8641</v>
      </c>
      <c r="AE567" s="156">
        <v>22763.030299999999</v>
      </c>
      <c r="AF567" s="157">
        <v>19.16</v>
      </c>
      <c r="AG567" s="157">
        <v>14.37</v>
      </c>
      <c r="AH567" s="159">
        <v>42818</v>
      </c>
      <c r="AI567" s="153" t="s">
        <v>1166</v>
      </c>
      <c r="AJ567" s="155" t="s">
        <v>2192</v>
      </c>
    </row>
    <row r="568" spans="1:36">
      <c r="A568" s="147" t="s">
        <v>2059</v>
      </c>
      <c r="B568" s="147" t="s">
        <v>1237</v>
      </c>
      <c r="C568" s="147" t="s">
        <v>1233</v>
      </c>
      <c r="D568" s="147" t="s">
        <v>2192</v>
      </c>
      <c r="E568" s="147" t="s">
        <v>2031</v>
      </c>
      <c r="F568" s="147" t="s">
        <v>2192</v>
      </c>
      <c r="G568" s="148" t="s">
        <v>1901</v>
      </c>
      <c r="H568" s="148" t="s">
        <v>1902</v>
      </c>
      <c r="I568" s="148" t="s">
        <v>317</v>
      </c>
      <c r="J568" s="148" t="s">
        <v>1236</v>
      </c>
      <c r="K568" s="149" t="s">
        <v>8642</v>
      </c>
      <c r="L568" s="149" t="s">
        <v>8643</v>
      </c>
      <c r="M568" s="149" t="s">
        <v>8644</v>
      </c>
      <c r="N568" s="149" t="s">
        <v>8645</v>
      </c>
      <c r="O568" s="149" t="s">
        <v>8646</v>
      </c>
      <c r="P568" s="149" t="s">
        <v>8647</v>
      </c>
      <c r="Q568" s="149" t="s">
        <v>8648</v>
      </c>
      <c r="R568" s="149" t="s">
        <v>8649</v>
      </c>
      <c r="S568" s="149" t="s">
        <v>2192</v>
      </c>
      <c r="T568" s="149" t="s">
        <v>2192</v>
      </c>
      <c r="U568" s="149" t="s">
        <v>2192</v>
      </c>
      <c r="V568" s="149" t="s">
        <v>2192</v>
      </c>
      <c r="W568" s="149" t="s">
        <v>2192</v>
      </c>
      <c r="X568" s="149" t="s">
        <v>2192</v>
      </c>
      <c r="Y568" s="149" t="s">
        <v>2192</v>
      </c>
      <c r="Z568" s="149" t="s">
        <v>2192</v>
      </c>
      <c r="AA568" s="149" t="s">
        <v>2192</v>
      </c>
      <c r="AB568" s="149" t="s">
        <v>2192</v>
      </c>
      <c r="AC568" s="149" t="s">
        <v>8650</v>
      </c>
      <c r="AD568" s="149" t="s">
        <v>8651</v>
      </c>
      <c r="AE568" s="150">
        <v>114.5578</v>
      </c>
      <c r="AF568" s="162">
        <v>0.1</v>
      </c>
      <c r="AG568" s="151">
        <v>7.0000000000000007E-2</v>
      </c>
      <c r="AH568" s="152">
        <v>43787</v>
      </c>
      <c r="AI568" s="147" t="s">
        <v>2032</v>
      </c>
      <c r="AJ568" s="149" t="s">
        <v>2192</v>
      </c>
    </row>
    <row r="569" spans="1:36">
      <c r="A569" s="153" t="s">
        <v>2060</v>
      </c>
      <c r="B569" s="153" t="s">
        <v>1237</v>
      </c>
      <c r="C569" s="153" t="s">
        <v>1233</v>
      </c>
      <c r="D569" s="153" t="s">
        <v>2192</v>
      </c>
      <c r="E569" s="153" t="s">
        <v>2033</v>
      </c>
      <c r="F569" s="153" t="s">
        <v>2192</v>
      </c>
      <c r="G569" s="154" t="s">
        <v>1901</v>
      </c>
      <c r="H569" s="154" t="s">
        <v>1902</v>
      </c>
      <c r="I569" s="154" t="s">
        <v>317</v>
      </c>
      <c r="J569" s="154" t="s">
        <v>1236</v>
      </c>
      <c r="K569" s="155" t="s">
        <v>8652</v>
      </c>
      <c r="L569" s="155" t="s">
        <v>8643</v>
      </c>
      <c r="M569" s="155" t="s">
        <v>8653</v>
      </c>
      <c r="N569" s="155" t="s">
        <v>8645</v>
      </c>
      <c r="O569" s="155" t="s">
        <v>8654</v>
      </c>
      <c r="P569" s="155" t="s">
        <v>8647</v>
      </c>
      <c r="Q569" s="155" t="s">
        <v>5583</v>
      </c>
      <c r="R569" s="155" t="s">
        <v>8649</v>
      </c>
      <c r="S569" s="155" t="s">
        <v>2192</v>
      </c>
      <c r="T569" s="155" t="s">
        <v>2192</v>
      </c>
      <c r="U569" s="155" t="s">
        <v>2192</v>
      </c>
      <c r="V569" s="155" t="s">
        <v>2192</v>
      </c>
      <c r="W569" s="155" t="s">
        <v>2192</v>
      </c>
      <c r="X569" s="155" t="s">
        <v>2192</v>
      </c>
      <c r="Y569" s="155" t="s">
        <v>2192</v>
      </c>
      <c r="Z569" s="155" t="s">
        <v>2192</v>
      </c>
      <c r="AA569" s="155" t="s">
        <v>2192</v>
      </c>
      <c r="AB569" s="155" t="s">
        <v>2192</v>
      </c>
      <c r="AC569" s="155" t="s">
        <v>8655</v>
      </c>
      <c r="AD569" s="155" t="s">
        <v>8651</v>
      </c>
      <c r="AE569" s="156">
        <v>783.17589999999996</v>
      </c>
      <c r="AF569" s="157">
        <v>0.66</v>
      </c>
      <c r="AG569" s="157">
        <v>0.49</v>
      </c>
      <c r="AH569" s="159">
        <v>43787</v>
      </c>
      <c r="AI569" s="153" t="s">
        <v>2032</v>
      </c>
      <c r="AJ569" s="155" t="s">
        <v>2192</v>
      </c>
    </row>
    <row r="570" spans="1:36">
      <c r="A570" s="147" t="s">
        <v>2061</v>
      </c>
      <c r="B570" s="147" t="s">
        <v>1237</v>
      </c>
      <c r="C570" s="147" t="s">
        <v>1232</v>
      </c>
      <c r="D570" s="147" t="s">
        <v>2192</v>
      </c>
      <c r="E570" s="147" t="s">
        <v>2034</v>
      </c>
      <c r="F570" s="147" t="s">
        <v>2192</v>
      </c>
      <c r="G570" s="148" t="s">
        <v>1901</v>
      </c>
      <c r="H570" s="148" t="s">
        <v>1902</v>
      </c>
      <c r="I570" s="148" t="s">
        <v>317</v>
      </c>
      <c r="J570" s="148" t="s">
        <v>1236</v>
      </c>
      <c r="K570" s="149" t="s">
        <v>8656</v>
      </c>
      <c r="L570" s="149" t="s">
        <v>8657</v>
      </c>
      <c r="M570" s="149" t="s">
        <v>8658</v>
      </c>
      <c r="N570" s="149" t="s">
        <v>8659</v>
      </c>
      <c r="O570" s="149" t="s">
        <v>8660</v>
      </c>
      <c r="P570" s="149" t="s">
        <v>2952</v>
      </c>
      <c r="Q570" s="149" t="s">
        <v>3262</v>
      </c>
      <c r="R570" s="149" t="s">
        <v>2860</v>
      </c>
      <c r="S570" s="149" t="s">
        <v>2192</v>
      </c>
      <c r="T570" s="149" t="s">
        <v>2192</v>
      </c>
      <c r="U570" s="149" t="s">
        <v>2192</v>
      </c>
      <c r="V570" s="149" t="s">
        <v>2192</v>
      </c>
      <c r="W570" s="149" t="s">
        <v>2192</v>
      </c>
      <c r="X570" s="149" t="s">
        <v>2192</v>
      </c>
      <c r="Y570" s="149" t="s">
        <v>2192</v>
      </c>
      <c r="Z570" s="149" t="s">
        <v>2192</v>
      </c>
      <c r="AA570" s="149" t="s">
        <v>2192</v>
      </c>
      <c r="AB570" s="149" t="s">
        <v>2192</v>
      </c>
      <c r="AC570" s="149" t="s">
        <v>8661</v>
      </c>
      <c r="AD570" s="149" t="s">
        <v>8662</v>
      </c>
      <c r="AE570" s="150">
        <v>512.16219999999998</v>
      </c>
      <c r="AF570" s="151">
        <v>0.43</v>
      </c>
      <c r="AG570" s="151">
        <v>0.32</v>
      </c>
      <c r="AH570" s="152">
        <v>43787</v>
      </c>
      <c r="AI570" s="147" t="s">
        <v>2035</v>
      </c>
      <c r="AJ570" s="149" t="s">
        <v>2192</v>
      </c>
    </row>
    <row r="571" spans="1:36">
      <c r="A571" s="153" t="s">
        <v>2062</v>
      </c>
      <c r="B571" s="153" t="s">
        <v>1237</v>
      </c>
      <c r="C571" s="153" t="s">
        <v>1232</v>
      </c>
      <c r="D571" s="153" t="s">
        <v>2192</v>
      </c>
      <c r="E571" s="153" t="s">
        <v>2036</v>
      </c>
      <c r="F571" s="153" t="s">
        <v>2192</v>
      </c>
      <c r="G571" s="154" t="s">
        <v>1901</v>
      </c>
      <c r="H571" s="154" t="s">
        <v>1902</v>
      </c>
      <c r="I571" s="154" t="s">
        <v>317</v>
      </c>
      <c r="J571" s="154" t="s">
        <v>1236</v>
      </c>
      <c r="K571" s="155" t="s">
        <v>8663</v>
      </c>
      <c r="L571" s="155" t="s">
        <v>8664</v>
      </c>
      <c r="M571" s="155" t="s">
        <v>8665</v>
      </c>
      <c r="N571" s="155" t="s">
        <v>5861</v>
      </c>
      <c r="O571" s="155" t="s">
        <v>8666</v>
      </c>
      <c r="P571" s="155" t="s">
        <v>8667</v>
      </c>
      <c r="Q571" s="155" t="s">
        <v>8668</v>
      </c>
      <c r="R571" s="155" t="s">
        <v>8669</v>
      </c>
      <c r="S571" s="155" t="s">
        <v>2192</v>
      </c>
      <c r="T571" s="155" t="s">
        <v>2192</v>
      </c>
      <c r="U571" s="155" t="s">
        <v>2192</v>
      </c>
      <c r="V571" s="155" t="s">
        <v>2192</v>
      </c>
      <c r="W571" s="155" t="s">
        <v>2192</v>
      </c>
      <c r="X571" s="155" t="s">
        <v>2192</v>
      </c>
      <c r="Y571" s="155" t="s">
        <v>2192</v>
      </c>
      <c r="Z571" s="155" t="s">
        <v>2192</v>
      </c>
      <c r="AA571" s="155" t="s">
        <v>2192</v>
      </c>
      <c r="AB571" s="155" t="s">
        <v>2192</v>
      </c>
      <c r="AC571" s="155" t="s">
        <v>8670</v>
      </c>
      <c r="AD571" s="155" t="s">
        <v>4215</v>
      </c>
      <c r="AE571" s="156">
        <v>2814.5542</v>
      </c>
      <c r="AF571" s="157">
        <v>2.37</v>
      </c>
      <c r="AG571" s="157">
        <v>1.78</v>
      </c>
      <c r="AH571" s="159">
        <v>43787</v>
      </c>
      <c r="AI571" s="153" t="s">
        <v>2037</v>
      </c>
      <c r="AJ571" s="155" t="s">
        <v>2192</v>
      </c>
    </row>
    <row r="572" spans="1:36">
      <c r="A572" s="147" t="s">
        <v>2063</v>
      </c>
      <c r="B572" s="147" t="s">
        <v>1237</v>
      </c>
      <c r="C572" s="147" t="s">
        <v>1232</v>
      </c>
      <c r="D572" s="147" t="s">
        <v>2192</v>
      </c>
      <c r="E572" s="147" t="s">
        <v>2038</v>
      </c>
      <c r="F572" s="147" t="s">
        <v>2192</v>
      </c>
      <c r="G572" s="148" t="s">
        <v>1901</v>
      </c>
      <c r="H572" s="148" t="s">
        <v>1902</v>
      </c>
      <c r="I572" s="148" t="s">
        <v>317</v>
      </c>
      <c r="J572" s="148" t="s">
        <v>1236</v>
      </c>
      <c r="K572" s="149" t="s">
        <v>8671</v>
      </c>
      <c r="L572" s="149" t="s">
        <v>8672</v>
      </c>
      <c r="M572" s="149" t="s">
        <v>3088</v>
      </c>
      <c r="N572" s="149" t="s">
        <v>8673</v>
      </c>
      <c r="O572" s="149" t="s">
        <v>8674</v>
      </c>
      <c r="P572" s="149" t="s">
        <v>8675</v>
      </c>
      <c r="Q572" s="149" t="s">
        <v>8676</v>
      </c>
      <c r="R572" s="149" t="s">
        <v>8677</v>
      </c>
      <c r="S572" s="149" t="s">
        <v>2192</v>
      </c>
      <c r="T572" s="149" t="s">
        <v>2192</v>
      </c>
      <c r="U572" s="149" t="s">
        <v>2192</v>
      </c>
      <c r="V572" s="149" t="s">
        <v>2192</v>
      </c>
      <c r="W572" s="149" t="s">
        <v>2192</v>
      </c>
      <c r="X572" s="149" t="s">
        <v>2192</v>
      </c>
      <c r="Y572" s="149" t="s">
        <v>2192</v>
      </c>
      <c r="Z572" s="149" t="s">
        <v>2192</v>
      </c>
      <c r="AA572" s="149" t="s">
        <v>2192</v>
      </c>
      <c r="AB572" s="149" t="s">
        <v>2192</v>
      </c>
      <c r="AC572" s="149" t="s">
        <v>8678</v>
      </c>
      <c r="AD572" s="149" t="s">
        <v>8679</v>
      </c>
      <c r="AE572" s="150">
        <v>91.778300000000002</v>
      </c>
      <c r="AF572" s="151">
        <v>0.08</v>
      </c>
      <c r="AG572" s="151">
        <v>0.06</v>
      </c>
      <c r="AH572" s="152">
        <v>43787</v>
      </c>
      <c r="AI572" s="147" t="s">
        <v>2039</v>
      </c>
      <c r="AJ572" s="149" t="s">
        <v>2192</v>
      </c>
    </row>
    <row r="573" spans="1:36">
      <c r="A573" s="153" t="s">
        <v>2064</v>
      </c>
      <c r="B573" s="153" t="s">
        <v>1237</v>
      </c>
      <c r="C573" s="153" t="s">
        <v>1232</v>
      </c>
      <c r="D573" s="153" t="s">
        <v>2192</v>
      </c>
      <c r="E573" s="153" t="s">
        <v>2040</v>
      </c>
      <c r="F573" s="153" t="s">
        <v>2192</v>
      </c>
      <c r="G573" s="154" t="s">
        <v>1901</v>
      </c>
      <c r="H573" s="154" t="s">
        <v>1902</v>
      </c>
      <c r="I573" s="154" t="s">
        <v>317</v>
      </c>
      <c r="J573" s="154" t="s">
        <v>1236</v>
      </c>
      <c r="K573" s="155" t="s">
        <v>8680</v>
      </c>
      <c r="L573" s="155" t="s">
        <v>8672</v>
      </c>
      <c r="M573" s="155" t="s">
        <v>8681</v>
      </c>
      <c r="N573" s="155" t="s">
        <v>8673</v>
      </c>
      <c r="O573" s="155" t="s">
        <v>8682</v>
      </c>
      <c r="P573" s="155" t="s">
        <v>8675</v>
      </c>
      <c r="Q573" s="155" t="s">
        <v>8683</v>
      </c>
      <c r="R573" s="155" t="s">
        <v>8677</v>
      </c>
      <c r="S573" s="155" t="s">
        <v>2192</v>
      </c>
      <c r="T573" s="155" t="s">
        <v>2192</v>
      </c>
      <c r="U573" s="155" t="s">
        <v>2192</v>
      </c>
      <c r="V573" s="155" t="s">
        <v>2192</v>
      </c>
      <c r="W573" s="155" t="s">
        <v>2192</v>
      </c>
      <c r="X573" s="155" t="s">
        <v>2192</v>
      </c>
      <c r="Y573" s="155" t="s">
        <v>2192</v>
      </c>
      <c r="Z573" s="155" t="s">
        <v>2192</v>
      </c>
      <c r="AA573" s="155" t="s">
        <v>2192</v>
      </c>
      <c r="AB573" s="155" t="s">
        <v>2192</v>
      </c>
      <c r="AC573" s="155" t="s">
        <v>8378</v>
      </c>
      <c r="AD573" s="155" t="s">
        <v>8679</v>
      </c>
      <c r="AE573" s="156">
        <v>1167.5032000000001</v>
      </c>
      <c r="AF573" s="157">
        <v>0.98</v>
      </c>
      <c r="AG573" s="157">
        <v>0.74</v>
      </c>
      <c r="AH573" s="159">
        <v>43787</v>
      </c>
      <c r="AI573" s="153" t="s">
        <v>2039</v>
      </c>
      <c r="AJ573" s="155" t="s">
        <v>2192</v>
      </c>
    </row>
    <row r="574" spans="1:36">
      <c r="A574" s="147" t="s">
        <v>2065</v>
      </c>
      <c r="B574" s="147" t="s">
        <v>1237</v>
      </c>
      <c r="C574" s="147" t="s">
        <v>1232</v>
      </c>
      <c r="D574" s="147" t="s">
        <v>2192</v>
      </c>
      <c r="E574" s="147" t="s">
        <v>2041</v>
      </c>
      <c r="F574" s="147" t="s">
        <v>2192</v>
      </c>
      <c r="G574" s="148" t="s">
        <v>1901</v>
      </c>
      <c r="H574" s="148" t="s">
        <v>1902</v>
      </c>
      <c r="I574" s="148" t="s">
        <v>317</v>
      </c>
      <c r="J574" s="148" t="s">
        <v>1236</v>
      </c>
      <c r="K574" s="149" t="s">
        <v>8684</v>
      </c>
      <c r="L574" s="149" t="s">
        <v>8657</v>
      </c>
      <c r="M574" s="149" t="s">
        <v>8685</v>
      </c>
      <c r="N574" s="149" t="s">
        <v>8659</v>
      </c>
      <c r="O574" s="149" t="s">
        <v>8686</v>
      </c>
      <c r="P574" s="149" t="s">
        <v>2952</v>
      </c>
      <c r="Q574" s="149" t="s">
        <v>8687</v>
      </c>
      <c r="R574" s="149" t="s">
        <v>2860</v>
      </c>
      <c r="S574" s="149" t="s">
        <v>2192</v>
      </c>
      <c r="T574" s="149" t="s">
        <v>2192</v>
      </c>
      <c r="U574" s="149" t="s">
        <v>2192</v>
      </c>
      <c r="V574" s="149" t="s">
        <v>2192</v>
      </c>
      <c r="W574" s="149" t="s">
        <v>2192</v>
      </c>
      <c r="X574" s="149" t="s">
        <v>2192</v>
      </c>
      <c r="Y574" s="149" t="s">
        <v>2192</v>
      </c>
      <c r="Z574" s="149" t="s">
        <v>2192</v>
      </c>
      <c r="AA574" s="149" t="s">
        <v>2192</v>
      </c>
      <c r="AB574" s="149" t="s">
        <v>2192</v>
      </c>
      <c r="AC574" s="149" t="s">
        <v>8688</v>
      </c>
      <c r="AD574" s="149" t="s">
        <v>8662</v>
      </c>
      <c r="AE574" s="150">
        <v>728.57669999999996</v>
      </c>
      <c r="AF574" s="151">
        <v>0.61</v>
      </c>
      <c r="AG574" s="151">
        <v>0.46</v>
      </c>
      <c r="AH574" s="152">
        <v>43787</v>
      </c>
      <c r="AI574" s="147" t="s">
        <v>2035</v>
      </c>
      <c r="AJ574" s="149" t="s">
        <v>2192</v>
      </c>
    </row>
    <row r="575" spans="1:36">
      <c r="A575" s="153" t="s">
        <v>2066</v>
      </c>
      <c r="B575" s="153" t="s">
        <v>1237</v>
      </c>
      <c r="C575" s="153" t="s">
        <v>1232</v>
      </c>
      <c r="D575" s="153" t="s">
        <v>2192</v>
      </c>
      <c r="E575" s="153" t="s">
        <v>2042</v>
      </c>
      <c r="F575" s="153" t="s">
        <v>2192</v>
      </c>
      <c r="G575" s="154" t="s">
        <v>1901</v>
      </c>
      <c r="H575" s="154" t="s">
        <v>1902</v>
      </c>
      <c r="I575" s="154" t="s">
        <v>317</v>
      </c>
      <c r="J575" s="154" t="s">
        <v>1236</v>
      </c>
      <c r="K575" s="155" t="s">
        <v>8689</v>
      </c>
      <c r="L575" s="155" t="s">
        <v>8657</v>
      </c>
      <c r="M575" s="155" t="s">
        <v>8690</v>
      </c>
      <c r="N575" s="155" t="s">
        <v>8659</v>
      </c>
      <c r="O575" s="155" t="s">
        <v>8691</v>
      </c>
      <c r="P575" s="155" t="s">
        <v>2952</v>
      </c>
      <c r="Q575" s="155" t="s">
        <v>4414</v>
      </c>
      <c r="R575" s="155" t="s">
        <v>2860</v>
      </c>
      <c r="S575" s="155" t="s">
        <v>2192</v>
      </c>
      <c r="T575" s="155" t="s">
        <v>2192</v>
      </c>
      <c r="U575" s="155" t="s">
        <v>2192</v>
      </c>
      <c r="V575" s="155" t="s">
        <v>2192</v>
      </c>
      <c r="W575" s="155" t="s">
        <v>2192</v>
      </c>
      <c r="X575" s="155" t="s">
        <v>2192</v>
      </c>
      <c r="Y575" s="155" t="s">
        <v>2192</v>
      </c>
      <c r="Z575" s="155" t="s">
        <v>2192</v>
      </c>
      <c r="AA575" s="155" t="s">
        <v>2192</v>
      </c>
      <c r="AB575" s="155" t="s">
        <v>2192</v>
      </c>
      <c r="AC575" s="155" t="s">
        <v>8692</v>
      </c>
      <c r="AD575" s="155" t="s">
        <v>8662</v>
      </c>
      <c r="AE575" s="156">
        <v>973.38120000000004</v>
      </c>
      <c r="AF575" s="157">
        <v>0.82</v>
      </c>
      <c r="AG575" s="157">
        <v>0.61</v>
      </c>
      <c r="AH575" s="159">
        <v>43787</v>
      </c>
      <c r="AI575" s="153" t="s">
        <v>2035</v>
      </c>
      <c r="AJ575" s="155" t="s">
        <v>2192</v>
      </c>
    </row>
    <row r="576" spans="1:36">
      <c r="A576" s="147" t="s">
        <v>2067</v>
      </c>
      <c r="B576" s="147" t="s">
        <v>1237</v>
      </c>
      <c r="C576" s="147" t="s">
        <v>1232</v>
      </c>
      <c r="D576" s="147" t="s">
        <v>2192</v>
      </c>
      <c r="E576" s="147" t="s">
        <v>2043</v>
      </c>
      <c r="F576" s="147" t="s">
        <v>2192</v>
      </c>
      <c r="G576" s="148" t="s">
        <v>1901</v>
      </c>
      <c r="H576" s="148" t="s">
        <v>1902</v>
      </c>
      <c r="I576" s="148" t="s">
        <v>317</v>
      </c>
      <c r="J576" s="148" t="s">
        <v>1236</v>
      </c>
      <c r="K576" s="149" t="s">
        <v>8693</v>
      </c>
      <c r="L576" s="149" t="s">
        <v>8657</v>
      </c>
      <c r="M576" s="149" t="s">
        <v>8694</v>
      </c>
      <c r="N576" s="149" t="s">
        <v>8659</v>
      </c>
      <c r="O576" s="149" t="s">
        <v>8695</v>
      </c>
      <c r="P576" s="149" t="s">
        <v>2952</v>
      </c>
      <c r="Q576" s="149" t="s">
        <v>8696</v>
      </c>
      <c r="R576" s="149" t="s">
        <v>2860</v>
      </c>
      <c r="S576" s="149" t="s">
        <v>2192</v>
      </c>
      <c r="T576" s="149" t="s">
        <v>2192</v>
      </c>
      <c r="U576" s="149" t="s">
        <v>2192</v>
      </c>
      <c r="V576" s="149" t="s">
        <v>2192</v>
      </c>
      <c r="W576" s="149" t="s">
        <v>2192</v>
      </c>
      <c r="X576" s="149" t="s">
        <v>2192</v>
      </c>
      <c r="Y576" s="149" t="s">
        <v>2192</v>
      </c>
      <c r="Z576" s="149" t="s">
        <v>2192</v>
      </c>
      <c r="AA576" s="149" t="s">
        <v>2192</v>
      </c>
      <c r="AB576" s="149" t="s">
        <v>2192</v>
      </c>
      <c r="AC576" s="149" t="s">
        <v>8697</v>
      </c>
      <c r="AD576" s="149" t="s">
        <v>8662</v>
      </c>
      <c r="AE576" s="150">
        <v>1616.0443</v>
      </c>
      <c r="AF576" s="151">
        <v>1.36</v>
      </c>
      <c r="AG576" s="151">
        <v>1.02</v>
      </c>
      <c r="AH576" s="152">
        <v>43787</v>
      </c>
      <c r="AI576" s="147" t="s">
        <v>2035</v>
      </c>
      <c r="AJ576" s="149" t="s">
        <v>2192</v>
      </c>
    </row>
    <row r="577" spans="1:36">
      <c r="A577" s="153" t="s">
        <v>2068</v>
      </c>
      <c r="B577" s="153" t="s">
        <v>1237</v>
      </c>
      <c r="C577" s="153" t="s">
        <v>1232</v>
      </c>
      <c r="D577" s="153" t="s">
        <v>2192</v>
      </c>
      <c r="E577" s="153" t="s">
        <v>2044</v>
      </c>
      <c r="F577" s="153" t="s">
        <v>2192</v>
      </c>
      <c r="G577" s="154" t="s">
        <v>1901</v>
      </c>
      <c r="H577" s="154" t="s">
        <v>1902</v>
      </c>
      <c r="I577" s="154" t="s">
        <v>317</v>
      </c>
      <c r="J577" s="154" t="s">
        <v>1236</v>
      </c>
      <c r="K577" s="155" t="s">
        <v>8698</v>
      </c>
      <c r="L577" s="155" t="s">
        <v>8657</v>
      </c>
      <c r="M577" s="155" t="s">
        <v>8699</v>
      </c>
      <c r="N577" s="155" t="s">
        <v>8659</v>
      </c>
      <c r="O577" s="155" t="s">
        <v>8700</v>
      </c>
      <c r="P577" s="155" t="s">
        <v>2952</v>
      </c>
      <c r="Q577" s="155" t="s">
        <v>8701</v>
      </c>
      <c r="R577" s="155" t="s">
        <v>2860</v>
      </c>
      <c r="S577" s="155" t="s">
        <v>2192</v>
      </c>
      <c r="T577" s="155" t="s">
        <v>2192</v>
      </c>
      <c r="U577" s="155" t="s">
        <v>2192</v>
      </c>
      <c r="V577" s="155" t="s">
        <v>2192</v>
      </c>
      <c r="W577" s="155" t="s">
        <v>2192</v>
      </c>
      <c r="X577" s="155" t="s">
        <v>2192</v>
      </c>
      <c r="Y577" s="155" t="s">
        <v>2192</v>
      </c>
      <c r="Z577" s="155" t="s">
        <v>2192</v>
      </c>
      <c r="AA577" s="155" t="s">
        <v>2192</v>
      </c>
      <c r="AB577" s="155" t="s">
        <v>2192</v>
      </c>
      <c r="AC577" s="155" t="s">
        <v>2989</v>
      </c>
      <c r="AD577" s="155" t="s">
        <v>8662</v>
      </c>
      <c r="AE577" s="156">
        <v>1165.3619000000001</v>
      </c>
      <c r="AF577" s="157">
        <v>0.98</v>
      </c>
      <c r="AG577" s="157">
        <v>0.74</v>
      </c>
      <c r="AH577" s="159">
        <v>43787</v>
      </c>
      <c r="AI577" s="153" t="s">
        <v>2035</v>
      </c>
      <c r="AJ577" s="155" t="s">
        <v>2192</v>
      </c>
    </row>
    <row r="578" spans="1:36">
      <c r="A578" s="147" t="s">
        <v>2069</v>
      </c>
      <c r="B578" s="147" t="s">
        <v>1237</v>
      </c>
      <c r="C578" s="147" t="s">
        <v>1232</v>
      </c>
      <c r="D578" s="147" t="s">
        <v>2192</v>
      </c>
      <c r="E578" s="147" t="s">
        <v>2045</v>
      </c>
      <c r="F578" s="147" t="s">
        <v>2192</v>
      </c>
      <c r="G578" s="148" t="s">
        <v>1901</v>
      </c>
      <c r="H578" s="148" t="s">
        <v>1902</v>
      </c>
      <c r="I578" s="148" t="s">
        <v>317</v>
      </c>
      <c r="J578" s="148" t="s">
        <v>1236</v>
      </c>
      <c r="K578" s="149" t="s">
        <v>8702</v>
      </c>
      <c r="L578" s="149" t="s">
        <v>8657</v>
      </c>
      <c r="M578" s="149" t="s">
        <v>8703</v>
      </c>
      <c r="N578" s="149" t="s">
        <v>8659</v>
      </c>
      <c r="O578" s="149" t="s">
        <v>8704</v>
      </c>
      <c r="P578" s="149" t="s">
        <v>2952</v>
      </c>
      <c r="Q578" s="149" t="s">
        <v>8705</v>
      </c>
      <c r="R578" s="149" t="s">
        <v>2860</v>
      </c>
      <c r="S578" s="149" t="s">
        <v>2192</v>
      </c>
      <c r="T578" s="149" t="s">
        <v>2192</v>
      </c>
      <c r="U578" s="149" t="s">
        <v>2192</v>
      </c>
      <c r="V578" s="149" t="s">
        <v>2192</v>
      </c>
      <c r="W578" s="149" t="s">
        <v>2192</v>
      </c>
      <c r="X578" s="149" t="s">
        <v>2192</v>
      </c>
      <c r="Y578" s="149" t="s">
        <v>2192</v>
      </c>
      <c r="Z578" s="149" t="s">
        <v>2192</v>
      </c>
      <c r="AA578" s="149" t="s">
        <v>2192</v>
      </c>
      <c r="AB578" s="149" t="s">
        <v>2192</v>
      </c>
      <c r="AC578" s="149" t="s">
        <v>8706</v>
      </c>
      <c r="AD578" s="149" t="s">
        <v>8662</v>
      </c>
      <c r="AE578" s="150">
        <v>699.4665</v>
      </c>
      <c r="AF578" s="151">
        <v>0.59</v>
      </c>
      <c r="AG578" s="151">
        <v>0.44</v>
      </c>
      <c r="AH578" s="152">
        <v>43787</v>
      </c>
      <c r="AI578" s="147" t="s">
        <v>2035</v>
      </c>
      <c r="AJ578" s="149" t="s">
        <v>2192</v>
      </c>
    </row>
    <row r="579" spans="1:36">
      <c r="A579" s="153" t="s">
        <v>2070</v>
      </c>
      <c r="B579" s="153" t="s">
        <v>1237</v>
      </c>
      <c r="C579" s="153" t="s">
        <v>1232</v>
      </c>
      <c r="D579" s="153" t="s">
        <v>2192</v>
      </c>
      <c r="E579" s="153" t="s">
        <v>2046</v>
      </c>
      <c r="F579" s="153" t="s">
        <v>2192</v>
      </c>
      <c r="G579" s="154" t="s">
        <v>1901</v>
      </c>
      <c r="H579" s="154" t="s">
        <v>1902</v>
      </c>
      <c r="I579" s="154" t="s">
        <v>317</v>
      </c>
      <c r="J579" s="154" t="s">
        <v>1236</v>
      </c>
      <c r="K579" s="155" t="s">
        <v>8707</v>
      </c>
      <c r="L579" s="155" t="s">
        <v>8664</v>
      </c>
      <c r="M579" s="155" t="s">
        <v>8708</v>
      </c>
      <c r="N579" s="155" t="s">
        <v>5861</v>
      </c>
      <c r="O579" s="155" t="s">
        <v>8709</v>
      </c>
      <c r="P579" s="155" t="s">
        <v>8667</v>
      </c>
      <c r="Q579" s="155" t="s">
        <v>8710</v>
      </c>
      <c r="R579" s="155" t="s">
        <v>8669</v>
      </c>
      <c r="S579" s="155" t="s">
        <v>2192</v>
      </c>
      <c r="T579" s="155" t="s">
        <v>2192</v>
      </c>
      <c r="U579" s="155" t="s">
        <v>2192</v>
      </c>
      <c r="V579" s="155" t="s">
        <v>2192</v>
      </c>
      <c r="W579" s="155" t="s">
        <v>2192</v>
      </c>
      <c r="X579" s="155" t="s">
        <v>2192</v>
      </c>
      <c r="Y579" s="155" t="s">
        <v>2192</v>
      </c>
      <c r="Z579" s="155" t="s">
        <v>2192</v>
      </c>
      <c r="AA579" s="155" t="s">
        <v>2192</v>
      </c>
      <c r="AB579" s="155" t="s">
        <v>2192</v>
      </c>
      <c r="AC579" s="155" t="s">
        <v>8711</v>
      </c>
      <c r="AD579" s="155" t="s">
        <v>4215</v>
      </c>
      <c r="AE579" s="156">
        <v>180.6388</v>
      </c>
      <c r="AF579" s="157">
        <v>0.15</v>
      </c>
      <c r="AG579" s="157">
        <v>0.11</v>
      </c>
      <c r="AH579" s="159">
        <v>43787</v>
      </c>
      <c r="AI579" s="153" t="s">
        <v>2037</v>
      </c>
      <c r="AJ579" s="155" t="s">
        <v>2192</v>
      </c>
    </row>
    <row r="580" spans="1:36">
      <c r="A580" s="147" t="s">
        <v>2071</v>
      </c>
      <c r="B580" s="147" t="s">
        <v>1237</v>
      </c>
      <c r="C580" s="147" t="s">
        <v>1232</v>
      </c>
      <c r="D580" s="147" t="s">
        <v>2192</v>
      </c>
      <c r="E580" s="147" t="s">
        <v>2047</v>
      </c>
      <c r="F580" s="147" t="s">
        <v>2192</v>
      </c>
      <c r="G580" s="148" t="s">
        <v>1901</v>
      </c>
      <c r="H580" s="148" t="s">
        <v>1902</v>
      </c>
      <c r="I580" s="148" t="s">
        <v>317</v>
      </c>
      <c r="J580" s="148" t="s">
        <v>1236</v>
      </c>
      <c r="K580" s="149" t="s">
        <v>8712</v>
      </c>
      <c r="L580" s="149" t="s">
        <v>8664</v>
      </c>
      <c r="M580" s="149" t="s">
        <v>8713</v>
      </c>
      <c r="N580" s="149" t="s">
        <v>5861</v>
      </c>
      <c r="O580" s="149" t="s">
        <v>8714</v>
      </c>
      <c r="P580" s="149" t="s">
        <v>8667</v>
      </c>
      <c r="Q580" s="149" t="s">
        <v>3099</v>
      </c>
      <c r="R580" s="149" t="s">
        <v>8669</v>
      </c>
      <c r="S580" s="149" t="s">
        <v>2192</v>
      </c>
      <c r="T580" s="149" t="s">
        <v>2192</v>
      </c>
      <c r="U580" s="149" t="s">
        <v>2192</v>
      </c>
      <c r="V580" s="149" t="s">
        <v>2192</v>
      </c>
      <c r="W580" s="149" t="s">
        <v>2192</v>
      </c>
      <c r="X580" s="149" t="s">
        <v>2192</v>
      </c>
      <c r="Y580" s="149" t="s">
        <v>2192</v>
      </c>
      <c r="Z580" s="149" t="s">
        <v>2192</v>
      </c>
      <c r="AA580" s="149" t="s">
        <v>2192</v>
      </c>
      <c r="AB580" s="149" t="s">
        <v>2192</v>
      </c>
      <c r="AC580" s="149" t="s">
        <v>8715</v>
      </c>
      <c r="AD580" s="149" t="s">
        <v>4215</v>
      </c>
      <c r="AE580" s="150">
        <v>400.64350000000002</v>
      </c>
      <c r="AF580" s="151">
        <v>0.34</v>
      </c>
      <c r="AG580" s="151">
        <v>0.25</v>
      </c>
      <c r="AH580" s="152">
        <v>43787</v>
      </c>
      <c r="AI580" s="147" t="s">
        <v>2037</v>
      </c>
      <c r="AJ580" s="149" t="s">
        <v>2192</v>
      </c>
    </row>
    <row r="581" spans="1:36">
      <c r="A581" s="153" t="s">
        <v>2072</v>
      </c>
      <c r="B581" s="153" t="s">
        <v>1237</v>
      </c>
      <c r="C581" s="153" t="s">
        <v>1232</v>
      </c>
      <c r="D581" s="153" t="s">
        <v>2192</v>
      </c>
      <c r="E581" s="153" t="s">
        <v>2048</v>
      </c>
      <c r="F581" s="153" t="s">
        <v>2192</v>
      </c>
      <c r="G581" s="154" t="s">
        <v>1901</v>
      </c>
      <c r="H581" s="154" t="s">
        <v>1902</v>
      </c>
      <c r="I581" s="154" t="s">
        <v>317</v>
      </c>
      <c r="J581" s="154" t="s">
        <v>1236</v>
      </c>
      <c r="K581" s="155" t="s">
        <v>8716</v>
      </c>
      <c r="L581" s="155" t="s">
        <v>8657</v>
      </c>
      <c r="M581" s="155" t="s">
        <v>3319</v>
      </c>
      <c r="N581" s="155" t="s">
        <v>8659</v>
      </c>
      <c r="O581" s="155" t="s">
        <v>8717</v>
      </c>
      <c r="P581" s="155" t="s">
        <v>2952</v>
      </c>
      <c r="Q581" s="155" t="s">
        <v>8718</v>
      </c>
      <c r="R581" s="155" t="s">
        <v>2860</v>
      </c>
      <c r="S581" s="155" t="s">
        <v>2192</v>
      </c>
      <c r="T581" s="155" t="s">
        <v>2192</v>
      </c>
      <c r="U581" s="155" t="s">
        <v>2192</v>
      </c>
      <c r="V581" s="155" t="s">
        <v>2192</v>
      </c>
      <c r="W581" s="155" t="s">
        <v>2192</v>
      </c>
      <c r="X581" s="155" t="s">
        <v>2192</v>
      </c>
      <c r="Y581" s="155" t="s">
        <v>2192</v>
      </c>
      <c r="Z581" s="155" t="s">
        <v>2192</v>
      </c>
      <c r="AA581" s="155" t="s">
        <v>2192</v>
      </c>
      <c r="AB581" s="155" t="s">
        <v>2192</v>
      </c>
      <c r="AC581" s="155" t="s">
        <v>6943</v>
      </c>
      <c r="AD581" s="155" t="s">
        <v>8662</v>
      </c>
      <c r="AE581" s="156">
        <v>968.92780000000005</v>
      </c>
      <c r="AF581" s="157">
        <v>0.82</v>
      </c>
      <c r="AG581" s="157">
        <v>0.61</v>
      </c>
      <c r="AH581" s="159">
        <v>43787</v>
      </c>
      <c r="AI581" s="153" t="s">
        <v>2035</v>
      </c>
      <c r="AJ581" s="155" t="s">
        <v>2192</v>
      </c>
    </row>
    <row r="582" spans="1:36">
      <c r="A582" s="147" t="s">
        <v>2073</v>
      </c>
      <c r="B582" s="147" t="s">
        <v>1237</v>
      </c>
      <c r="C582" s="147" t="s">
        <v>1232</v>
      </c>
      <c r="D582" s="147" t="s">
        <v>2192</v>
      </c>
      <c r="E582" s="147" t="s">
        <v>2049</v>
      </c>
      <c r="F582" s="147" t="s">
        <v>2192</v>
      </c>
      <c r="G582" s="148" t="s">
        <v>1901</v>
      </c>
      <c r="H582" s="148" t="s">
        <v>1902</v>
      </c>
      <c r="I582" s="148" t="s">
        <v>317</v>
      </c>
      <c r="J582" s="148" t="s">
        <v>1236</v>
      </c>
      <c r="K582" s="149" t="s">
        <v>8719</v>
      </c>
      <c r="L582" s="149" t="s">
        <v>8720</v>
      </c>
      <c r="M582" s="149" t="s">
        <v>8721</v>
      </c>
      <c r="N582" s="149" t="s">
        <v>8722</v>
      </c>
      <c r="O582" s="149" t="s">
        <v>8723</v>
      </c>
      <c r="P582" s="149" t="s">
        <v>8724</v>
      </c>
      <c r="Q582" s="149" t="s">
        <v>8725</v>
      </c>
      <c r="R582" s="149" t="s">
        <v>8726</v>
      </c>
      <c r="S582" s="149" t="s">
        <v>2192</v>
      </c>
      <c r="T582" s="149" t="s">
        <v>2192</v>
      </c>
      <c r="U582" s="149" t="s">
        <v>2192</v>
      </c>
      <c r="V582" s="149" t="s">
        <v>2192</v>
      </c>
      <c r="W582" s="149" t="s">
        <v>2192</v>
      </c>
      <c r="X582" s="149" t="s">
        <v>2192</v>
      </c>
      <c r="Y582" s="149" t="s">
        <v>2192</v>
      </c>
      <c r="Z582" s="149" t="s">
        <v>2192</v>
      </c>
      <c r="AA582" s="149" t="s">
        <v>2192</v>
      </c>
      <c r="AB582" s="149" t="s">
        <v>2192</v>
      </c>
      <c r="AC582" s="149" t="s">
        <v>8727</v>
      </c>
      <c r="AD582" s="149" t="s">
        <v>8728</v>
      </c>
      <c r="AE582" s="150">
        <v>954.87220000000002</v>
      </c>
      <c r="AF582" s="162">
        <v>0.8</v>
      </c>
      <c r="AG582" s="162">
        <v>0.6</v>
      </c>
      <c r="AH582" s="152">
        <v>43787</v>
      </c>
      <c r="AI582" s="147" t="s">
        <v>2050</v>
      </c>
      <c r="AJ582" s="149" t="s">
        <v>2192</v>
      </c>
    </row>
    <row r="583" spans="1:36">
      <c r="A583" s="153" t="s">
        <v>2074</v>
      </c>
      <c r="B583" s="153" t="s">
        <v>1237</v>
      </c>
      <c r="C583" s="153" t="s">
        <v>1232</v>
      </c>
      <c r="D583" s="153" t="s">
        <v>2192</v>
      </c>
      <c r="E583" s="153" t="s">
        <v>2051</v>
      </c>
      <c r="F583" s="153" t="s">
        <v>2192</v>
      </c>
      <c r="G583" s="154" t="s">
        <v>1901</v>
      </c>
      <c r="H583" s="154" t="s">
        <v>1902</v>
      </c>
      <c r="I583" s="154" t="s">
        <v>317</v>
      </c>
      <c r="J583" s="154" t="s">
        <v>1236</v>
      </c>
      <c r="K583" s="155" t="s">
        <v>8729</v>
      </c>
      <c r="L583" s="155" t="s">
        <v>8730</v>
      </c>
      <c r="M583" s="155" t="s">
        <v>8731</v>
      </c>
      <c r="N583" s="155" t="s">
        <v>8732</v>
      </c>
      <c r="O583" s="155" t="s">
        <v>8733</v>
      </c>
      <c r="P583" s="155" t="s">
        <v>8734</v>
      </c>
      <c r="Q583" s="155" t="s">
        <v>8735</v>
      </c>
      <c r="R583" s="155" t="s">
        <v>8736</v>
      </c>
      <c r="S583" s="155" t="s">
        <v>2192</v>
      </c>
      <c r="T583" s="155" t="s">
        <v>2192</v>
      </c>
      <c r="U583" s="155" t="s">
        <v>2192</v>
      </c>
      <c r="V583" s="155" t="s">
        <v>2192</v>
      </c>
      <c r="W583" s="155" t="s">
        <v>2192</v>
      </c>
      <c r="X583" s="155" t="s">
        <v>2192</v>
      </c>
      <c r="Y583" s="155" t="s">
        <v>2192</v>
      </c>
      <c r="Z583" s="155" t="s">
        <v>2192</v>
      </c>
      <c r="AA583" s="155" t="s">
        <v>2192</v>
      </c>
      <c r="AB583" s="155" t="s">
        <v>2192</v>
      </c>
      <c r="AC583" s="155" t="s">
        <v>8737</v>
      </c>
      <c r="AD583" s="155" t="s">
        <v>8738</v>
      </c>
      <c r="AE583" s="156">
        <v>72.541300000000007</v>
      </c>
      <c r="AF583" s="157">
        <v>0.06</v>
      </c>
      <c r="AG583" s="157">
        <v>0.05</v>
      </c>
      <c r="AH583" s="159">
        <v>43787</v>
      </c>
      <c r="AI583" s="153" t="s">
        <v>2052</v>
      </c>
      <c r="AJ583" s="155" t="s">
        <v>2192</v>
      </c>
    </row>
    <row r="584" spans="1:36">
      <c r="A584" s="147" t="s">
        <v>8739</v>
      </c>
      <c r="B584" s="147" t="s">
        <v>1237</v>
      </c>
      <c r="C584" s="147" t="s">
        <v>1232</v>
      </c>
      <c r="D584" s="147" t="s">
        <v>2192</v>
      </c>
      <c r="E584" s="147" t="s">
        <v>8740</v>
      </c>
      <c r="F584" s="147" t="s">
        <v>2192</v>
      </c>
      <c r="G584" s="148" t="s">
        <v>1901</v>
      </c>
      <c r="H584" s="148" t="s">
        <v>1902</v>
      </c>
      <c r="I584" s="148" t="s">
        <v>317</v>
      </c>
      <c r="J584" s="148" t="s">
        <v>1236</v>
      </c>
      <c r="K584" s="149" t="s">
        <v>2192</v>
      </c>
      <c r="L584" s="149" t="s">
        <v>2192</v>
      </c>
      <c r="M584" s="149" t="s">
        <v>2192</v>
      </c>
      <c r="N584" s="149" t="s">
        <v>2192</v>
      </c>
      <c r="O584" s="149" t="s">
        <v>2192</v>
      </c>
      <c r="P584" s="149" t="s">
        <v>2192</v>
      </c>
      <c r="Q584" s="149" t="s">
        <v>2192</v>
      </c>
      <c r="R584" s="149" t="s">
        <v>2192</v>
      </c>
      <c r="S584" s="149" t="s">
        <v>2192</v>
      </c>
      <c r="T584" s="149" t="s">
        <v>2192</v>
      </c>
      <c r="U584" s="149" t="s">
        <v>2192</v>
      </c>
      <c r="V584" s="149" t="s">
        <v>2192</v>
      </c>
      <c r="W584" s="149" t="s">
        <v>2192</v>
      </c>
      <c r="X584" s="149" t="s">
        <v>2192</v>
      </c>
      <c r="Y584" s="149" t="s">
        <v>2192</v>
      </c>
      <c r="Z584" s="149" t="s">
        <v>2192</v>
      </c>
      <c r="AA584" s="149" t="s">
        <v>2192</v>
      </c>
      <c r="AB584" s="149" t="s">
        <v>2192</v>
      </c>
      <c r="AC584" s="149" t="s">
        <v>8741</v>
      </c>
      <c r="AD584" s="149" t="s">
        <v>8742</v>
      </c>
      <c r="AE584" s="150">
        <v>504.53550000000001</v>
      </c>
      <c r="AF584" s="151">
        <v>0.42</v>
      </c>
      <c r="AG584" s="151">
        <v>0.32</v>
      </c>
      <c r="AH584" s="152">
        <v>44046</v>
      </c>
      <c r="AI584" s="147" t="s">
        <v>8743</v>
      </c>
      <c r="AJ584" s="149" t="s">
        <v>2192</v>
      </c>
    </row>
    <row r="585" spans="1:36">
      <c r="A585" s="153" t="s">
        <v>8744</v>
      </c>
      <c r="B585" s="153" t="s">
        <v>1237</v>
      </c>
      <c r="C585" s="153" t="s">
        <v>1232</v>
      </c>
      <c r="D585" s="153" t="s">
        <v>2192</v>
      </c>
      <c r="E585" s="153" t="s">
        <v>8745</v>
      </c>
      <c r="F585" s="153" t="s">
        <v>2192</v>
      </c>
      <c r="G585" s="154" t="s">
        <v>1901</v>
      </c>
      <c r="H585" s="154" t="s">
        <v>1902</v>
      </c>
      <c r="I585" s="154" t="s">
        <v>317</v>
      </c>
      <c r="J585" s="154" t="s">
        <v>1236</v>
      </c>
      <c r="K585" s="155" t="s">
        <v>2192</v>
      </c>
      <c r="L585" s="155" t="s">
        <v>2192</v>
      </c>
      <c r="M585" s="155" t="s">
        <v>2192</v>
      </c>
      <c r="N585" s="155" t="s">
        <v>2192</v>
      </c>
      <c r="O585" s="155" t="s">
        <v>2192</v>
      </c>
      <c r="P585" s="155" t="s">
        <v>2192</v>
      </c>
      <c r="Q585" s="155" t="s">
        <v>2192</v>
      </c>
      <c r="R585" s="155" t="s">
        <v>2192</v>
      </c>
      <c r="S585" s="155" t="s">
        <v>2192</v>
      </c>
      <c r="T585" s="155" t="s">
        <v>2192</v>
      </c>
      <c r="U585" s="155" t="s">
        <v>2192</v>
      </c>
      <c r="V585" s="155" t="s">
        <v>2192</v>
      </c>
      <c r="W585" s="155" t="s">
        <v>2192</v>
      </c>
      <c r="X585" s="155" t="s">
        <v>2192</v>
      </c>
      <c r="Y585" s="155" t="s">
        <v>2192</v>
      </c>
      <c r="Z585" s="155" t="s">
        <v>2192</v>
      </c>
      <c r="AA585" s="155" t="s">
        <v>2192</v>
      </c>
      <c r="AB585" s="155" t="s">
        <v>2192</v>
      </c>
      <c r="AC585" s="155" t="s">
        <v>8746</v>
      </c>
      <c r="AD585" s="155" t="s">
        <v>8742</v>
      </c>
      <c r="AE585" s="156">
        <v>20133.105200000002</v>
      </c>
      <c r="AF585" s="157">
        <v>16.95</v>
      </c>
      <c r="AG585" s="157">
        <v>12.71</v>
      </c>
      <c r="AH585" s="159">
        <v>44046</v>
      </c>
      <c r="AI585" s="153" t="s">
        <v>8747</v>
      </c>
      <c r="AJ585" s="155" t="s">
        <v>2192</v>
      </c>
    </row>
    <row r="586" spans="1:36">
      <c r="A586" s="147" t="s">
        <v>8748</v>
      </c>
      <c r="B586" s="147" t="s">
        <v>1237</v>
      </c>
      <c r="C586" s="147" t="s">
        <v>1232</v>
      </c>
      <c r="D586" s="147" t="s">
        <v>2192</v>
      </c>
      <c r="E586" s="147" t="s">
        <v>8749</v>
      </c>
      <c r="F586" s="147" t="s">
        <v>2192</v>
      </c>
      <c r="G586" s="148" t="s">
        <v>1901</v>
      </c>
      <c r="H586" s="148" t="s">
        <v>1902</v>
      </c>
      <c r="I586" s="148" t="s">
        <v>317</v>
      </c>
      <c r="J586" s="148" t="s">
        <v>1236</v>
      </c>
      <c r="K586" s="149" t="s">
        <v>2192</v>
      </c>
      <c r="L586" s="149" t="s">
        <v>2192</v>
      </c>
      <c r="M586" s="149" t="s">
        <v>2192</v>
      </c>
      <c r="N586" s="149" t="s">
        <v>2192</v>
      </c>
      <c r="O586" s="149" t="s">
        <v>2192</v>
      </c>
      <c r="P586" s="149" t="s">
        <v>2192</v>
      </c>
      <c r="Q586" s="149" t="s">
        <v>2192</v>
      </c>
      <c r="R586" s="149" t="s">
        <v>2192</v>
      </c>
      <c r="S586" s="149" t="s">
        <v>2192</v>
      </c>
      <c r="T586" s="149" t="s">
        <v>2192</v>
      </c>
      <c r="U586" s="149" t="s">
        <v>2192</v>
      </c>
      <c r="V586" s="149" t="s">
        <v>2192</v>
      </c>
      <c r="W586" s="149" t="s">
        <v>2192</v>
      </c>
      <c r="X586" s="149" t="s">
        <v>2192</v>
      </c>
      <c r="Y586" s="149" t="s">
        <v>2192</v>
      </c>
      <c r="Z586" s="149" t="s">
        <v>2192</v>
      </c>
      <c r="AA586" s="149" t="s">
        <v>2192</v>
      </c>
      <c r="AB586" s="149" t="s">
        <v>2192</v>
      </c>
      <c r="AC586" s="149" t="s">
        <v>7150</v>
      </c>
      <c r="AD586" s="149" t="s">
        <v>8750</v>
      </c>
      <c r="AE586" s="151">
        <v>2487.7399999999998</v>
      </c>
      <c r="AF586" s="151">
        <v>2.09</v>
      </c>
      <c r="AG586" s="151">
        <v>1.57</v>
      </c>
      <c r="AH586" s="152">
        <v>44046</v>
      </c>
      <c r="AI586" s="147" t="s">
        <v>8751</v>
      </c>
      <c r="AJ586" s="149" t="s">
        <v>2192</v>
      </c>
    </row>
    <row r="587" spans="1:36">
      <c r="A587" s="153" t="s">
        <v>8752</v>
      </c>
      <c r="B587" s="153" t="s">
        <v>1237</v>
      </c>
      <c r="C587" s="153" t="s">
        <v>1232</v>
      </c>
      <c r="D587" s="153" t="s">
        <v>2192</v>
      </c>
      <c r="E587" s="153" t="s">
        <v>8753</v>
      </c>
      <c r="F587" s="153" t="s">
        <v>2192</v>
      </c>
      <c r="G587" s="154" t="s">
        <v>1901</v>
      </c>
      <c r="H587" s="154" t="s">
        <v>1902</v>
      </c>
      <c r="I587" s="154" t="s">
        <v>317</v>
      </c>
      <c r="J587" s="154" t="s">
        <v>1236</v>
      </c>
      <c r="K587" s="155" t="s">
        <v>2192</v>
      </c>
      <c r="L587" s="155" t="s">
        <v>2192</v>
      </c>
      <c r="M587" s="155" t="s">
        <v>2192</v>
      </c>
      <c r="N587" s="155" t="s">
        <v>2192</v>
      </c>
      <c r="O587" s="155" t="s">
        <v>2192</v>
      </c>
      <c r="P587" s="155" t="s">
        <v>2192</v>
      </c>
      <c r="Q587" s="155" t="s">
        <v>2192</v>
      </c>
      <c r="R587" s="155" t="s">
        <v>2192</v>
      </c>
      <c r="S587" s="155" t="s">
        <v>2192</v>
      </c>
      <c r="T587" s="155" t="s">
        <v>2192</v>
      </c>
      <c r="U587" s="155" t="s">
        <v>2192</v>
      </c>
      <c r="V587" s="155" t="s">
        <v>2192</v>
      </c>
      <c r="W587" s="155" t="s">
        <v>2192</v>
      </c>
      <c r="X587" s="155" t="s">
        <v>2192</v>
      </c>
      <c r="Y587" s="155" t="s">
        <v>2192</v>
      </c>
      <c r="Z587" s="155" t="s">
        <v>2192</v>
      </c>
      <c r="AA587" s="155" t="s">
        <v>2192</v>
      </c>
      <c r="AB587" s="155" t="s">
        <v>2192</v>
      </c>
      <c r="AC587" s="155" t="s">
        <v>8754</v>
      </c>
      <c r="AD587" s="155" t="s">
        <v>8755</v>
      </c>
      <c r="AE587" s="156">
        <v>1385.8141000000001</v>
      </c>
      <c r="AF587" s="157">
        <v>1.17</v>
      </c>
      <c r="AG587" s="157">
        <v>0.87</v>
      </c>
      <c r="AH587" s="159">
        <v>44046</v>
      </c>
      <c r="AI587" s="153" t="s">
        <v>8756</v>
      </c>
      <c r="AJ587" s="155" t="s">
        <v>2192</v>
      </c>
    </row>
    <row r="588" spans="1:36">
      <c r="A588" s="147" t="s">
        <v>8757</v>
      </c>
      <c r="B588" s="147" t="s">
        <v>1237</v>
      </c>
      <c r="C588" s="147" t="s">
        <v>1232</v>
      </c>
      <c r="D588" s="147" t="s">
        <v>2192</v>
      </c>
      <c r="E588" s="147" t="s">
        <v>8758</v>
      </c>
      <c r="F588" s="147" t="s">
        <v>2192</v>
      </c>
      <c r="G588" s="148" t="s">
        <v>1901</v>
      </c>
      <c r="H588" s="148" t="s">
        <v>1902</v>
      </c>
      <c r="I588" s="148" t="s">
        <v>317</v>
      </c>
      <c r="J588" s="148" t="s">
        <v>1236</v>
      </c>
      <c r="K588" s="149" t="s">
        <v>2192</v>
      </c>
      <c r="L588" s="149" t="s">
        <v>2192</v>
      </c>
      <c r="M588" s="149" t="s">
        <v>2192</v>
      </c>
      <c r="N588" s="149" t="s">
        <v>2192</v>
      </c>
      <c r="O588" s="149" t="s">
        <v>2192</v>
      </c>
      <c r="P588" s="149" t="s">
        <v>2192</v>
      </c>
      <c r="Q588" s="149" t="s">
        <v>2192</v>
      </c>
      <c r="R588" s="149" t="s">
        <v>2192</v>
      </c>
      <c r="S588" s="149" t="s">
        <v>2192</v>
      </c>
      <c r="T588" s="149" t="s">
        <v>2192</v>
      </c>
      <c r="U588" s="149" t="s">
        <v>2192</v>
      </c>
      <c r="V588" s="149" t="s">
        <v>2192</v>
      </c>
      <c r="W588" s="149" t="s">
        <v>2192</v>
      </c>
      <c r="X588" s="149" t="s">
        <v>2192</v>
      </c>
      <c r="Y588" s="149" t="s">
        <v>2192</v>
      </c>
      <c r="Z588" s="149" t="s">
        <v>2192</v>
      </c>
      <c r="AA588" s="149" t="s">
        <v>2192</v>
      </c>
      <c r="AB588" s="149" t="s">
        <v>2192</v>
      </c>
      <c r="AC588" s="149" t="s">
        <v>8759</v>
      </c>
      <c r="AD588" s="149" t="s">
        <v>8760</v>
      </c>
      <c r="AE588" s="150">
        <v>1041.3992000000001</v>
      </c>
      <c r="AF588" s="151">
        <v>0.88</v>
      </c>
      <c r="AG588" s="151">
        <v>0.66</v>
      </c>
      <c r="AH588" s="152">
        <v>44046</v>
      </c>
      <c r="AI588" s="147" t="s">
        <v>8761</v>
      </c>
      <c r="AJ588" s="149" t="s">
        <v>2192</v>
      </c>
    </row>
    <row r="589" spans="1:36">
      <c r="A589" s="153" t="s">
        <v>8762</v>
      </c>
      <c r="B589" s="153" t="s">
        <v>1237</v>
      </c>
      <c r="C589" s="153" t="s">
        <v>1232</v>
      </c>
      <c r="D589" s="153" t="s">
        <v>2192</v>
      </c>
      <c r="E589" s="153" t="s">
        <v>8763</v>
      </c>
      <c r="F589" s="153" t="s">
        <v>2192</v>
      </c>
      <c r="G589" s="154" t="s">
        <v>1901</v>
      </c>
      <c r="H589" s="154" t="s">
        <v>1902</v>
      </c>
      <c r="I589" s="154" t="s">
        <v>317</v>
      </c>
      <c r="J589" s="154" t="s">
        <v>1236</v>
      </c>
      <c r="K589" s="155" t="s">
        <v>2192</v>
      </c>
      <c r="L589" s="155" t="s">
        <v>2192</v>
      </c>
      <c r="M589" s="155" t="s">
        <v>2192</v>
      </c>
      <c r="N589" s="155" t="s">
        <v>2192</v>
      </c>
      <c r="O589" s="155" t="s">
        <v>2192</v>
      </c>
      <c r="P589" s="155" t="s">
        <v>2192</v>
      </c>
      <c r="Q589" s="155" t="s">
        <v>2192</v>
      </c>
      <c r="R589" s="155" t="s">
        <v>2192</v>
      </c>
      <c r="S589" s="155" t="s">
        <v>2192</v>
      </c>
      <c r="T589" s="155" t="s">
        <v>2192</v>
      </c>
      <c r="U589" s="155" t="s">
        <v>2192</v>
      </c>
      <c r="V589" s="155" t="s">
        <v>2192</v>
      </c>
      <c r="W589" s="155" t="s">
        <v>2192</v>
      </c>
      <c r="X589" s="155" t="s">
        <v>2192</v>
      </c>
      <c r="Y589" s="155" t="s">
        <v>2192</v>
      </c>
      <c r="Z589" s="155" t="s">
        <v>2192</v>
      </c>
      <c r="AA589" s="155" t="s">
        <v>2192</v>
      </c>
      <c r="AB589" s="155" t="s">
        <v>2192</v>
      </c>
      <c r="AC589" s="155" t="s">
        <v>8764</v>
      </c>
      <c r="AD589" s="155" t="s">
        <v>8765</v>
      </c>
      <c r="AE589" s="156">
        <v>55.698900000000002</v>
      </c>
      <c r="AF589" s="157">
        <v>0.05</v>
      </c>
      <c r="AG589" s="157">
        <v>0.04</v>
      </c>
      <c r="AH589" s="159">
        <v>44046</v>
      </c>
      <c r="AI589" s="153" t="s">
        <v>8766</v>
      </c>
      <c r="AJ589" s="155" t="s">
        <v>2192</v>
      </c>
    </row>
    <row r="590" spans="1:36">
      <c r="A590" s="147" t="s">
        <v>8767</v>
      </c>
      <c r="B590" s="147" t="s">
        <v>1237</v>
      </c>
      <c r="C590" s="147" t="s">
        <v>1235</v>
      </c>
      <c r="D590" s="147" t="s">
        <v>2192</v>
      </c>
      <c r="E590" s="147" t="s">
        <v>8768</v>
      </c>
      <c r="F590" s="147" t="s">
        <v>2192</v>
      </c>
      <c r="G590" s="148" t="s">
        <v>1901</v>
      </c>
      <c r="H590" s="148" t="s">
        <v>1902</v>
      </c>
      <c r="I590" s="148" t="s">
        <v>317</v>
      </c>
      <c r="J590" s="148" t="s">
        <v>1236</v>
      </c>
      <c r="K590" s="149" t="s">
        <v>2192</v>
      </c>
      <c r="L590" s="149" t="s">
        <v>2192</v>
      </c>
      <c r="M590" s="149" t="s">
        <v>2192</v>
      </c>
      <c r="N590" s="149" t="s">
        <v>2192</v>
      </c>
      <c r="O590" s="149" t="s">
        <v>2192</v>
      </c>
      <c r="P590" s="149" t="s">
        <v>2192</v>
      </c>
      <c r="Q590" s="149" t="s">
        <v>2192</v>
      </c>
      <c r="R590" s="149" t="s">
        <v>2192</v>
      </c>
      <c r="S590" s="149" t="s">
        <v>2192</v>
      </c>
      <c r="T590" s="149" t="s">
        <v>2192</v>
      </c>
      <c r="U590" s="149" t="s">
        <v>2192</v>
      </c>
      <c r="V590" s="149" t="s">
        <v>2192</v>
      </c>
      <c r="W590" s="149" t="s">
        <v>2192</v>
      </c>
      <c r="X590" s="149" t="s">
        <v>2192</v>
      </c>
      <c r="Y590" s="149" t="s">
        <v>2192</v>
      </c>
      <c r="Z590" s="149" t="s">
        <v>2192</v>
      </c>
      <c r="AA590" s="149" t="s">
        <v>2192</v>
      </c>
      <c r="AB590" s="149" t="s">
        <v>2192</v>
      </c>
      <c r="AC590" s="149" t="s">
        <v>8769</v>
      </c>
      <c r="AD590" s="149" t="s">
        <v>8770</v>
      </c>
      <c r="AE590" s="150">
        <v>349.99180000000001</v>
      </c>
      <c r="AF590" s="151">
        <v>0.28999999999999998</v>
      </c>
      <c r="AG590" s="151">
        <v>0.22</v>
      </c>
      <c r="AH590" s="152">
        <v>44046</v>
      </c>
      <c r="AI590" s="147" t="s">
        <v>8771</v>
      </c>
      <c r="AJ590" s="149" t="s">
        <v>2192</v>
      </c>
    </row>
    <row r="591" spans="1:36">
      <c r="A591" s="153" t="s">
        <v>8772</v>
      </c>
      <c r="B591" s="153" t="s">
        <v>1237</v>
      </c>
      <c r="C591" s="153" t="s">
        <v>1235</v>
      </c>
      <c r="D591" s="153" t="s">
        <v>2192</v>
      </c>
      <c r="E591" s="153" t="s">
        <v>8773</v>
      </c>
      <c r="F591" s="153" t="s">
        <v>2192</v>
      </c>
      <c r="G591" s="154" t="s">
        <v>1901</v>
      </c>
      <c r="H591" s="154" t="s">
        <v>1902</v>
      </c>
      <c r="I591" s="154" t="s">
        <v>317</v>
      </c>
      <c r="J591" s="154" t="s">
        <v>1236</v>
      </c>
      <c r="K591" s="155" t="s">
        <v>2192</v>
      </c>
      <c r="L591" s="155" t="s">
        <v>2192</v>
      </c>
      <c r="M591" s="155" t="s">
        <v>2192</v>
      </c>
      <c r="N591" s="155" t="s">
        <v>2192</v>
      </c>
      <c r="O591" s="155" t="s">
        <v>2192</v>
      </c>
      <c r="P591" s="155" t="s">
        <v>2192</v>
      </c>
      <c r="Q591" s="155" t="s">
        <v>2192</v>
      </c>
      <c r="R591" s="155" t="s">
        <v>2192</v>
      </c>
      <c r="S591" s="155" t="s">
        <v>2192</v>
      </c>
      <c r="T591" s="155" t="s">
        <v>2192</v>
      </c>
      <c r="U591" s="155" t="s">
        <v>2192</v>
      </c>
      <c r="V591" s="155" t="s">
        <v>2192</v>
      </c>
      <c r="W591" s="155" t="s">
        <v>2192</v>
      </c>
      <c r="X591" s="155" t="s">
        <v>2192</v>
      </c>
      <c r="Y591" s="155" t="s">
        <v>2192</v>
      </c>
      <c r="Z591" s="155" t="s">
        <v>2192</v>
      </c>
      <c r="AA591" s="155" t="s">
        <v>2192</v>
      </c>
      <c r="AB591" s="155" t="s">
        <v>2192</v>
      </c>
      <c r="AC591" s="155" t="s">
        <v>8774</v>
      </c>
      <c r="AD591" s="155" t="s">
        <v>8120</v>
      </c>
      <c r="AE591" s="156">
        <v>212.8999</v>
      </c>
      <c r="AF591" s="157">
        <v>0.18</v>
      </c>
      <c r="AG591" s="157">
        <v>0.13</v>
      </c>
      <c r="AH591" s="159">
        <v>44046</v>
      </c>
      <c r="AI591" s="153" t="s">
        <v>8775</v>
      </c>
      <c r="AJ591" s="155" t="s">
        <v>2192</v>
      </c>
    </row>
    <row r="592" spans="1:36">
      <c r="A592" s="147" t="s">
        <v>8776</v>
      </c>
      <c r="B592" s="147" t="s">
        <v>1237</v>
      </c>
      <c r="C592" s="147" t="s">
        <v>1235</v>
      </c>
      <c r="D592" s="147" t="s">
        <v>2192</v>
      </c>
      <c r="E592" s="147" t="s">
        <v>8777</v>
      </c>
      <c r="F592" s="147" t="s">
        <v>2192</v>
      </c>
      <c r="G592" s="148" t="s">
        <v>1901</v>
      </c>
      <c r="H592" s="148" t="s">
        <v>1902</v>
      </c>
      <c r="I592" s="148" t="s">
        <v>317</v>
      </c>
      <c r="J592" s="148" t="s">
        <v>1236</v>
      </c>
      <c r="K592" s="149" t="s">
        <v>2192</v>
      </c>
      <c r="L592" s="149" t="s">
        <v>2192</v>
      </c>
      <c r="M592" s="149" t="s">
        <v>2192</v>
      </c>
      <c r="N592" s="149" t="s">
        <v>2192</v>
      </c>
      <c r="O592" s="149" t="s">
        <v>2192</v>
      </c>
      <c r="P592" s="149" t="s">
        <v>2192</v>
      </c>
      <c r="Q592" s="149" t="s">
        <v>2192</v>
      </c>
      <c r="R592" s="149" t="s">
        <v>2192</v>
      </c>
      <c r="S592" s="149" t="s">
        <v>2192</v>
      </c>
      <c r="T592" s="149" t="s">
        <v>2192</v>
      </c>
      <c r="U592" s="149" t="s">
        <v>2192</v>
      </c>
      <c r="V592" s="149" t="s">
        <v>2192</v>
      </c>
      <c r="W592" s="149" t="s">
        <v>2192</v>
      </c>
      <c r="X592" s="149" t="s">
        <v>2192</v>
      </c>
      <c r="Y592" s="149" t="s">
        <v>2192</v>
      </c>
      <c r="Z592" s="149" t="s">
        <v>2192</v>
      </c>
      <c r="AA592" s="149" t="s">
        <v>2192</v>
      </c>
      <c r="AB592" s="149" t="s">
        <v>2192</v>
      </c>
      <c r="AC592" s="149" t="s">
        <v>8778</v>
      </c>
      <c r="AD592" s="149" t="s">
        <v>8779</v>
      </c>
      <c r="AE592" s="150">
        <v>43.924300000000002</v>
      </c>
      <c r="AF592" s="151">
        <v>0.04</v>
      </c>
      <c r="AG592" s="151">
        <v>0.03</v>
      </c>
      <c r="AH592" s="152">
        <v>44046</v>
      </c>
      <c r="AI592" s="147" t="s">
        <v>8780</v>
      </c>
      <c r="AJ592" s="149" t="s">
        <v>2192</v>
      </c>
    </row>
    <row r="593" spans="1:36">
      <c r="A593" s="153" t="s">
        <v>8781</v>
      </c>
      <c r="B593" s="153" t="s">
        <v>1237</v>
      </c>
      <c r="C593" s="153" t="s">
        <v>1235</v>
      </c>
      <c r="D593" s="153" t="s">
        <v>2192</v>
      </c>
      <c r="E593" s="153" t="s">
        <v>8782</v>
      </c>
      <c r="F593" s="153" t="s">
        <v>2192</v>
      </c>
      <c r="G593" s="154" t="s">
        <v>1901</v>
      </c>
      <c r="H593" s="154" t="s">
        <v>1902</v>
      </c>
      <c r="I593" s="154" t="s">
        <v>317</v>
      </c>
      <c r="J593" s="154" t="s">
        <v>1236</v>
      </c>
      <c r="K593" s="155" t="s">
        <v>2192</v>
      </c>
      <c r="L593" s="155" t="s">
        <v>2192</v>
      </c>
      <c r="M593" s="155" t="s">
        <v>2192</v>
      </c>
      <c r="N593" s="155" t="s">
        <v>2192</v>
      </c>
      <c r="O593" s="155" t="s">
        <v>2192</v>
      </c>
      <c r="P593" s="155" t="s">
        <v>2192</v>
      </c>
      <c r="Q593" s="155" t="s">
        <v>2192</v>
      </c>
      <c r="R593" s="155" t="s">
        <v>2192</v>
      </c>
      <c r="S593" s="155" t="s">
        <v>2192</v>
      </c>
      <c r="T593" s="155" t="s">
        <v>2192</v>
      </c>
      <c r="U593" s="155" t="s">
        <v>2192</v>
      </c>
      <c r="V593" s="155" t="s">
        <v>2192</v>
      </c>
      <c r="W593" s="155" t="s">
        <v>2192</v>
      </c>
      <c r="X593" s="155" t="s">
        <v>2192</v>
      </c>
      <c r="Y593" s="155" t="s">
        <v>2192</v>
      </c>
      <c r="Z593" s="155" t="s">
        <v>2192</v>
      </c>
      <c r="AA593" s="155" t="s">
        <v>2192</v>
      </c>
      <c r="AB593" s="155" t="s">
        <v>2192</v>
      </c>
      <c r="AC593" s="155" t="s">
        <v>8783</v>
      </c>
      <c r="AD593" s="155" t="s">
        <v>8784</v>
      </c>
      <c r="AE593" s="156">
        <v>729.29729999999995</v>
      </c>
      <c r="AF593" s="157">
        <v>0.61</v>
      </c>
      <c r="AG593" s="157">
        <v>0.46</v>
      </c>
      <c r="AH593" s="159">
        <v>44046</v>
      </c>
      <c r="AI593" s="153" t="s">
        <v>8785</v>
      </c>
      <c r="AJ593" s="155" t="s">
        <v>2192</v>
      </c>
    </row>
    <row r="594" spans="1:36">
      <c r="A594" s="147" t="s">
        <v>1167</v>
      </c>
      <c r="B594" s="147" t="s">
        <v>1238</v>
      </c>
      <c r="C594" s="147" t="s">
        <v>1233</v>
      </c>
      <c r="D594" s="147" t="s">
        <v>2192</v>
      </c>
      <c r="E594" s="147" t="s">
        <v>1168</v>
      </c>
      <c r="F594" s="147" t="s">
        <v>2192</v>
      </c>
      <c r="G594" s="148" t="s">
        <v>1901</v>
      </c>
      <c r="H594" s="148" t="s">
        <v>1902</v>
      </c>
      <c r="I594" s="148" t="s">
        <v>317</v>
      </c>
      <c r="J594" s="148" t="s">
        <v>1236</v>
      </c>
      <c r="K594" s="149" t="s">
        <v>8786</v>
      </c>
      <c r="L594" s="149" t="s">
        <v>8787</v>
      </c>
      <c r="M594" s="149" t="s">
        <v>8788</v>
      </c>
      <c r="N594" s="149" t="s">
        <v>8789</v>
      </c>
      <c r="O594" s="149" t="s">
        <v>8790</v>
      </c>
      <c r="P594" s="149" t="s">
        <v>8791</v>
      </c>
      <c r="Q594" s="149" t="s">
        <v>8792</v>
      </c>
      <c r="R594" s="149" t="s">
        <v>8793</v>
      </c>
      <c r="S594" s="149" t="s">
        <v>8794</v>
      </c>
      <c r="T594" s="149" t="s">
        <v>7054</v>
      </c>
      <c r="U594" s="149" t="s">
        <v>8795</v>
      </c>
      <c r="V594" s="149" t="s">
        <v>8796</v>
      </c>
      <c r="W594" s="149" t="s">
        <v>8797</v>
      </c>
      <c r="X594" s="149" t="s">
        <v>3284</v>
      </c>
      <c r="Y594" s="149" t="s">
        <v>4734</v>
      </c>
      <c r="Z594" s="149" t="s">
        <v>8798</v>
      </c>
      <c r="AA594" s="149" t="s">
        <v>2192</v>
      </c>
      <c r="AB594" s="149" t="s">
        <v>2192</v>
      </c>
      <c r="AC594" s="149" t="s">
        <v>8799</v>
      </c>
      <c r="AD594" s="149" t="s">
        <v>8800</v>
      </c>
      <c r="AE594" s="150">
        <v>690.83879999999999</v>
      </c>
      <c r="AF594" s="151">
        <v>0.57999999999999996</v>
      </c>
      <c r="AG594" s="151">
        <v>0.44</v>
      </c>
      <c r="AH594" s="152">
        <v>41170</v>
      </c>
      <c r="AI594" s="147" t="s">
        <v>1942</v>
      </c>
      <c r="AJ594" s="149" t="s">
        <v>2192</v>
      </c>
    </row>
    <row r="595" spans="1:36">
      <c r="A595" s="153" t="s">
        <v>1169</v>
      </c>
      <c r="B595" s="153" t="s">
        <v>1238</v>
      </c>
      <c r="C595" s="153" t="s">
        <v>1233</v>
      </c>
      <c r="D595" s="153" t="s">
        <v>2192</v>
      </c>
      <c r="E595" s="153" t="s">
        <v>1170</v>
      </c>
      <c r="F595" s="153" t="s">
        <v>2192</v>
      </c>
      <c r="G595" s="154" t="s">
        <v>1901</v>
      </c>
      <c r="H595" s="154" t="s">
        <v>1902</v>
      </c>
      <c r="I595" s="154" t="s">
        <v>317</v>
      </c>
      <c r="J595" s="154" t="s">
        <v>1236</v>
      </c>
      <c r="K595" s="155" t="s">
        <v>8801</v>
      </c>
      <c r="L595" s="155" t="s">
        <v>8787</v>
      </c>
      <c r="M595" s="155" t="s">
        <v>8802</v>
      </c>
      <c r="N595" s="155" t="s">
        <v>8789</v>
      </c>
      <c r="O595" s="155" t="s">
        <v>8803</v>
      </c>
      <c r="P595" s="155" t="s">
        <v>8791</v>
      </c>
      <c r="Q595" s="155" t="s">
        <v>8804</v>
      </c>
      <c r="R595" s="155" t="s">
        <v>8793</v>
      </c>
      <c r="S595" s="155" t="s">
        <v>8805</v>
      </c>
      <c r="T595" s="155" t="s">
        <v>7054</v>
      </c>
      <c r="U595" s="155" t="s">
        <v>3264</v>
      </c>
      <c r="V595" s="155" t="s">
        <v>8796</v>
      </c>
      <c r="W595" s="155" t="s">
        <v>8806</v>
      </c>
      <c r="X595" s="155" t="s">
        <v>3284</v>
      </c>
      <c r="Y595" s="155" t="s">
        <v>8807</v>
      </c>
      <c r="Z595" s="155" t="s">
        <v>8798</v>
      </c>
      <c r="AA595" s="155" t="s">
        <v>2192</v>
      </c>
      <c r="AB595" s="155" t="s">
        <v>2192</v>
      </c>
      <c r="AC595" s="155" t="s">
        <v>3392</v>
      </c>
      <c r="AD595" s="155" t="s">
        <v>3265</v>
      </c>
      <c r="AE595" s="156">
        <v>1192.4751000000001</v>
      </c>
      <c r="AF595" s="161">
        <v>1</v>
      </c>
      <c r="AG595" s="157">
        <v>0.75</v>
      </c>
      <c r="AH595" s="159">
        <v>41172</v>
      </c>
      <c r="AI595" s="153" t="s">
        <v>1942</v>
      </c>
      <c r="AJ595" s="155" t="s">
        <v>2192</v>
      </c>
    </row>
    <row r="596" spans="1:36">
      <c r="A596" s="147" t="s">
        <v>230</v>
      </c>
      <c r="B596" s="147" t="s">
        <v>1238</v>
      </c>
      <c r="C596" s="147" t="s">
        <v>1900</v>
      </c>
      <c r="D596" s="147" t="s">
        <v>2192</v>
      </c>
      <c r="E596" s="147" t="s">
        <v>1171</v>
      </c>
      <c r="F596" s="147" t="s">
        <v>2192</v>
      </c>
      <c r="G596" s="148" t="s">
        <v>1901</v>
      </c>
      <c r="H596" s="148" t="s">
        <v>1902</v>
      </c>
      <c r="I596" s="148" t="s">
        <v>317</v>
      </c>
      <c r="J596" s="148" t="s">
        <v>1236</v>
      </c>
      <c r="K596" s="149" t="s">
        <v>8808</v>
      </c>
      <c r="L596" s="149" t="s">
        <v>8809</v>
      </c>
      <c r="M596" s="149" t="s">
        <v>8794</v>
      </c>
      <c r="N596" s="149" t="s">
        <v>3146</v>
      </c>
      <c r="O596" s="149" t="s">
        <v>8810</v>
      </c>
      <c r="P596" s="149" t="s">
        <v>2821</v>
      </c>
      <c r="Q596" s="149" t="s">
        <v>8811</v>
      </c>
      <c r="R596" s="149" t="s">
        <v>8812</v>
      </c>
      <c r="S596" s="149" t="s">
        <v>8813</v>
      </c>
      <c r="T596" s="149" t="s">
        <v>8814</v>
      </c>
      <c r="U596" s="149" t="s">
        <v>8815</v>
      </c>
      <c r="V596" s="149" t="s">
        <v>8816</v>
      </c>
      <c r="W596" s="149" t="s">
        <v>8817</v>
      </c>
      <c r="X596" s="149" t="s">
        <v>8818</v>
      </c>
      <c r="Y596" s="149" t="s">
        <v>8819</v>
      </c>
      <c r="Z596" s="149" t="s">
        <v>3161</v>
      </c>
      <c r="AA596" s="149" t="s">
        <v>8820</v>
      </c>
      <c r="AB596" s="149" t="s">
        <v>8821</v>
      </c>
      <c r="AC596" s="149" t="s">
        <v>8822</v>
      </c>
      <c r="AD596" s="149" t="s">
        <v>8823</v>
      </c>
      <c r="AE596" s="150">
        <v>54374.4643</v>
      </c>
      <c r="AF596" s="151">
        <v>45.78</v>
      </c>
      <c r="AG596" s="151">
        <v>34.32</v>
      </c>
      <c r="AH596" s="152">
        <v>38453</v>
      </c>
      <c r="AI596" s="147" t="s">
        <v>1965</v>
      </c>
      <c r="AJ596" s="149" t="s">
        <v>2192</v>
      </c>
    </row>
    <row r="597" spans="1:36">
      <c r="A597" s="153" t="s">
        <v>231</v>
      </c>
      <c r="B597" s="153" t="s">
        <v>1237</v>
      </c>
      <c r="C597" s="153" t="s">
        <v>1900</v>
      </c>
      <c r="D597" s="153" t="s">
        <v>2192</v>
      </c>
      <c r="E597" s="153" t="s">
        <v>1172</v>
      </c>
      <c r="F597" s="153" t="s">
        <v>2192</v>
      </c>
      <c r="G597" s="154" t="s">
        <v>1901</v>
      </c>
      <c r="H597" s="154" t="s">
        <v>1902</v>
      </c>
      <c r="I597" s="154" t="s">
        <v>317</v>
      </c>
      <c r="J597" s="154" t="s">
        <v>1236</v>
      </c>
      <c r="K597" s="155" t="s">
        <v>8824</v>
      </c>
      <c r="L597" s="155" t="s">
        <v>8825</v>
      </c>
      <c r="M597" s="155" t="s">
        <v>8826</v>
      </c>
      <c r="N597" s="155" t="s">
        <v>2867</v>
      </c>
      <c r="O597" s="155" t="s">
        <v>8827</v>
      </c>
      <c r="P597" s="155" t="s">
        <v>8828</v>
      </c>
      <c r="Q597" s="155" t="s">
        <v>4638</v>
      </c>
      <c r="R597" s="155" t="s">
        <v>2895</v>
      </c>
      <c r="S597" s="155" t="s">
        <v>8829</v>
      </c>
      <c r="T597" s="155" t="s">
        <v>8830</v>
      </c>
      <c r="U597" s="155" t="s">
        <v>8831</v>
      </c>
      <c r="V597" s="155" t="s">
        <v>8832</v>
      </c>
      <c r="W597" s="155" t="s">
        <v>8833</v>
      </c>
      <c r="X597" s="155" t="s">
        <v>8834</v>
      </c>
      <c r="Y597" s="155" t="s">
        <v>8835</v>
      </c>
      <c r="Z597" s="155" t="s">
        <v>3112</v>
      </c>
      <c r="AA597" s="155" t="s">
        <v>2192</v>
      </c>
      <c r="AB597" s="155" t="s">
        <v>2192</v>
      </c>
      <c r="AC597" s="155" t="s">
        <v>8836</v>
      </c>
      <c r="AD597" s="155" t="s">
        <v>8837</v>
      </c>
      <c r="AE597" s="156">
        <v>31904.878799999999</v>
      </c>
      <c r="AF597" s="157">
        <v>26.86</v>
      </c>
      <c r="AG597" s="157">
        <v>20.14</v>
      </c>
      <c r="AH597" s="159">
        <v>41642</v>
      </c>
      <c r="AI597" s="153" t="s">
        <v>1966</v>
      </c>
      <c r="AJ597" s="155" t="s">
        <v>2192</v>
      </c>
    </row>
    <row r="598" spans="1:36">
      <c r="A598" s="147" t="s">
        <v>232</v>
      </c>
      <c r="B598" s="147" t="s">
        <v>1238</v>
      </c>
      <c r="C598" s="147" t="s">
        <v>1229</v>
      </c>
      <c r="D598" s="147" t="s">
        <v>2192</v>
      </c>
      <c r="E598" s="147" t="s">
        <v>1173</v>
      </c>
      <c r="F598" s="147" t="s">
        <v>2192</v>
      </c>
      <c r="G598" s="148" t="s">
        <v>1901</v>
      </c>
      <c r="H598" s="148" t="s">
        <v>1902</v>
      </c>
      <c r="I598" s="148" t="s">
        <v>317</v>
      </c>
      <c r="J598" s="148" t="s">
        <v>1236</v>
      </c>
      <c r="K598" s="149" t="s">
        <v>8838</v>
      </c>
      <c r="L598" s="149" t="s">
        <v>8839</v>
      </c>
      <c r="M598" s="149" t="s">
        <v>8840</v>
      </c>
      <c r="N598" s="149" t="s">
        <v>8841</v>
      </c>
      <c r="O598" s="149" t="s">
        <v>8842</v>
      </c>
      <c r="P598" s="149" t="s">
        <v>8843</v>
      </c>
      <c r="Q598" s="149" t="s">
        <v>5262</v>
      </c>
      <c r="R598" s="149" t="s">
        <v>8844</v>
      </c>
      <c r="S598" s="149" t="s">
        <v>8845</v>
      </c>
      <c r="T598" s="149" t="s">
        <v>8846</v>
      </c>
      <c r="U598" s="149" t="s">
        <v>8847</v>
      </c>
      <c r="V598" s="149" t="s">
        <v>8848</v>
      </c>
      <c r="W598" s="149" t="s">
        <v>8849</v>
      </c>
      <c r="X598" s="149" t="s">
        <v>8850</v>
      </c>
      <c r="Y598" s="149" t="s">
        <v>8851</v>
      </c>
      <c r="Z598" s="149" t="s">
        <v>8852</v>
      </c>
      <c r="AA598" s="149" t="s">
        <v>8853</v>
      </c>
      <c r="AB598" s="149" t="s">
        <v>8854</v>
      </c>
      <c r="AC598" s="149" t="s">
        <v>8855</v>
      </c>
      <c r="AD598" s="149" t="s">
        <v>8856</v>
      </c>
      <c r="AE598" s="150">
        <v>77220.387100000007</v>
      </c>
      <c r="AF598" s="151">
        <v>65.010000000000005</v>
      </c>
      <c r="AG598" s="151">
        <v>48.74</v>
      </c>
      <c r="AH598" s="152">
        <v>38659</v>
      </c>
      <c r="AI598" s="147" t="s">
        <v>1943</v>
      </c>
      <c r="AJ598" s="149" t="s">
        <v>2192</v>
      </c>
    </row>
    <row r="599" spans="1:36">
      <c r="A599" s="153" t="s">
        <v>234</v>
      </c>
      <c r="B599" s="153" t="s">
        <v>1238</v>
      </c>
      <c r="C599" s="153" t="s">
        <v>1229</v>
      </c>
      <c r="D599" s="153" t="s">
        <v>2192</v>
      </c>
      <c r="E599" s="153" t="s">
        <v>1174</v>
      </c>
      <c r="F599" s="153" t="s">
        <v>2192</v>
      </c>
      <c r="G599" s="154" t="s">
        <v>1901</v>
      </c>
      <c r="H599" s="154" t="s">
        <v>1902</v>
      </c>
      <c r="I599" s="154" t="s">
        <v>317</v>
      </c>
      <c r="J599" s="154" t="s">
        <v>1236</v>
      </c>
      <c r="K599" s="155" t="s">
        <v>8857</v>
      </c>
      <c r="L599" s="155" t="s">
        <v>8858</v>
      </c>
      <c r="M599" s="155" t="s">
        <v>8859</v>
      </c>
      <c r="N599" s="155" t="s">
        <v>8860</v>
      </c>
      <c r="O599" s="155" t="s">
        <v>8861</v>
      </c>
      <c r="P599" s="155" t="s">
        <v>8862</v>
      </c>
      <c r="Q599" s="155" t="s">
        <v>8863</v>
      </c>
      <c r="R599" s="155" t="s">
        <v>8864</v>
      </c>
      <c r="S599" s="155" t="s">
        <v>8865</v>
      </c>
      <c r="T599" s="155" t="s">
        <v>8866</v>
      </c>
      <c r="U599" s="155" t="s">
        <v>4739</v>
      </c>
      <c r="V599" s="155" t="s">
        <v>8867</v>
      </c>
      <c r="W599" s="155" t="s">
        <v>3167</v>
      </c>
      <c r="X599" s="155" t="s">
        <v>8868</v>
      </c>
      <c r="Y599" s="155" t="s">
        <v>8869</v>
      </c>
      <c r="Z599" s="155" t="s">
        <v>8870</v>
      </c>
      <c r="AA599" s="155" t="s">
        <v>2192</v>
      </c>
      <c r="AB599" s="155" t="s">
        <v>2192</v>
      </c>
      <c r="AC599" s="155" t="s">
        <v>3155</v>
      </c>
      <c r="AD599" s="155" t="s">
        <v>8871</v>
      </c>
      <c r="AE599" s="156">
        <v>15002.3945</v>
      </c>
      <c r="AF599" s="157">
        <v>12.63</v>
      </c>
      <c r="AG599" s="157">
        <v>9.4700000000000006</v>
      </c>
      <c r="AH599" s="159">
        <v>41731</v>
      </c>
      <c r="AI599" s="153" t="s">
        <v>1944</v>
      </c>
      <c r="AJ599" s="155" t="s">
        <v>2192</v>
      </c>
    </row>
    <row r="600" spans="1:36">
      <c r="A600" s="147" t="s">
        <v>235</v>
      </c>
      <c r="B600" s="147" t="s">
        <v>1238</v>
      </c>
      <c r="C600" s="147" t="s">
        <v>1229</v>
      </c>
      <c r="D600" s="147" t="s">
        <v>2192</v>
      </c>
      <c r="E600" s="147" t="s">
        <v>1175</v>
      </c>
      <c r="F600" s="147" t="s">
        <v>2192</v>
      </c>
      <c r="G600" s="148" t="s">
        <v>1901</v>
      </c>
      <c r="H600" s="148" t="s">
        <v>1902</v>
      </c>
      <c r="I600" s="148" t="s">
        <v>317</v>
      </c>
      <c r="J600" s="148" t="s">
        <v>1236</v>
      </c>
      <c r="K600" s="149" t="s">
        <v>8872</v>
      </c>
      <c r="L600" s="149" t="s">
        <v>8858</v>
      </c>
      <c r="M600" s="149" t="s">
        <v>8873</v>
      </c>
      <c r="N600" s="149" t="s">
        <v>8860</v>
      </c>
      <c r="O600" s="149" t="s">
        <v>8874</v>
      </c>
      <c r="P600" s="149" t="s">
        <v>8862</v>
      </c>
      <c r="Q600" s="149" t="s">
        <v>2772</v>
      </c>
      <c r="R600" s="149" t="s">
        <v>8864</v>
      </c>
      <c r="S600" s="149" t="s">
        <v>8875</v>
      </c>
      <c r="T600" s="149" t="s">
        <v>8866</v>
      </c>
      <c r="U600" s="149" t="s">
        <v>8876</v>
      </c>
      <c r="V600" s="149" t="s">
        <v>8877</v>
      </c>
      <c r="W600" s="149" t="s">
        <v>2783</v>
      </c>
      <c r="X600" s="149" t="s">
        <v>8878</v>
      </c>
      <c r="Y600" s="149" t="s">
        <v>8879</v>
      </c>
      <c r="Z600" s="149" t="s">
        <v>8880</v>
      </c>
      <c r="AA600" s="149" t="s">
        <v>2192</v>
      </c>
      <c r="AB600" s="149" t="s">
        <v>2192</v>
      </c>
      <c r="AC600" s="149" t="s">
        <v>8881</v>
      </c>
      <c r="AD600" s="149" t="s">
        <v>8882</v>
      </c>
      <c r="AE600" s="150">
        <v>9560.5120999999999</v>
      </c>
      <c r="AF600" s="151">
        <v>8.0500000000000007</v>
      </c>
      <c r="AG600" s="151">
        <v>6.03</v>
      </c>
      <c r="AH600" s="152">
        <v>41368</v>
      </c>
      <c r="AI600" s="147" t="s">
        <v>1944</v>
      </c>
      <c r="AJ600" s="149" t="s">
        <v>2192</v>
      </c>
    </row>
    <row r="601" spans="1:36">
      <c r="A601" s="153" t="s">
        <v>236</v>
      </c>
      <c r="B601" s="153" t="s">
        <v>1237</v>
      </c>
      <c r="C601" s="153" t="s">
        <v>1900</v>
      </c>
      <c r="D601" s="153" t="s">
        <v>2192</v>
      </c>
      <c r="E601" s="153" t="s">
        <v>1176</v>
      </c>
      <c r="F601" s="153" t="s">
        <v>2192</v>
      </c>
      <c r="G601" s="154" t="s">
        <v>1901</v>
      </c>
      <c r="H601" s="154" t="s">
        <v>1902</v>
      </c>
      <c r="I601" s="154" t="s">
        <v>317</v>
      </c>
      <c r="J601" s="154" t="s">
        <v>1236</v>
      </c>
      <c r="K601" s="155" t="s">
        <v>8883</v>
      </c>
      <c r="L601" s="155" t="s">
        <v>8884</v>
      </c>
      <c r="M601" s="155" t="s">
        <v>8885</v>
      </c>
      <c r="N601" s="155" t="s">
        <v>8886</v>
      </c>
      <c r="O601" s="155" t="s">
        <v>8887</v>
      </c>
      <c r="P601" s="155" t="s">
        <v>8888</v>
      </c>
      <c r="Q601" s="155" t="s">
        <v>5027</v>
      </c>
      <c r="R601" s="155" t="s">
        <v>8889</v>
      </c>
      <c r="S601" s="155" t="s">
        <v>8890</v>
      </c>
      <c r="T601" s="155" t="s">
        <v>3042</v>
      </c>
      <c r="U601" s="155" t="s">
        <v>8891</v>
      </c>
      <c r="V601" s="155" t="s">
        <v>8892</v>
      </c>
      <c r="W601" s="155" t="s">
        <v>8893</v>
      </c>
      <c r="X601" s="155" t="s">
        <v>8894</v>
      </c>
      <c r="Y601" s="155" t="s">
        <v>8895</v>
      </c>
      <c r="Z601" s="155" t="s">
        <v>8896</v>
      </c>
      <c r="AA601" s="155" t="s">
        <v>2192</v>
      </c>
      <c r="AB601" s="155" t="s">
        <v>2192</v>
      </c>
      <c r="AC601" s="155" t="s">
        <v>8897</v>
      </c>
      <c r="AD601" s="155" t="s">
        <v>8898</v>
      </c>
      <c r="AE601" s="156">
        <v>37286.131300000001</v>
      </c>
      <c r="AF601" s="157">
        <v>31.39</v>
      </c>
      <c r="AG601" s="157">
        <v>23.53</v>
      </c>
      <c r="AH601" s="159">
        <v>41366</v>
      </c>
      <c r="AI601" s="153" t="s">
        <v>1967</v>
      </c>
      <c r="AJ601" s="155" t="s">
        <v>2192</v>
      </c>
    </row>
    <row r="602" spans="1:36">
      <c r="A602" s="147" t="s">
        <v>1177</v>
      </c>
      <c r="B602" s="147" t="s">
        <v>1238</v>
      </c>
      <c r="C602" s="147" t="s">
        <v>1233</v>
      </c>
      <c r="D602" s="147" t="s">
        <v>2192</v>
      </c>
      <c r="E602" s="147" t="s">
        <v>1178</v>
      </c>
      <c r="F602" s="147" t="s">
        <v>2192</v>
      </c>
      <c r="G602" s="148" t="s">
        <v>1901</v>
      </c>
      <c r="H602" s="148" t="s">
        <v>1902</v>
      </c>
      <c r="I602" s="148" t="s">
        <v>317</v>
      </c>
      <c r="J602" s="148" t="s">
        <v>1236</v>
      </c>
      <c r="K602" s="149" t="s">
        <v>8899</v>
      </c>
      <c r="L602" s="149" t="s">
        <v>3216</v>
      </c>
      <c r="M602" s="149" t="s">
        <v>8900</v>
      </c>
      <c r="N602" s="149" t="s">
        <v>8584</v>
      </c>
      <c r="O602" s="149" t="s">
        <v>8901</v>
      </c>
      <c r="P602" s="149" t="s">
        <v>8902</v>
      </c>
      <c r="Q602" s="149" t="s">
        <v>8903</v>
      </c>
      <c r="R602" s="149" t="s">
        <v>8904</v>
      </c>
      <c r="S602" s="149" t="s">
        <v>8905</v>
      </c>
      <c r="T602" s="149" t="s">
        <v>3233</v>
      </c>
      <c r="U602" s="149" t="s">
        <v>8906</v>
      </c>
      <c r="V602" s="149" t="s">
        <v>8907</v>
      </c>
      <c r="W602" s="149" t="s">
        <v>8908</v>
      </c>
      <c r="X602" s="149" t="s">
        <v>8909</v>
      </c>
      <c r="Y602" s="149" t="s">
        <v>2855</v>
      </c>
      <c r="Z602" s="149" t="s">
        <v>8910</v>
      </c>
      <c r="AA602" s="149" t="s">
        <v>2192</v>
      </c>
      <c r="AB602" s="149" t="s">
        <v>2192</v>
      </c>
      <c r="AC602" s="149" t="s">
        <v>8911</v>
      </c>
      <c r="AD602" s="149" t="s">
        <v>8912</v>
      </c>
      <c r="AE602" s="150">
        <v>599.58770000000004</v>
      </c>
      <c r="AF602" s="162">
        <v>0.5</v>
      </c>
      <c r="AG602" s="151">
        <v>0.38</v>
      </c>
      <c r="AH602" s="152">
        <v>41367</v>
      </c>
      <c r="AI602" s="147" t="s">
        <v>1968</v>
      </c>
      <c r="AJ602" s="149" t="s">
        <v>2192</v>
      </c>
    </row>
    <row r="603" spans="1:36">
      <c r="A603" s="153" t="s">
        <v>237</v>
      </c>
      <c r="B603" s="153" t="s">
        <v>1238</v>
      </c>
      <c r="C603" s="153" t="s">
        <v>1232</v>
      </c>
      <c r="D603" s="153" t="s">
        <v>2192</v>
      </c>
      <c r="E603" s="153" t="s">
        <v>1179</v>
      </c>
      <c r="F603" s="153" t="s">
        <v>2192</v>
      </c>
      <c r="G603" s="154" t="s">
        <v>1901</v>
      </c>
      <c r="H603" s="154" t="s">
        <v>1902</v>
      </c>
      <c r="I603" s="154" t="s">
        <v>317</v>
      </c>
      <c r="J603" s="154" t="s">
        <v>1236</v>
      </c>
      <c r="K603" s="155" t="s">
        <v>8913</v>
      </c>
      <c r="L603" s="155" t="s">
        <v>8914</v>
      </c>
      <c r="M603" s="155" t="s">
        <v>8915</v>
      </c>
      <c r="N603" s="155" t="s">
        <v>8916</v>
      </c>
      <c r="O603" s="155" t="s">
        <v>8917</v>
      </c>
      <c r="P603" s="155" t="s">
        <v>8918</v>
      </c>
      <c r="Q603" s="155" t="s">
        <v>8919</v>
      </c>
      <c r="R603" s="155" t="s">
        <v>8920</v>
      </c>
      <c r="S603" s="155" t="s">
        <v>8921</v>
      </c>
      <c r="T603" s="155" t="s">
        <v>8922</v>
      </c>
      <c r="U603" s="155" t="s">
        <v>8923</v>
      </c>
      <c r="V603" s="155" t="s">
        <v>8924</v>
      </c>
      <c r="W603" s="155" t="s">
        <v>2202</v>
      </c>
      <c r="X603" s="155" t="s">
        <v>8925</v>
      </c>
      <c r="Y603" s="155" t="s">
        <v>8926</v>
      </c>
      <c r="Z603" s="155" t="s">
        <v>8927</v>
      </c>
      <c r="AA603" s="155" t="s">
        <v>2192</v>
      </c>
      <c r="AB603" s="155" t="s">
        <v>2192</v>
      </c>
      <c r="AC603" s="155" t="s">
        <v>8928</v>
      </c>
      <c r="AD603" s="155" t="s">
        <v>8929</v>
      </c>
      <c r="AE603" s="156">
        <v>48191.557200000003</v>
      </c>
      <c r="AF603" s="157">
        <v>40.57</v>
      </c>
      <c r="AG603" s="157">
        <v>30.42</v>
      </c>
      <c r="AH603" s="159">
        <v>41367</v>
      </c>
      <c r="AI603" s="153" t="s">
        <v>1969</v>
      </c>
      <c r="AJ603" s="155" t="s">
        <v>2192</v>
      </c>
    </row>
    <row r="604" spans="1:36">
      <c r="A604" s="147" t="s">
        <v>238</v>
      </c>
      <c r="B604" s="147" t="s">
        <v>1238</v>
      </c>
      <c r="C604" s="147" t="s">
        <v>1229</v>
      </c>
      <c r="D604" s="147" t="s">
        <v>2192</v>
      </c>
      <c r="E604" s="147" t="s">
        <v>1180</v>
      </c>
      <c r="F604" s="147" t="s">
        <v>2192</v>
      </c>
      <c r="G604" s="148" t="s">
        <v>1901</v>
      </c>
      <c r="H604" s="148" t="s">
        <v>1902</v>
      </c>
      <c r="I604" s="148" t="s">
        <v>317</v>
      </c>
      <c r="J604" s="148" t="s">
        <v>1236</v>
      </c>
      <c r="K604" s="149" t="s">
        <v>8930</v>
      </c>
      <c r="L604" s="149" t="s">
        <v>8479</v>
      </c>
      <c r="M604" s="149" t="s">
        <v>6667</v>
      </c>
      <c r="N604" s="149" t="s">
        <v>8481</v>
      </c>
      <c r="O604" s="149" t="s">
        <v>8931</v>
      </c>
      <c r="P604" s="149" t="s">
        <v>8483</v>
      </c>
      <c r="Q604" s="149" t="s">
        <v>8932</v>
      </c>
      <c r="R604" s="149" t="s">
        <v>8485</v>
      </c>
      <c r="S604" s="149" t="s">
        <v>8933</v>
      </c>
      <c r="T604" s="149" t="s">
        <v>8487</v>
      </c>
      <c r="U604" s="149" t="s">
        <v>8934</v>
      </c>
      <c r="V604" s="149" t="s">
        <v>8935</v>
      </c>
      <c r="W604" s="149" t="s">
        <v>8936</v>
      </c>
      <c r="X604" s="149" t="s">
        <v>8937</v>
      </c>
      <c r="Y604" s="149" t="s">
        <v>8938</v>
      </c>
      <c r="Z604" s="149" t="s">
        <v>8939</v>
      </c>
      <c r="AA604" s="149" t="s">
        <v>8940</v>
      </c>
      <c r="AB604" s="149" t="s">
        <v>8941</v>
      </c>
      <c r="AC604" s="149" t="s">
        <v>8942</v>
      </c>
      <c r="AD604" s="149" t="s">
        <v>8943</v>
      </c>
      <c r="AE604" s="150">
        <v>208500.3468</v>
      </c>
      <c r="AF604" s="151">
        <v>175.53</v>
      </c>
      <c r="AG604" s="151">
        <v>131.59</v>
      </c>
      <c r="AH604" s="152">
        <v>38309</v>
      </c>
      <c r="AI604" s="147" t="s">
        <v>1963</v>
      </c>
      <c r="AJ604" s="149" t="s">
        <v>2192</v>
      </c>
    </row>
    <row r="605" spans="1:36">
      <c r="A605" s="153" t="s">
        <v>239</v>
      </c>
      <c r="B605" s="153" t="s">
        <v>1238</v>
      </c>
      <c r="C605" s="153" t="s">
        <v>1229</v>
      </c>
      <c r="D605" s="153" t="s">
        <v>2192</v>
      </c>
      <c r="E605" s="153" t="s">
        <v>1181</v>
      </c>
      <c r="F605" s="153" t="s">
        <v>2192</v>
      </c>
      <c r="G605" s="154" t="s">
        <v>1901</v>
      </c>
      <c r="H605" s="154" t="s">
        <v>1902</v>
      </c>
      <c r="I605" s="154" t="s">
        <v>317</v>
      </c>
      <c r="J605" s="154" t="s">
        <v>1236</v>
      </c>
      <c r="K605" s="155" t="s">
        <v>8944</v>
      </c>
      <c r="L605" s="155" t="s">
        <v>8945</v>
      </c>
      <c r="M605" s="155" t="s">
        <v>8946</v>
      </c>
      <c r="N605" s="155" t="s">
        <v>8947</v>
      </c>
      <c r="O605" s="155" t="s">
        <v>8948</v>
      </c>
      <c r="P605" s="155" t="s">
        <v>8949</v>
      </c>
      <c r="Q605" s="155" t="s">
        <v>8950</v>
      </c>
      <c r="R605" s="155" t="s">
        <v>8951</v>
      </c>
      <c r="S605" s="155" t="s">
        <v>8952</v>
      </c>
      <c r="T605" s="155" t="s">
        <v>8953</v>
      </c>
      <c r="U605" s="155" t="s">
        <v>8954</v>
      </c>
      <c r="V605" s="155" t="s">
        <v>8955</v>
      </c>
      <c r="W605" s="155" t="s">
        <v>8956</v>
      </c>
      <c r="X605" s="155" t="s">
        <v>8957</v>
      </c>
      <c r="Y605" s="155" t="s">
        <v>8958</v>
      </c>
      <c r="Z605" s="155" t="s">
        <v>8959</v>
      </c>
      <c r="AA605" s="155" t="s">
        <v>8960</v>
      </c>
      <c r="AB605" s="155" t="s">
        <v>4857</v>
      </c>
      <c r="AC605" s="155" t="s">
        <v>8961</v>
      </c>
      <c r="AD605" s="155" t="s">
        <v>7366</v>
      </c>
      <c r="AE605" s="156">
        <v>206234.86569999999</v>
      </c>
      <c r="AF605" s="157">
        <v>173.63</v>
      </c>
      <c r="AG605" s="157">
        <v>130.16999999999999</v>
      </c>
      <c r="AH605" s="159">
        <v>38448</v>
      </c>
      <c r="AI605" s="153" t="s">
        <v>1945</v>
      </c>
      <c r="AJ605" s="155" t="s">
        <v>2192</v>
      </c>
    </row>
    <row r="606" spans="1:36">
      <c r="A606" s="147" t="s">
        <v>1182</v>
      </c>
      <c r="B606" s="147" t="s">
        <v>1238</v>
      </c>
      <c r="C606" s="147" t="s">
        <v>1232</v>
      </c>
      <c r="D606" s="147" t="s">
        <v>2192</v>
      </c>
      <c r="E606" s="147" t="s">
        <v>1183</v>
      </c>
      <c r="F606" s="147" t="s">
        <v>2192</v>
      </c>
      <c r="G606" s="148" t="s">
        <v>1901</v>
      </c>
      <c r="H606" s="148" t="s">
        <v>1902</v>
      </c>
      <c r="I606" s="148" t="s">
        <v>317</v>
      </c>
      <c r="J606" s="148" t="s">
        <v>1236</v>
      </c>
      <c r="K606" s="149" t="s">
        <v>8962</v>
      </c>
      <c r="L606" s="149" t="s">
        <v>8963</v>
      </c>
      <c r="M606" s="149" t="s">
        <v>8964</v>
      </c>
      <c r="N606" s="149" t="s">
        <v>8965</v>
      </c>
      <c r="O606" s="149" t="s">
        <v>8966</v>
      </c>
      <c r="P606" s="149" t="s">
        <v>8967</v>
      </c>
      <c r="Q606" s="149" t="s">
        <v>2956</v>
      </c>
      <c r="R606" s="149" t="s">
        <v>3228</v>
      </c>
      <c r="S606" s="149" t="s">
        <v>8968</v>
      </c>
      <c r="T606" s="149" t="s">
        <v>8969</v>
      </c>
      <c r="U606" s="149" t="s">
        <v>8970</v>
      </c>
      <c r="V606" s="149" t="s">
        <v>8971</v>
      </c>
      <c r="W606" s="149" t="s">
        <v>8972</v>
      </c>
      <c r="X606" s="149" t="s">
        <v>8973</v>
      </c>
      <c r="Y606" s="149" t="s">
        <v>8974</v>
      </c>
      <c r="Z606" s="149" t="s">
        <v>8975</v>
      </c>
      <c r="AA606" s="149" t="s">
        <v>8976</v>
      </c>
      <c r="AB606" s="149" t="s">
        <v>8977</v>
      </c>
      <c r="AC606" s="149" t="s">
        <v>8978</v>
      </c>
      <c r="AD606" s="149" t="s">
        <v>3192</v>
      </c>
      <c r="AE606" s="150">
        <v>3156.0554999999999</v>
      </c>
      <c r="AF606" s="151">
        <v>2.66</v>
      </c>
      <c r="AG606" s="151">
        <v>1.99</v>
      </c>
      <c r="AH606" s="152">
        <v>38663</v>
      </c>
      <c r="AI606" s="147" t="s">
        <v>1970</v>
      </c>
      <c r="AJ606" s="149" t="s">
        <v>2192</v>
      </c>
    </row>
    <row r="607" spans="1:36">
      <c r="A607" s="153" t="s">
        <v>240</v>
      </c>
      <c r="B607" s="153" t="s">
        <v>1238</v>
      </c>
      <c r="C607" s="153" t="s">
        <v>1232</v>
      </c>
      <c r="D607" s="153" t="s">
        <v>2192</v>
      </c>
      <c r="E607" s="153" t="s">
        <v>1184</v>
      </c>
      <c r="F607" s="153" t="s">
        <v>2192</v>
      </c>
      <c r="G607" s="154" t="s">
        <v>1901</v>
      </c>
      <c r="H607" s="154" t="s">
        <v>1902</v>
      </c>
      <c r="I607" s="154" t="s">
        <v>317</v>
      </c>
      <c r="J607" s="154" t="s">
        <v>1236</v>
      </c>
      <c r="K607" s="155" t="s">
        <v>8979</v>
      </c>
      <c r="L607" s="155" t="s">
        <v>8914</v>
      </c>
      <c r="M607" s="155" t="s">
        <v>8980</v>
      </c>
      <c r="N607" s="155" t="s">
        <v>8916</v>
      </c>
      <c r="O607" s="155" t="s">
        <v>8981</v>
      </c>
      <c r="P607" s="155" t="s">
        <v>8918</v>
      </c>
      <c r="Q607" s="155" t="s">
        <v>8982</v>
      </c>
      <c r="R607" s="155" t="s">
        <v>8920</v>
      </c>
      <c r="S607" s="155" t="s">
        <v>8983</v>
      </c>
      <c r="T607" s="155" t="s">
        <v>8922</v>
      </c>
      <c r="U607" s="155" t="s">
        <v>8984</v>
      </c>
      <c r="V607" s="155" t="s">
        <v>8985</v>
      </c>
      <c r="W607" s="155" t="s">
        <v>8986</v>
      </c>
      <c r="X607" s="155" t="s">
        <v>8987</v>
      </c>
      <c r="Y607" s="155" t="s">
        <v>8988</v>
      </c>
      <c r="Z607" s="155" t="s">
        <v>8989</v>
      </c>
      <c r="AA607" s="155" t="s">
        <v>3184</v>
      </c>
      <c r="AB607" s="155" t="s">
        <v>8990</v>
      </c>
      <c r="AC607" s="155" t="s">
        <v>8991</v>
      </c>
      <c r="AD607" s="155" t="s">
        <v>8992</v>
      </c>
      <c r="AE607" s="156">
        <v>6186.3086999999996</v>
      </c>
      <c r="AF607" s="157">
        <v>5.21</v>
      </c>
      <c r="AG607" s="158">
        <v>3.9</v>
      </c>
      <c r="AH607" s="159">
        <v>38660</v>
      </c>
      <c r="AI607" s="153" t="s">
        <v>1969</v>
      </c>
      <c r="AJ607" s="155" t="s">
        <v>2192</v>
      </c>
    </row>
    <row r="608" spans="1:36">
      <c r="A608" s="147" t="s">
        <v>241</v>
      </c>
      <c r="B608" s="147" t="s">
        <v>1238</v>
      </c>
      <c r="C608" s="147" t="s">
        <v>1234</v>
      </c>
      <c r="D608" s="147" t="s">
        <v>2192</v>
      </c>
      <c r="E608" s="147" t="s">
        <v>1185</v>
      </c>
      <c r="F608" s="147" t="s">
        <v>2192</v>
      </c>
      <c r="G608" s="148" t="s">
        <v>1901</v>
      </c>
      <c r="H608" s="148" t="s">
        <v>1902</v>
      </c>
      <c r="I608" s="148" t="s">
        <v>317</v>
      </c>
      <c r="J608" s="148" t="s">
        <v>1236</v>
      </c>
      <c r="K608" s="149" t="s">
        <v>8993</v>
      </c>
      <c r="L608" s="149" t="s">
        <v>3063</v>
      </c>
      <c r="M608" s="149" t="s">
        <v>8994</v>
      </c>
      <c r="N608" s="149" t="s">
        <v>8995</v>
      </c>
      <c r="O608" s="149" t="s">
        <v>8996</v>
      </c>
      <c r="P608" s="149" t="s">
        <v>8997</v>
      </c>
      <c r="Q608" s="149" t="s">
        <v>8998</v>
      </c>
      <c r="R608" s="149" t="s">
        <v>7803</v>
      </c>
      <c r="S608" s="149" t="s">
        <v>8999</v>
      </c>
      <c r="T608" s="149" t="s">
        <v>9000</v>
      </c>
      <c r="U608" s="149" t="s">
        <v>9001</v>
      </c>
      <c r="V608" s="149" t="s">
        <v>9002</v>
      </c>
      <c r="W608" s="149" t="s">
        <v>9003</v>
      </c>
      <c r="X608" s="149" t="s">
        <v>9004</v>
      </c>
      <c r="Y608" s="149" t="s">
        <v>9005</v>
      </c>
      <c r="Z608" s="149" t="s">
        <v>9006</v>
      </c>
      <c r="AA608" s="149" t="s">
        <v>9007</v>
      </c>
      <c r="AB608" s="149" t="s">
        <v>9008</v>
      </c>
      <c r="AC608" s="149" t="s">
        <v>9009</v>
      </c>
      <c r="AD608" s="149" t="s">
        <v>9010</v>
      </c>
      <c r="AE608" s="150">
        <v>30690.963599999999</v>
      </c>
      <c r="AF608" s="151">
        <v>25.84</v>
      </c>
      <c r="AG608" s="151">
        <v>19.37</v>
      </c>
      <c r="AH608" s="152">
        <v>38659</v>
      </c>
      <c r="AI608" s="147" t="s">
        <v>1971</v>
      </c>
      <c r="AJ608" s="149" t="s">
        <v>2192</v>
      </c>
    </row>
    <row r="609" spans="1:36">
      <c r="A609" s="153" t="s">
        <v>242</v>
      </c>
      <c r="B609" s="153" t="s">
        <v>1238</v>
      </c>
      <c r="C609" s="153" t="s">
        <v>1229</v>
      </c>
      <c r="D609" s="153" t="s">
        <v>2192</v>
      </c>
      <c r="E609" s="153" t="s">
        <v>1186</v>
      </c>
      <c r="F609" s="153" t="s">
        <v>2192</v>
      </c>
      <c r="G609" s="154" t="s">
        <v>1901</v>
      </c>
      <c r="H609" s="154" t="s">
        <v>1902</v>
      </c>
      <c r="I609" s="154" t="s">
        <v>317</v>
      </c>
      <c r="J609" s="154" t="s">
        <v>1236</v>
      </c>
      <c r="K609" s="155" t="s">
        <v>9011</v>
      </c>
      <c r="L609" s="155" t="s">
        <v>9012</v>
      </c>
      <c r="M609" s="155" t="s">
        <v>9013</v>
      </c>
      <c r="N609" s="155" t="s">
        <v>9014</v>
      </c>
      <c r="O609" s="155" t="s">
        <v>9015</v>
      </c>
      <c r="P609" s="155" t="s">
        <v>9016</v>
      </c>
      <c r="Q609" s="155" t="s">
        <v>9017</v>
      </c>
      <c r="R609" s="155" t="s">
        <v>3696</v>
      </c>
      <c r="S609" s="155" t="s">
        <v>9018</v>
      </c>
      <c r="T609" s="155" t="s">
        <v>9019</v>
      </c>
      <c r="U609" s="155" t="s">
        <v>9020</v>
      </c>
      <c r="V609" s="155" t="s">
        <v>9021</v>
      </c>
      <c r="W609" s="155" t="s">
        <v>9022</v>
      </c>
      <c r="X609" s="155" t="s">
        <v>9023</v>
      </c>
      <c r="Y609" s="155" t="s">
        <v>9024</v>
      </c>
      <c r="Z609" s="155" t="s">
        <v>9025</v>
      </c>
      <c r="AA609" s="155" t="s">
        <v>9026</v>
      </c>
      <c r="AB609" s="155" t="s">
        <v>9027</v>
      </c>
      <c r="AC609" s="155" t="s">
        <v>9028</v>
      </c>
      <c r="AD609" s="155" t="s">
        <v>9029</v>
      </c>
      <c r="AE609" s="156">
        <v>37549.909399999997</v>
      </c>
      <c r="AF609" s="157">
        <v>31.61</v>
      </c>
      <c r="AG609" s="158">
        <v>23.7</v>
      </c>
      <c r="AH609" s="159">
        <v>39126</v>
      </c>
      <c r="AI609" s="153" t="s">
        <v>1972</v>
      </c>
      <c r="AJ609" s="155" t="s">
        <v>2192</v>
      </c>
    </row>
    <row r="610" spans="1:36">
      <c r="A610" s="147" t="s">
        <v>243</v>
      </c>
      <c r="B610" s="147" t="s">
        <v>1238</v>
      </c>
      <c r="C610" s="147" t="s">
        <v>1229</v>
      </c>
      <c r="D610" s="147" t="s">
        <v>2192</v>
      </c>
      <c r="E610" s="147" t="s">
        <v>1187</v>
      </c>
      <c r="F610" s="147" t="s">
        <v>2192</v>
      </c>
      <c r="G610" s="148" t="s">
        <v>1901</v>
      </c>
      <c r="H610" s="148" t="s">
        <v>1902</v>
      </c>
      <c r="I610" s="148" t="s">
        <v>317</v>
      </c>
      <c r="J610" s="148" t="s">
        <v>1236</v>
      </c>
      <c r="K610" s="149" t="s">
        <v>9030</v>
      </c>
      <c r="L610" s="149" t="s">
        <v>8945</v>
      </c>
      <c r="M610" s="149" t="s">
        <v>9031</v>
      </c>
      <c r="N610" s="149" t="s">
        <v>8947</v>
      </c>
      <c r="O610" s="149" t="s">
        <v>9032</v>
      </c>
      <c r="P610" s="149" t="s">
        <v>8949</v>
      </c>
      <c r="Q610" s="149" t="s">
        <v>9033</v>
      </c>
      <c r="R610" s="149" t="s">
        <v>8951</v>
      </c>
      <c r="S610" s="149" t="s">
        <v>9034</v>
      </c>
      <c r="T610" s="149" t="s">
        <v>8953</v>
      </c>
      <c r="U610" s="149" t="s">
        <v>9035</v>
      </c>
      <c r="V610" s="149" t="s">
        <v>9036</v>
      </c>
      <c r="W610" s="149" t="s">
        <v>9037</v>
      </c>
      <c r="X610" s="149" t="s">
        <v>9038</v>
      </c>
      <c r="Y610" s="149" t="s">
        <v>9039</v>
      </c>
      <c r="Z610" s="149" t="s">
        <v>9040</v>
      </c>
      <c r="AA610" s="149" t="s">
        <v>3150</v>
      </c>
      <c r="AB610" s="149" t="s">
        <v>2853</v>
      </c>
      <c r="AC610" s="149" t="s">
        <v>9041</v>
      </c>
      <c r="AD610" s="149" t="s">
        <v>9042</v>
      </c>
      <c r="AE610" s="164">
        <v>6814.0519999999997</v>
      </c>
      <c r="AF610" s="151">
        <v>5.74</v>
      </c>
      <c r="AG610" s="162">
        <v>4.3</v>
      </c>
      <c r="AH610" s="152">
        <v>39553</v>
      </c>
      <c r="AI610" s="147" t="s">
        <v>1945</v>
      </c>
      <c r="AJ610" s="149" t="s">
        <v>2192</v>
      </c>
    </row>
    <row r="611" spans="1:36">
      <c r="A611" s="153" t="s">
        <v>244</v>
      </c>
      <c r="B611" s="153" t="s">
        <v>1238</v>
      </c>
      <c r="C611" s="153" t="s">
        <v>1234</v>
      </c>
      <c r="D611" s="153" t="s">
        <v>2192</v>
      </c>
      <c r="E611" s="153" t="s">
        <v>1188</v>
      </c>
      <c r="F611" s="153" t="s">
        <v>2192</v>
      </c>
      <c r="G611" s="154" t="s">
        <v>1901</v>
      </c>
      <c r="H611" s="154" t="s">
        <v>1902</v>
      </c>
      <c r="I611" s="154" t="s">
        <v>317</v>
      </c>
      <c r="J611" s="154" t="s">
        <v>1236</v>
      </c>
      <c r="K611" s="155" t="s">
        <v>9043</v>
      </c>
      <c r="L611" s="155" t="s">
        <v>3063</v>
      </c>
      <c r="M611" s="155" t="s">
        <v>9044</v>
      </c>
      <c r="N611" s="155" t="s">
        <v>8995</v>
      </c>
      <c r="O611" s="155" t="s">
        <v>9045</v>
      </c>
      <c r="P611" s="155" t="s">
        <v>8997</v>
      </c>
      <c r="Q611" s="155" t="s">
        <v>9046</v>
      </c>
      <c r="R611" s="155" t="s">
        <v>7803</v>
      </c>
      <c r="S611" s="155" t="s">
        <v>9047</v>
      </c>
      <c r="T611" s="155" t="s">
        <v>9000</v>
      </c>
      <c r="U611" s="155" t="s">
        <v>9048</v>
      </c>
      <c r="V611" s="155" t="s">
        <v>9049</v>
      </c>
      <c r="W611" s="155" t="s">
        <v>9050</v>
      </c>
      <c r="X611" s="155" t="s">
        <v>3128</v>
      </c>
      <c r="Y611" s="155" t="s">
        <v>3060</v>
      </c>
      <c r="Z611" s="155" t="s">
        <v>9051</v>
      </c>
      <c r="AA611" s="155" t="s">
        <v>9052</v>
      </c>
      <c r="AB611" s="155" t="s">
        <v>9053</v>
      </c>
      <c r="AC611" s="155" t="s">
        <v>9054</v>
      </c>
      <c r="AD611" s="155" t="s">
        <v>9055</v>
      </c>
      <c r="AE611" s="156">
        <v>79700.266199999998</v>
      </c>
      <c r="AF611" s="158">
        <v>67.099999999999994</v>
      </c>
      <c r="AG611" s="158">
        <v>50.3</v>
      </c>
      <c r="AH611" s="159">
        <v>39637</v>
      </c>
      <c r="AI611" s="153" t="s">
        <v>1971</v>
      </c>
      <c r="AJ611" s="155" t="s">
        <v>2192</v>
      </c>
    </row>
    <row r="612" spans="1:36">
      <c r="A612" s="147" t="s">
        <v>245</v>
      </c>
      <c r="B612" s="147" t="s">
        <v>1238</v>
      </c>
      <c r="C612" s="147" t="s">
        <v>1234</v>
      </c>
      <c r="D612" s="147" t="s">
        <v>2192</v>
      </c>
      <c r="E612" s="147" t="s">
        <v>1189</v>
      </c>
      <c r="F612" s="147" t="s">
        <v>2192</v>
      </c>
      <c r="G612" s="148" t="s">
        <v>1901</v>
      </c>
      <c r="H612" s="148" t="s">
        <v>1902</v>
      </c>
      <c r="I612" s="148" t="s">
        <v>317</v>
      </c>
      <c r="J612" s="148" t="s">
        <v>1236</v>
      </c>
      <c r="K612" s="149" t="s">
        <v>9056</v>
      </c>
      <c r="L612" s="149" t="s">
        <v>8914</v>
      </c>
      <c r="M612" s="149" t="s">
        <v>9057</v>
      </c>
      <c r="N612" s="149" t="s">
        <v>8916</v>
      </c>
      <c r="O612" s="149" t="s">
        <v>9058</v>
      </c>
      <c r="P612" s="149" t="s">
        <v>8918</v>
      </c>
      <c r="Q612" s="149" t="s">
        <v>9059</v>
      </c>
      <c r="R612" s="149" t="s">
        <v>8920</v>
      </c>
      <c r="S612" s="149" t="s">
        <v>9060</v>
      </c>
      <c r="T612" s="149" t="s">
        <v>8922</v>
      </c>
      <c r="U612" s="149" t="s">
        <v>9061</v>
      </c>
      <c r="V612" s="149" t="s">
        <v>8924</v>
      </c>
      <c r="W612" s="149" t="s">
        <v>9062</v>
      </c>
      <c r="X612" s="149" t="s">
        <v>8925</v>
      </c>
      <c r="Y612" s="149" t="s">
        <v>2192</v>
      </c>
      <c r="Z612" s="149" t="s">
        <v>2192</v>
      </c>
      <c r="AA612" s="149" t="s">
        <v>2192</v>
      </c>
      <c r="AB612" s="149" t="s">
        <v>2192</v>
      </c>
      <c r="AC612" s="149" t="s">
        <v>9063</v>
      </c>
      <c r="AD612" s="149" t="s">
        <v>9064</v>
      </c>
      <c r="AE612" s="150">
        <v>11075.854799999999</v>
      </c>
      <c r="AF612" s="151">
        <v>9.32</v>
      </c>
      <c r="AG612" s="151">
        <v>6.99</v>
      </c>
      <c r="AH612" s="152">
        <v>42467</v>
      </c>
      <c r="AI612" s="147" t="s">
        <v>1969</v>
      </c>
      <c r="AJ612" s="149" t="s">
        <v>2192</v>
      </c>
    </row>
    <row r="613" spans="1:36">
      <c r="A613" s="153" t="s">
        <v>246</v>
      </c>
      <c r="B613" s="153" t="s">
        <v>1238</v>
      </c>
      <c r="C613" s="153" t="s">
        <v>1234</v>
      </c>
      <c r="D613" s="153" t="s">
        <v>2192</v>
      </c>
      <c r="E613" s="153" t="s">
        <v>1190</v>
      </c>
      <c r="F613" s="153" t="s">
        <v>2192</v>
      </c>
      <c r="G613" s="154" t="s">
        <v>1901</v>
      </c>
      <c r="H613" s="154" t="s">
        <v>1902</v>
      </c>
      <c r="I613" s="154" t="s">
        <v>317</v>
      </c>
      <c r="J613" s="154" t="s">
        <v>1236</v>
      </c>
      <c r="K613" s="155" t="s">
        <v>9065</v>
      </c>
      <c r="L613" s="155" t="s">
        <v>9066</v>
      </c>
      <c r="M613" s="155" t="s">
        <v>9067</v>
      </c>
      <c r="N613" s="155" t="s">
        <v>9068</v>
      </c>
      <c r="O613" s="155" t="s">
        <v>9069</v>
      </c>
      <c r="P613" s="155" t="s">
        <v>9070</v>
      </c>
      <c r="Q613" s="155" t="s">
        <v>9071</v>
      </c>
      <c r="R613" s="155" t="s">
        <v>9072</v>
      </c>
      <c r="S613" s="155" t="s">
        <v>3242</v>
      </c>
      <c r="T613" s="155" t="s">
        <v>9073</v>
      </c>
      <c r="U613" s="155" t="s">
        <v>9074</v>
      </c>
      <c r="V613" s="155" t="s">
        <v>9075</v>
      </c>
      <c r="W613" s="155" t="s">
        <v>9076</v>
      </c>
      <c r="X613" s="155" t="s">
        <v>9077</v>
      </c>
      <c r="Y613" s="155" t="s">
        <v>2192</v>
      </c>
      <c r="Z613" s="155" t="s">
        <v>2192</v>
      </c>
      <c r="AA613" s="155" t="s">
        <v>2192</v>
      </c>
      <c r="AB613" s="155" t="s">
        <v>2192</v>
      </c>
      <c r="AC613" s="155" t="s">
        <v>9078</v>
      </c>
      <c r="AD613" s="155" t="s">
        <v>9079</v>
      </c>
      <c r="AE613" s="156">
        <v>9776.7003000000004</v>
      </c>
      <c r="AF613" s="157">
        <v>8.23</v>
      </c>
      <c r="AG613" s="157">
        <v>6.17</v>
      </c>
      <c r="AH613" s="159">
        <v>42465</v>
      </c>
      <c r="AI613" s="153" t="s">
        <v>1973</v>
      </c>
      <c r="AJ613" s="155" t="s">
        <v>2192</v>
      </c>
    </row>
    <row r="614" spans="1:36">
      <c r="A614" s="147" t="s">
        <v>247</v>
      </c>
      <c r="B614" s="147" t="s">
        <v>1238</v>
      </c>
      <c r="C614" s="147" t="s">
        <v>1229</v>
      </c>
      <c r="D614" s="147" t="s">
        <v>2192</v>
      </c>
      <c r="E614" s="147" t="s">
        <v>1191</v>
      </c>
      <c r="F614" s="147" t="s">
        <v>2192</v>
      </c>
      <c r="G614" s="148" t="s">
        <v>1901</v>
      </c>
      <c r="H614" s="148" t="s">
        <v>1902</v>
      </c>
      <c r="I614" s="148" t="s">
        <v>317</v>
      </c>
      <c r="J614" s="148" t="s">
        <v>1236</v>
      </c>
      <c r="K614" s="149" t="s">
        <v>9080</v>
      </c>
      <c r="L614" s="149" t="s">
        <v>9081</v>
      </c>
      <c r="M614" s="149" t="s">
        <v>9082</v>
      </c>
      <c r="N614" s="149" t="s">
        <v>9083</v>
      </c>
      <c r="O614" s="149" t="s">
        <v>9084</v>
      </c>
      <c r="P614" s="149" t="s">
        <v>9085</v>
      </c>
      <c r="Q614" s="149" t="s">
        <v>9086</v>
      </c>
      <c r="R614" s="149" t="s">
        <v>9087</v>
      </c>
      <c r="S614" s="149" t="s">
        <v>9088</v>
      </c>
      <c r="T614" s="149" t="s">
        <v>9089</v>
      </c>
      <c r="U614" s="149" t="s">
        <v>9090</v>
      </c>
      <c r="V614" s="149" t="s">
        <v>9091</v>
      </c>
      <c r="W614" s="149" t="s">
        <v>9092</v>
      </c>
      <c r="X614" s="149" t="s">
        <v>9093</v>
      </c>
      <c r="Y614" s="149" t="s">
        <v>9094</v>
      </c>
      <c r="Z614" s="149" t="s">
        <v>9095</v>
      </c>
      <c r="AA614" s="149" t="s">
        <v>9096</v>
      </c>
      <c r="AB614" s="149" t="s">
        <v>9097</v>
      </c>
      <c r="AC614" s="149" t="s">
        <v>9098</v>
      </c>
      <c r="AD614" s="149" t="s">
        <v>3820</v>
      </c>
      <c r="AE614" s="150">
        <v>367815.33039999998</v>
      </c>
      <c r="AF614" s="151">
        <v>309.66000000000003</v>
      </c>
      <c r="AG614" s="151">
        <v>232.15</v>
      </c>
      <c r="AH614" s="152">
        <v>40270</v>
      </c>
      <c r="AI614" s="147" t="s">
        <v>1974</v>
      </c>
      <c r="AJ614" s="149" t="s">
        <v>2192</v>
      </c>
    </row>
    <row r="615" spans="1:36">
      <c r="A615" s="153" t="s">
        <v>248</v>
      </c>
      <c r="B615" s="153" t="s">
        <v>1238</v>
      </c>
      <c r="C615" s="153" t="s">
        <v>1900</v>
      </c>
      <c r="D615" s="153" t="s">
        <v>2192</v>
      </c>
      <c r="E615" s="153" t="s">
        <v>1192</v>
      </c>
      <c r="F615" s="153" t="s">
        <v>2192</v>
      </c>
      <c r="G615" s="154" t="s">
        <v>1901</v>
      </c>
      <c r="H615" s="154" t="s">
        <v>1902</v>
      </c>
      <c r="I615" s="154" t="s">
        <v>317</v>
      </c>
      <c r="J615" s="154" t="s">
        <v>1236</v>
      </c>
      <c r="K615" s="155" t="s">
        <v>9099</v>
      </c>
      <c r="L615" s="155" t="s">
        <v>8787</v>
      </c>
      <c r="M615" s="155" t="s">
        <v>9100</v>
      </c>
      <c r="N615" s="155" t="s">
        <v>8789</v>
      </c>
      <c r="O615" s="155" t="s">
        <v>9101</v>
      </c>
      <c r="P615" s="155" t="s">
        <v>8791</v>
      </c>
      <c r="Q615" s="155" t="s">
        <v>9102</v>
      </c>
      <c r="R615" s="155" t="s">
        <v>8793</v>
      </c>
      <c r="S615" s="155" t="s">
        <v>9103</v>
      </c>
      <c r="T615" s="155" t="s">
        <v>7054</v>
      </c>
      <c r="U615" s="155" t="s">
        <v>3285</v>
      </c>
      <c r="V615" s="155" t="s">
        <v>8796</v>
      </c>
      <c r="W615" s="155" t="s">
        <v>9104</v>
      </c>
      <c r="X615" s="155" t="s">
        <v>3284</v>
      </c>
      <c r="Y615" s="155" t="s">
        <v>3017</v>
      </c>
      <c r="Z615" s="155" t="s">
        <v>8798</v>
      </c>
      <c r="AA615" s="155" t="s">
        <v>9105</v>
      </c>
      <c r="AB615" s="155" t="s">
        <v>9106</v>
      </c>
      <c r="AC615" s="155" t="s">
        <v>9107</v>
      </c>
      <c r="AD615" s="155" t="s">
        <v>9108</v>
      </c>
      <c r="AE615" s="156">
        <v>4535.7813999999998</v>
      </c>
      <c r="AF615" s="157">
        <v>3.82</v>
      </c>
      <c r="AG615" s="157">
        <v>2.86</v>
      </c>
      <c r="AH615" s="159">
        <v>40325</v>
      </c>
      <c r="AI615" s="153" t="s">
        <v>1942</v>
      </c>
      <c r="AJ615" s="155" t="s">
        <v>2192</v>
      </c>
    </row>
    <row r="616" spans="1:36">
      <c r="A616" s="147" t="s">
        <v>1193</v>
      </c>
      <c r="B616" s="147" t="s">
        <v>1238</v>
      </c>
      <c r="C616" s="147" t="s">
        <v>1900</v>
      </c>
      <c r="D616" s="147" t="s">
        <v>2192</v>
      </c>
      <c r="E616" s="147" t="s">
        <v>1194</v>
      </c>
      <c r="F616" s="147" t="s">
        <v>2192</v>
      </c>
      <c r="G616" s="148" t="s">
        <v>1901</v>
      </c>
      <c r="H616" s="148" t="s">
        <v>1902</v>
      </c>
      <c r="I616" s="148" t="s">
        <v>317</v>
      </c>
      <c r="J616" s="148" t="s">
        <v>1236</v>
      </c>
      <c r="K616" s="149" t="s">
        <v>9109</v>
      </c>
      <c r="L616" s="149" t="s">
        <v>8787</v>
      </c>
      <c r="M616" s="149" t="s">
        <v>9110</v>
      </c>
      <c r="N616" s="149" t="s">
        <v>8789</v>
      </c>
      <c r="O616" s="149" t="s">
        <v>9111</v>
      </c>
      <c r="P616" s="149" t="s">
        <v>8791</v>
      </c>
      <c r="Q616" s="149" t="s">
        <v>9112</v>
      </c>
      <c r="R616" s="149" t="s">
        <v>8793</v>
      </c>
      <c r="S616" s="149" t="s">
        <v>9113</v>
      </c>
      <c r="T616" s="149" t="s">
        <v>7054</v>
      </c>
      <c r="U616" s="149" t="s">
        <v>9114</v>
      </c>
      <c r="V616" s="149" t="s">
        <v>8796</v>
      </c>
      <c r="W616" s="149" t="s">
        <v>9115</v>
      </c>
      <c r="X616" s="149" t="s">
        <v>3284</v>
      </c>
      <c r="Y616" s="149" t="s">
        <v>9116</v>
      </c>
      <c r="Z616" s="149" t="s">
        <v>8798</v>
      </c>
      <c r="AA616" s="149" t="s">
        <v>2192</v>
      </c>
      <c r="AB616" s="149" t="s">
        <v>2192</v>
      </c>
      <c r="AC616" s="149" t="s">
        <v>9117</v>
      </c>
      <c r="AD616" s="149" t="s">
        <v>9118</v>
      </c>
      <c r="AE616" s="150">
        <v>1446.6119000000001</v>
      </c>
      <c r="AF616" s="151">
        <v>1.22</v>
      </c>
      <c r="AG616" s="151">
        <v>0.91</v>
      </c>
      <c r="AH616" s="152">
        <v>40653</v>
      </c>
      <c r="AI616" s="147" t="s">
        <v>1942</v>
      </c>
      <c r="AJ616" s="149" t="s">
        <v>2192</v>
      </c>
    </row>
    <row r="617" spans="1:36">
      <c r="A617" s="153" t="s">
        <v>249</v>
      </c>
      <c r="B617" s="153" t="s">
        <v>1238</v>
      </c>
      <c r="C617" s="153" t="s">
        <v>1900</v>
      </c>
      <c r="D617" s="153" t="s">
        <v>2192</v>
      </c>
      <c r="E617" s="153" t="s">
        <v>1195</v>
      </c>
      <c r="F617" s="153" t="s">
        <v>2192</v>
      </c>
      <c r="G617" s="154" t="s">
        <v>1901</v>
      </c>
      <c r="H617" s="154" t="s">
        <v>1902</v>
      </c>
      <c r="I617" s="154" t="s">
        <v>317</v>
      </c>
      <c r="J617" s="154" t="s">
        <v>1236</v>
      </c>
      <c r="K617" s="155" t="s">
        <v>9119</v>
      </c>
      <c r="L617" s="155" t="s">
        <v>9120</v>
      </c>
      <c r="M617" s="155" t="s">
        <v>9121</v>
      </c>
      <c r="N617" s="155" t="s">
        <v>9122</v>
      </c>
      <c r="O617" s="155" t="s">
        <v>9123</v>
      </c>
      <c r="P617" s="155" t="s">
        <v>9124</v>
      </c>
      <c r="Q617" s="155" t="s">
        <v>9125</v>
      </c>
      <c r="R617" s="155" t="s">
        <v>2835</v>
      </c>
      <c r="S617" s="155" t="s">
        <v>9126</v>
      </c>
      <c r="T617" s="155" t="s">
        <v>3084</v>
      </c>
      <c r="U617" s="155" t="s">
        <v>9127</v>
      </c>
      <c r="V617" s="155" t="s">
        <v>2791</v>
      </c>
      <c r="W617" s="155" t="s">
        <v>9128</v>
      </c>
      <c r="X617" s="155" t="s">
        <v>9129</v>
      </c>
      <c r="Y617" s="155" t="s">
        <v>9130</v>
      </c>
      <c r="Z617" s="155" t="s">
        <v>9131</v>
      </c>
      <c r="AA617" s="155" t="s">
        <v>2192</v>
      </c>
      <c r="AB617" s="155" t="s">
        <v>2192</v>
      </c>
      <c r="AC617" s="155" t="s">
        <v>9132</v>
      </c>
      <c r="AD617" s="155" t="s">
        <v>9133</v>
      </c>
      <c r="AE617" s="156">
        <v>26811.029600000002</v>
      </c>
      <c r="AF617" s="157">
        <v>22.57</v>
      </c>
      <c r="AG617" s="157">
        <v>16.920000000000002</v>
      </c>
      <c r="AH617" s="159">
        <v>40637</v>
      </c>
      <c r="AI617" s="153" t="s">
        <v>1975</v>
      </c>
      <c r="AJ617" s="155" t="s">
        <v>2192</v>
      </c>
    </row>
    <row r="618" spans="1:36">
      <c r="A618" s="147" t="s">
        <v>250</v>
      </c>
      <c r="B618" s="147" t="s">
        <v>1238</v>
      </c>
      <c r="C618" s="147" t="s">
        <v>1233</v>
      </c>
      <c r="D618" s="147" t="s">
        <v>2192</v>
      </c>
      <c r="E618" s="147" t="s">
        <v>1196</v>
      </c>
      <c r="F618" s="147" t="s">
        <v>2192</v>
      </c>
      <c r="G618" s="148" t="s">
        <v>1901</v>
      </c>
      <c r="H618" s="148" t="s">
        <v>1902</v>
      </c>
      <c r="I618" s="148" t="s">
        <v>317</v>
      </c>
      <c r="J618" s="148" t="s">
        <v>1236</v>
      </c>
      <c r="K618" s="149" t="s">
        <v>9134</v>
      </c>
      <c r="L618" s="149" t="s">
        <v>9135</v>
      </c>
      <c r="M618" s="149" t="s">
        <v>9136</v>
      </c>
      <c r="N618" s="149" t="s">
        <v>9137</v>
      </c>
      <c r="O618" s="149" t="s">
        <v>9138</v>
      </c>
      <c r="P618" s="149" t="s">
        <v>9139</v>
      </c>
      <c r="Q618" s="149" t="s">
        <v>9140</v>
      </c>
      <c r="R618" s="149" t="s">
        <v>9141</v>
      </c>
      <c r="S618" s="149" t="s">
        <v>9142</v>
      </c>
      <c r="T618" s="149" t="s">
        <v>9143</v>
      </c>
      <c r="U618" s="149" t="s">
        <v>3087</v>
      </c>
      <c r="V618" s="149" t="s">
        <v>9144</v>
      </c>
      <c r="W618" s="149" t="s">
        <v>9145</v>
      </c>
      <c r="X618" s="149" t="s">
        <v>9146</v>
      </c>
      <c r="Y618" s="149" t="s">
        <v>9147</v>
      </c>
      <c r="Z618" s="149" t="s">
        <v>9148</v>
      </c>
      <c r="AA618" s="149" t="s">
        <v>2192</v>
      </c>
      <c r="AB618" s="149" t="s">
        <v>2192</v>
      </c>
      <c r="AC618" s="149" t="s">
        <v>9149</v>
      </c>
      <c r="AD618" s="149" t="s">
        <v>9150</v>
      </c>
      <c r="AE618" s="150">
        <v>22469.353800000001</v>
      </c>
      <c r="AF618" s="151">
        <v>18.920000000000002</v>
      </c>
      <c r="AG618" s="151">
        <v>14.18</v>
      </c>
      <c r="AH618" s="152">
        <v>40697</v>
      </c>
      <c r="AI618" s="147" t="s">
        <v>1976</v>
      </c>
      <c r="AJ618" s="149" t="s">
        <v>2192</v>
      </c>
    </row>
    <row r="619" spans="1:36">
      <c r="A619" s="153" t="s">
        <v>251</v>
      </c>
      <c r="B619" s="153" t="s">
        <v>1238</v>
      </c>
      <c r="C619" s="153" t="s">
        <v>1900</v>
      </c>
      <c r="D619" s="153" t="s">
        <v>2192</v>
      </c>
      <c r="E619" s="153" t="s">
        <v>1197</v>
      </c>
      <c r="F619" s="153" t="s">
        <v>2192</v>
      </c>
      <c r="G619" s="154" t="s">
        <v>1901</v>
      </c>
      <c r="H619" s="154" t="s">
        <v>1902</v>
      </c>
      <c r="I619" s="154" t="s">
        <v>317</v>
      </c>
      <c r="J619" s="154" t="s">
        <v>1236</v>
      </c>
      <c r="K619" s="155" t="s">
        <v>2760</v>
      </c>
      <c r="L619" s="155" t="s">
        <v>8787</v>
      </c>
      <c r="M619" s="155" t="s">
        <v>9151</v>
      </c>
      <c r="N619" s="155" t="s">
        <v>8789</v>
      </c>
      <c r="O619" s="155" t="s">
        <v>9152</v>
      </c>
      <c r="P619" s="155" t="s">
        <v>8791</v>
      </c>
      <c r="Q619" s="155" t="s">
        <v>9153</v>
      </c>
      <c r="R619" s="155" t="s">
        <v>8793</v>
      </c>
      <c r="S619" s="155" t="s">
        <v>9154</v>
      </c>
      <c r="T619" s="155" t="s">
        <v>7054</v>
      </c>
      <c r="U619" s="155" t="s">
        <v>9155</v>
      </c>
      <c r="V619" s="155" t="s">
        <v>8796</v>
      </c>
      <c r="W619" s="155" t="s">
        <v>9156</v>
      </c>
      <c r="X619" s="155" t="s">
        <v>3284</v>
      </c>
      <c r="Y619" s="155" t="s">
        <v>9157</v>
      </c>
      <c r="Z619" s="155" t="s">
        <v>8798</v>
      </c>
      <c r="AA619" s="155" t="s">
        <v>2192</v>
      </c>
      <c r="AB619" s="155" t="s">
        <v>2192</v>
      </c>
      <c r="AC619" s="155" t="s">
        <v>3287</v>
      </c>
      <c r="AD619" s="155" t="s">
        <v>9158</v>
      </c>
      <c r="AE619" s="156">
        <v>4157.3116</v>
      </c>
      <c r="AF619" s="158">
        <v>3.5</v>
      </c>
      <c r="AG619" s="157">
        <v>2.62</v>
      </c>
      <c r="AH619" s="159">
        <v>40806</v>
      </c>
      <c r="AI619" s="153" t="s">
        <v>1942</v>
      </c>
      <c r="AJ619" s="155" t="s">
        <v>2192</v>
      </c>
    </row>
    <row r="620" spans="1:36">
      <c r="A620" s="147" t="s">
        <v>252</v>
      </c>
      <c r="B620" s="147" t="s">
        <v>1237</v>
      </c>
      <c r="C620" s="147" t="s">
        <v>1229</v>
      </c>
      <c r="D620" s="147" t="s">
        <v>2192</v>
      </c>
      <c r="E620" s="147" t="s">
        <v>1198</v>
      </c>
      <c r="F620" s="147" t="s">
        <v>2192</v>
      </c>
      <c r="G620" s="148" t="s">
        <v>1901</v>
      </c>
      <c r="H620" s="148" t="s">
        <v>1902</v>
      </c>
      <c r="I620" s="148" t="s">
        <v>317</v>
      </c>
      <c r="J620" s="148" t="s">
        <v>1236</v>
      </c>
      <c r="K620" s="149" t="s">
        <v>9159</v>
      </c>
      <c r="L620" s="149" t="s">
        <v>9160</v>
      </c>
      <c r="M620" s="149" t="s">
        <v>9161</v>
      </c>
      <c r="N620" s="149" t="s">
        <v>9162</v>
      </c>
      <c r="O620" s="149" t="s">
        <v>9163</v>
      </c>
      <c r="P620" s="149" t="s">
        <v>9164</v>
      </c>
      <c r="Q620" s="149" t="s">
        <v>9165</v>
      </c>
      <c r="R620" s="149" t="s">
        <v>9166</v>
      </c>
      <c r="S620" s="149" t="s">
        <v>9167</v>
      </c>
      <c r="T620" s="149" t="s">
        <v>9168</v>
      </c>
      <c r="U620" s="149" t="s">
        <v>9169</v>
      </c>
      <c r="V620" s="149" t="s">
        <v>2932</v>
      </c>
      <c r="W620" s="149" t="s">
        <v>9170</v>
      </c>
      <c r="X620" s="149" t="s">
        <v>9171</v>
      </c>
      <c r="Y620" s="149" t="s">
        <v>9172</v>
      </c>
      <c r="Z620" s="149" t="s">
        <v>2893</v>
      </c>
      <c r="AA620" s="149" t="s">
        <v>2192</v>
      </c>
      <c r="AB620" s="149" t="s">
        <v>2192</v>
      </c>
      <c r="AC620" s="149" t="s">
        <v>9173</v>
      </c>
      <c r="AD620" s="149" t="s">
        <v>2823</v>
      </c>
      <c r="AE620" s="150">
        <v>43410.597300000001</v>
      </c>
      <c r="AF620" s="151">
        <v>36.549999999999997</v>
      </c>
      <c r="AG620" s="162">
        <v>27.4</v>
      </c>
      <c r="AH620" s="152">
        <v>41824</v>
      </c>
      <c r="AI620" s="147" t="s">
        <v>1977</v>
      </c>
      <c r="AJ620" s="149" t="s">
        <v>2192</v>
      </c>
    </row>
    <row r="621" spans="1:36">
      <c r="A621" s="153" t="s">
        <v>253</v>
      </c>
      <c r="B621" s="153" t="s">
        <v>1237</v>
      </c>
      <c r="C621" s="153" t="s">
        <v>1229</v>
      </c>
      <c r="D621" s="153" t="s">
        <v>2192</v>
      </c>
      <c r="E621" s="153" t="s">
        <v>1199</v>
      </c>
      <c r="F621" s="153" t="s">
        <v>2192</v>
      </c>
      <c r="G621" s="154" t="s">
        <v>1901</v>
      </c>
      <c r="H621" s="154" t="s">
        <v>1902</v>
      </c>
      <c r="I621" s="154" t="s">
        <v>317</v>
      </c>
      <c r="J621" s="154" t="s">
        <v>1236</v>
      </c>
      <c r="K621" s="155" t="s">
        <v>9174</v>
      </c>
      <c r="L621" s="155" t="s">
        <v>9175</v>
      </c>
      <c r="M621" s="155" t="s">
        <v>9176</v>
      </c>
      <c r="N621" s="155" t="s">
        <v>9177</v>
      </c>
      <c r="O621" s="155" t="s">
        <v>9178</v>
      </c>
      <c r="P621" s="155" t="s">
        <v>9179</v>
      </c>
      <c r="Q621" s="155" t="s">
        <v>9180</v>
      </c>
      <c r="R621" s="155" t="s">
        <v>9181</v>
      </c>
      <c r="S621" s="155" t="s">
        <v>9182</v>
      </c>
      <c r="T621" s="155" t="s">
        <v>9183</v>
      </c>
      <c r="U621" s="155" t="s">
        <v>9184</v>
      </c>
      <c r="V621" s="155" t="s">
        <v>9185</v>
      </c>
      <c r="W621" s="155" t="s">
        <v>9186</v>
      </c>
      <c r="X621" s="155" t="s">
        <v>9187</v>
      </c>
      <c r="Y621" s="155" t="s">
        <v>9188</v>
      </c>
      <c r="Z621" s="155" t="s">
        <v>9189</v>
      </c>
      <c r="AA621" s="155" t="s">
        <v>2192</v>
      </c>
      <c r="AB621" s="155" t="s">
        <v>2192</v>
      </c>
      <c r="AC621" s="155" t="s">
        <v>9190</v>
      </c>
      <c r="AD621" s="155" t="s">
        <v>9191</v>
      </c>
      <c r="AE621" s="156">
        <v>6408.1698999999999</v>
      </c>
      <c r="AF621" s="157">
        <v>5.39</v>
      </c>
      <c r="AG621" s="157">
        <v>4.04</v>
      </c>
      <c r="AH621" s="159">
        <v>42160</v>
      </c>
      <c r="AI621" s="153" t="s">
        <v>1978</v>
      </c>
      <c r="AJ621" s="155" t="s">
        <v>2192</v>
      </c>
    </row>
    <row r="622" spans="1:36">
      <c r="A622" s="147" t="s">
        <v>254</v>
      </c>
      <c r="B622" s="147" t="s">
        <v>1237</v>
      </c>
      <c r="C622" s="147" t="s">
        <v>1232</v>
      </c>
      <c r="D622" s="147" t="s">
        <v>2192</v>
      </c>
      <c r="E622" s="147" t="s">
        <v>1200</v>
      </c>
      <c r="F622" s="147" t="s">
        <v>2192</v>
      </c>
      <c r="G622" s="148" t="s">
        <v>1901</v>
      </c>
      <c r="H622" s="148" t="s">
        <v>1902</v>
      </c>
      <c r="I622" s="148" t="s">
        <v>317</v>
      </c>
      <c r="J622" s="148" t="s">
        <v>1236</v>
      </c>
      <c r="K622" s="149" t="s">
        <v>3219</v>
      </c>
      <c r="L622" s="149" t="s">
        <v>9192</v>
      </c>
      <c r="M622" s="149" t="s">
        <v>9193</v>
      </c>
      <c r="N622" s="149" t="s">
        <v>9194</v>
      </c>
      <c r="O622" s="149" t="s">
        <v>9195</v>
      </c>
      <c r="P622" s="149" t="s">
        <v>9196</v>
      </c>
      <c r="Q622" s="149" t="s">
        <v>9197</v>
      </c>
      <c r="R622" s="149" t="s">
        <v>9198</v>
      </c>
      <c r="S622" s="149" t="s">
        <v>9199</v>
      </c>
      <c r="T622" s="149" t="s">
        <v>9200</v>
      </c>
      <c r="U622" s="149" t="s">
        <v>9201</v>
      </c>
      <c r="V622" s="149" t="s">
        <v>9202</v>
      </c>
      <c r="W622" s="149" t="s">
        <v>9203</v>
      </c>
      <c r="X622" s="149" t="s">
        <v>9204</v>
      </c>
      <c r="Y622" s="149" t="s">
        <v>9205</v>
      </c>
      <c r="Z622" s="149" t="s">
        <v>9206</v>
      </c>
      <c r="AA622" s="149" t="s">
        <v>2192</v>
      </c>
      <c r="AB622" s="149" t="s">
        <v>2192</v>
      </c>
      <c r="AC622" s="149" t="s">
        <v>9207</v>
      </c>
      <c r="AD622" s="149" t="s">
        <v>9208</v>
      </c>
      <c r="AE622" s="150">
        <v>64512.328099999999</v>
      </c>
      <c r="AF622" s="151">
        <v>54.31</v>
      </c>
      <c r="AG622" s="151">
        <v>40.72</v>
      </c>
      <c r="AH622" s="152">
        <v>41828</v>
      </c>
      <c r="AI622" s="147" t="s">
        <v>1979</v>
      </c>
      <c r="AJ622" s="149" t="s">
        <v>2192</v>
      </c>
    </row>
    <row r="623" spans="1:36">
      <c r="A623" s="153" t="s">
        <v>255</v>
      </c>
      <c r="B623" s="153" t="s">
        <v>1237</v>
      </c>
      <c r="C623" s="153" t="s">
        <v>1232</v>
      </c>
      <c r="D623" s="153" t="s">
        <v>2192</v>
      </c>
      <c r="E623" s="153" t="s">
        <v>1201</v>
      </c>
      <c r="F623" s="153" t="s">
        <v>2192</v>
      </c>
      <c r="G623" s="154" t="s">
        <v>1901</v>
      </c>
      <c r="H623" s="154" t="s">
        <v>1902</v>
      </c>
      <c r="I623" s="154" t="s">
        <v>317</v>
      </c>
      <c r="J623" s="154" t="s">
        <v>1236</v>
      </c>
      <c r="K623" s="155" t="s">
        <v>9209</v>
      </c>
      <c r="L623" s="155" t="s">
        <v>3011</v>
      </c>
      <c r="M623" s="155" t="s">
        <v>9210</v>
      </c>
      <c r="N623" s="155" t="s">
        <v>9211</v>
      </c>
      <c r="O623" s="155" t="s">
        <v>9212</v>
      </c>
      <c r="P623" s="155" t="s">
        <v>9213</v>
      </c>
      <c r="Q623" s="155" t="s">
        <v>9214</v>
      </c>
      <c r="R623" s="155" t="s">
        <v>9215</v>
      </c>
      <c r="S623" s="155" t="s">
        <v>9216</v>
      </c>
      <c r="T623" s="155" t="s">
        <v>9217</v>
      </c>
      <c r="U623" s="155" t="s">
        <v>9218</v>
      </c>
      <c r="V623" s="155" t="s">
        <v>9219</v>
      </c>
      <c r="W623" s="155" t="s">
        <v>9220</v>
      </c>
      <c r="X623" s="155" t="s">
        <v>9221</v>
      </c>
      <c r="Y623" s="155" t="s">
        <v>9222</v>
      </c>
      <c r="Z623" s="155" t="s">
        <v>9223</v>
      </c>
      <c r="AA623" s="155" t="s">
        <v>2192</v>
      </c>
      <c r="AB623" s="155" t="s">
        <v>2192</v>
      </c>
      <c r="AC623" s="155" t="s">
        <v>9224</v>
      </c>
      <c r="AD623" s="155" t="s">
        <v>9225</v>
      </c>
      <c r="AE623" s="156">
        <v>7117.4885000000004</v>
      </c>
      <c r="AF623" s="157">
        <v>5.99</v>
      </c>
      <c r="AG623" s="157">
        <v>4.49</v>
      </c>
      <c r="AH623" s="159">
        <v>42170</v>
      </c>
      <c r="AI623" s="153" t="s">
        <v>1980</v>
      </c>
      <c r="AJ623" s="155" t="s">
        <v>2192</v>
      </c>
    </row>
    <row r="624" spans="1:36">
      <c r="A624" s="147" t="s">
        <v>256</v>
      </c>
      <c r="B624" s="147" t="s">
        <v>1238</v>
      </c>
      <c r="C624" s="147" t="s">
        <v>1900</v>
      </c>
      <c r="D624" s="147" t="s">
        <v>2192</v>
      </c>
      <c r="E624" s="147" t="s">
        <v>1202</v>
      </c>
      <c r="F624" s="147" t="s">
        <v>2192</v>
      </c>
      <c r="G624" s="148" t="s">
        <v>1901</v>
      </c>
      <c r="H624" s="148" t="s">
        <v>1902</v>
      </c>
      <c r="I624" s="148" t="s">
        <v>317</v>
      </c>
      <c r="J624" s="148" t="s">
        <v>1236</v>
      </c>
      <c r="K624" s="149" t="s">
        <v>9226</v>
      </c>
      <c r="L624" s="149" t="s">
        <v>8503</v>
      </c>
      <c r="M624" s="149" t="s">
        <v>9227</v>
      </c>
      <c r="N624" s="149" t="s">
        <v>8505</v>
      </c>
      <c r="O624" s="149" t="s">
        <v>9228</v>
      </c>
      <c r="P624" s="149" t="s">
        <v>8507</v>
      </c>
      <c r="Q624" s="149" t="s">
        <v>9229</v>
      </c>
      <c r="R624" s="149" t="s">
        <v>8509</v>
      </c>
      <c r="S624" s="149" t="s">
        <v>9230</v>
      </c>
      <c r="T624" s="149" t="s">
        <v>8511</v>
      </c>
      <c r="U624" s="149" t="s">
        <v>9231</v>
      </c>
      <c r="V624" s="149" t="s">
        <v>2797</v>
      </c>
      <c r="W624" s="149" t="s">
        <v>9232</v>
      </c>
      <c r="X624" s="149" t="s">
        <v>9233</v>
      </c>
      <c r="Y624" s="149" t="s">
        <v>9234</v>
      </c>
      <c r="Z624" s="149" t="s">
        <v>7347</v>
      </c>
      <c r="AA624" s="149" t="s">
        <v>2192</v>
      </c>
      <c r="AB624" s="149" t="s">
        <v>2192</v>
      </c>
      <c r="AC624" s="149" t="s">
        <v>9235</v>
      </c>
      <c r="AD624" s="149" t="s">
        <v>9236</v>
      </c>
      <c r="AE624" s="150">
        <v>341621.1312</v>
      </c>
      <c r="AF624" s="151">
        <v>287.61</v>
      </c>
      <c r="AG624" s="151">
        <v>215.61</v>
      </c>
      <c r="AH624" s="152">
        <v>41201</v>
      </c>
      <c r="AI624" s="147" t="s">
        <v>1964</v>
      </c>
      <c r="AJ624" s="149" t="s">
        <v>2192</v>
      </c>
    </row>
    <row r="625" spans="1:36">
      <c r="A625" s="153" t="s">
        <v>257</v>
      </c>
      <c r="B625" s="153" t="s">
        <v>1237</v>
      </c>
      <c r="C625" s="153" t="s">
        <v>1234</v>
      </c>
      <c r="D625" s="153" t="s">
        <v>2192</v>
      </c>
      <c r="E625" s="153" t="s">
        <v>1750</v>
      </c>
      <c r="F625" s="153" t="s">
        <v>2192</v>
      </c>
      <c r="G625" s="154" t="s">
        <v>1901</v>
      </c>
      <c r="H625" s="154" t="s">
        <v>1902</v>
      </c>
      <c r="I625" s="154" t="s">
        <v>317</v>
      </c>
      <c r="J625" s="154" t="s">
        <v>1236</v>
      </c>
      <c r="K625" s="155" t="s">
        <v>9237</v>
      </c>
      <c r="L625" s="155" t="s">
        <v>3138</v>
      </c>
      <c r="M625" s="155" t="s">
        <v>9238</v>
      </c>
      <c r="N625" s="155" t="s">
        <v>9239</v>
      </c>
      <c r="O625" s="155" t="s">
        <v>3178</v>
      </c>
      <c r="P625" s="155" t="s">
        <v>9240</v>
      </c>
      <c r="Q625" s="155" t="s">
        <v>9241</v>
      </c>
      <c r="R625" s="155" t="s">
        <v>9242</v>
      </c>
      <c r="S625" s="155" t="s">
        <v>2953</v>
      </c>
      <c r="T625" s="155" t="s">
        <v>9243</v>
      </c>
      <c r="U625" s="155" t="s">
        <v>2192</v>
      </c>
      <c r="V625" s="155" t="s">
        <v>2192</v>
      </c>
      <c r="W625" s="155" t="s">
        <v>2192</v>
      </c>
      <c r="X625" s="155" t="s">
        <v>2192</v>
      </c>
      <c r="Y625" s="155" t="s">
        <v>2192</v>
      </c>
      <c r="Z625" s="155" t="s">
        <v>2192</v>
      </c>
      <c r="AA625" s="155" t="s">
        <v>2192</v>
      </c>
      <c r="AB625" s="155" t="s">
        <v>2192</v>
      </c>
      <c r="AC625" s="155" t="s">
        <v>9244</v>
      </c>
      <c r="AD625" s="155" t="s">
        <v>9245</v>
      </c>
      <c r="AE625" s="160">
        <v>8153.6019999999999</v>
      </c>
      <c r="AF625" s="157">
        <v>6.86</v>
      </c>
      <c r="AG625" s="157">
        <v>5.15</v>
      </c>
      <c r="AH625" s="159">
        <v>43363</v>
      </c>
      <c r="AI625" s="153" t="s">
        <v>1916</v>
      </c>
      <c r="AJ625" s="155" t="s">
        <v>2192</v>
      </c>
    </row>
    <row r="626" spans="1:36">
      <c r="A626" s="147" t="s">
        <v>1203</v>
      </c>
      <c r="B626" s="147" t="s">
        <v>1237</v>
      </c>
      <c r="C626" s="147" t="s">
        <v>1234</v>
      </c>
      <c r="D626" s="147" t="s">
        <v>2192</v>
      </c>
      <c r="E626" s="147" t="s">
        <v>1204</v>
      </c>
      <c r="F626" s="147" t="s">
        <v>2192</v>
      </c>
      <c r="G626" s="148" t="s">
        <v>1901</v>
      </c>
      <c r="H626" s="148" t="s">
        <v>1902</v>
      </c>
      <c r="I626" s="148" t="s">
        <v>317</v>
      </c>
      <c r="J626" s="148" t="s">
        <v>1236</v>
      </c>
      <c r="K626" s="149" t="s">
        <v>9246</v>
      </c>
      <c r="L626" s="149" t="s">
        <v>9247</v>
      </c>
      <c r="M626" s="149" t="s">
        <v>9248</v>
      </c>
      <c r="N626" s="149" t="s">
        <v>9249</v>
      </c>
      <c r="O626" s="149" t="s">
        <v>9250</v>
      </c>
      <c r="P626" s="149" t="s">
        <v>9251</v>
      </c>
      <c r="Q626" s="149" t="s">
        <v>9252</v>
      </c>
      <c r="R626" s="149" t="s">
        <v>9253</v>
      </c>
      <c r="S626" s="149" t="s">
        <v>9254</v>
      </c>
      <c r="T626" s="149" t="s">
        <v>9255</v>
      </c>
      <c r="U626" s="149" t="s">
        <v>2192</v>
      </c>
      <c r="V626" s="149" t="s">
        <v>2192</v>
      </c>
      <c r="W626" s="149" t="s">
        <v>2192</v>
      </c>
      <c r="X626" s="149" t="s">
        <v>2192</v>
      </c>
      <c r="Y626" s="149" t="s">
        <v>2192</v>
      </c>
      <c r="Z626" s="149" t="s">
        <v>2192</v>
      </c>
      <c r="AA626" s="149" t="s">
        <v>2192</v>
      </c>
      <c r="AB626" s="149" t="s">
        <v>2192</v>
      </c>
      <c r="AC626" s="149" t="s">
        <v>9256</v>
      </c>
      <c r="AD626" s="149" t="s">
        <v>9257</v>
      </c>
      <c r="AE626" s="150">
        <v>24500.604299999999</v>
      </c>
      <c r="AF626" s="151">
        <v>20.63</v>
      </c>
      <c r="AG626" s="151">
        <v>15.46</v>
      </c>
      <c r="AH626" s="152">
        <v>43363</v>
      </c>
      <c r="AI626" s="147" t="s">
        <v>1917</v>
      </c>
      <c r="AJ626" s="149" t="s">
        <v>2192</v>
      </c>
    </row>
    <row r="627" spans="1:36">
      <c r="A627" s="153" t="s">
        <v>1205</v>
      </c>
      <c r="B627" s="153" t="s">
        <v>1237</v>
      </c>
      <c r="C627" s="153" t="s">
        <v>1234</v>
      </c>
      <c r="D627" s="153" t="s">
        <v>2192</v>
      </c>
      <c r="E627" s="153" t="s">
        <v>1751</v>
      </c>
      <c r="F627" s="153" t="s">
        <v>2192</v>
      </c>
      <c r="G627" s="154" t="s">
        <v>1901</v>
      </c>
      <c r="H627" s="154" t="s">
        <v>1902</v>
      </c>
      <c r="I627" s="154" t="s">
        <v>317</v>
      </c>
      <c r="J627" s="154" t="s">
        <v>1236</v>
      </c>
      <c r="K627" s="155" t="s">
        <v>6943</v>
      </c>
      <c r="L627" s="155" t="s">
        <v>9258</v>
      </c>
      <c r="M627" s="155" t="s">
        <v>9259</v>
      </c>
      <c r="N627" s="155" t="s">
        <v>9260</v>
      </c>
      <c r="O627" s="155" t="s">
        <v>9261</v>
      </c>
      <c r="P627" s="155" t="s">
        <v>8402</v>
      </c>
      <c r="Q627" s="155" t="s">
        <v>5103</v>
      </c>
      <c r="R627" s="155" t="s">
        <v>9262</v>
      </c>
      <c r="S627" s="155" t="s">
        <v>9263</v>
      </c>
      <c r="T627" s="155" t="s">
        <v>9264</v>
      </c>
      <c r="U627" s="155" t="s">
        <v>2192</v>
      </c>
      <c r="V627" s="155" t="s">
        <v>2192</v>
      </c>
      <c r="W627" s="155" t="s">
        <v>2192</v>
      </c>
      <c r="X627" s="155" t="s">
        <v>2192</v>
      </c>
      <c r="Y627" s="155" t="s">
        <v>2192</v>
      </c>
      <c r="Z627" s="155" t="s">
        <v>2192</v>
      </c>
      <c r="AA627" s="155" t="s">
        <v>2192</v>
      </c>
      <c r="AB627" s="155" t="s">
        <v>2192</v>
      </c>
      <c r="AC627" s="155" t="s">
        <v>9265</v>
      </c>
      <c r="AD627" s="155" t="s">
        <v>9266</v>
      </c>
      <c r="AE627" s="156">
        <v>25189.300200000001</v>
      </c>
      <c r="AF627" s="157">
        <v>21.21</v>
      </c>
      <c r="AG627" s="158">
        <v>15.9</v>
      </c>
      <c r="AH627" s="159">
        <v>43363</v>
      </c>
      <c r="AI627" s="153" t="s">
        <v>1918</v>
      </c>
      <c r="AJ627" s="155" t="s">
        <v>2192</v>
      </c>
    </row>
    <row r="628" spans="1:36">
      <c r="A628" s="147" t="s">
        <v>2087</v>
      </c>
      <c r="B628" s="147" t="s">
        <v>1237</v>
      </c>
      <c r="C628" s="147" t="s">
        <v>1234</v>
      </c>
      <c r="D628" s="147" t="s">
        <v>2192</v>
      </c>
      <c r="E628" s="147" t="s">
        <v>1752</v>
      </c>
      <c r="F628" s="147" t="s">
        <v>2192</v>
      </c>
      <c r="G628" s="148" t="s">
        <v>1901</v>
      </c>
      <c r="H628" s="148" t="s">
        <v>1902</v>
      </c>
      <c r="I628" s="148" t="s">
        <v>317</v>
      </c>
      <c r="J628" s="148" t="s">
        <v>1236</v>
      </c>
      <c r="K628" s="149" t="s">
        <v>9267</v>
      </c>
      <c r="L628" s="149" t="s">
        <v>9247</v>
      </c>
      <c r="M628" s="149" t="s">
        <v>9268</v>
      </c>
      <c r="N628" s="149" t="s">
        <v>9249</v>
      </c>
      <c r="O628" s="149" t="s">
        <v>3185</v>
      </c>
      <c r="P628" s="149" t="s">
        <v>9251</v>
      </c>
      <c r="Q628" s="149" t="s">
        <v>9269</v>
      </c>
      <c r="R628" s="149" t="s">
        <v>9253</v>
      </c>
      <c r="S628" s="149" t="s">
        <v>9270</v>
      </c>
      <c r="T628" s="149" t="s">
        <v>9255</v>
      </c>
      <c r="U628" s="149" t="s">
        <v>2192</v>
      </c>
      <c r="V628" s="149" t="s">
        <v>2192</v>
      </c>
      <c r="W628" s="149" t="s">
        <v>2192</v>
      </c>
      <c r="X628" s="149" t="s">
        <v>2192</v>
      </c>
      <c r="Y628" s="149" t="s">
        <v>2192</v>
      </c>
      <c r="Z628" s="149" t="s">
        <v>2192</v>
      </c>
      <c r="AA628" s="149" t="s">
        <v>2192</v>
      </c>
      <c r="AB628" s="149" t="s">
        <v>2192</v>
      </c>
      <c r="AC628" s="149" t="s">
        <v>9271</v>
      </c>
      <c r="AD628" s="149" t="s">
        <v>9272</v>
      </c>
      <c r="AE628" s="164">
        <v>2416.9969999999998</v>
      </c>
      <c r="AF628" s="151">
        <v>2.0299999999999998</v>
      </c>
      <c r="AG628" s="151">
        <v>1.53</v>
      </c>
      <c r="AH628" s="152">
        <v>43535</v>
      </c>
      <c r="AI628" s="147" t="s">
        <v>1917</v>
      </c>
      <c r="AJ628" s="149" t="s">
        <v>2192</v>
      </c>
    </row>
    <row r="629" spans="1:36">
      <c r="A629" s="153" t="s">
        <v>1250</v>
      </c>
      <c r="B629" s="153" t="s">
        <v>1237</v>
      </c>
      <c r="C629" s="153" t="s">
        <v>1234</v>
      </c>
      <c r="D629" s="153" t="s">
        <v>2192</v>
      </c>
      <c r="E629" s="153" t="s">
        <v>1753</v>
      </c>
      <c r="F629" s="153" t="s">
        <v>2192</v>
      </c>
      <c r="G629" s="154" t="s">
        <v>1901</v>
      </c>
      <c r="H629" s="154" t="s">
        <v>1902</v>
      </c>
      <c r="I629" s="154" t="s">
        <v>317</v>
      </c>
      <c r="J629" s="154" t="s">
        <v>1236</v>
      </c>
      <c r="K629" s="155" t="s">
        <v>9273</v>
      </c>
      <c r="L629" s="155" t="s">
        <v>9247</v>
      </c>
      <c r="M629" s="155" t="s">
        <v>9274</v>
      </c>
      <c r="N629" s="155" t="s">
        <v>9249</v>
      </c>
      <c r="O629" s="155" t="s">
        <v>9275</v>
      </c>
      <c r="P629" s="155" t="s">
        <v>9251</v>
      </c>
      <c r="Q629" s="155" t="s">
        <v>9276</v>
      </c>
      <c r="R629" s="155" t="s">
        <v>9253</v>
      </c>
      <c r="S629" s="155" t="s">
        <v>9277</v>
      </c>
      <c r="T629" s="155" t="s">
        <v>9255</v>
      </c>
      <c r="U629" s="155" t="s">
        <v>2192</v>
      </c>
      <c r="V629" s="155" t="s">
        <v>2192</v>
      </c>
      <c r="W629" s="155" t="s">
        <v>2192</v>
      </c>
      <c r="X629" s="155" t="s">
        <v>2192</v>
      </c>
      <c r="Y629" s="155" t="s">
        <v>2192</v>
      </c>
      <c r="Z629" s="155" t="s">
        <v>2192</v>
      </c>
      <c r="AA629" s="155" t="s">
        <v>2192</v>
      </c>
      <c r="AB629" s="155" t="s">
        <v>2192</v>
      </c>
      <c r="AC629" s="155" t="s">
        <v>9278</v>
      </c>
      <c r="AD629" s="155" t="s">
        <v>9272</v>
      </c>
      <c r="AE629" s="156">
        <v>1701.8897999999999</v>
      </c>
      <c r="AF629" s="157">
        <v>1.43</v>
      </c>
      <c r="AG629" s="157">
        <v>1.07</v>
      </c>
      <c r="AH629" s="159">
        <v>43535</v>
      </c>
      <c r="AI629" s="153" t="s">
        <v>1917</v>
      </c>
      <c r="AJ629" s="155" t="s">
        <v>2192</v>
      </c>
    </row>
    <row r="630" spans="1:36">
      <c r="A630" s="147" t="s">
        <v>1249</v>
      </c>
      <c r="B630" s="147" t="s">
        <v>1237</v>
      </c>
      <c r="C630" s="147" t="s">
        <v>1234</v>
      </c>
      <c r="D630" s="147" t="s">
        <v>2192</v>
      </c>
      <c r="E630" s="147" t="s">
        <v>1754</v>
      </c>
      <c r="F630" s="147" t="s">
        <v>2192</v>
      </c>
      <c r="G630" s="148" t="s">
        <v>1901</v>
      </c>
      <c r="H630" s="148" t="s">
        <v>1902</v>
      </c>
      <c r="I630" s="148" t="s">
        <v>317</v>
      </c>
      <c r="J630" s="148" t="s">
        <v>1236</v>
      </c>
      <c r="K630" s="149" t="s">
        <v>9279</v>
      </c>
      <c r="L630" s="149" t="s">
        <v>9247</v>
      </c>
      <c r="M630" s="149" t="s">
        <v>9280</v>
      </c>
      <c r="N630" s="149" t="s">
        <v>9249</v>
      </c>
      <c r="O630" s="149" t="s">
        <v>9281</v>
      </c>
      <c r="P630" s="149" t="s">
        <v>9251</v>
      </c>
      <c r="Q630" s="149" t="s">
        <v>9282</v>
      </c>
      <c r="R630" s="149" t="s">
        <v>9253</v>
      </c>
      <c r="S630" s="149" t="s">
        <v>9283</v>
      </c>
      <c r="T630" s="149" t="s">
        <v>9255</v>
      </c>
      <c r="U630" s="149" t="s">
        <v>2192</v>
      </c>
      <c r="V630" s="149" t="s">
        <v>2192</v>
      </c>
      <c r="W630" s="149" t="s">
        <v>2192</v>
      </c>
      <c r="X630" s="149" t="s">
        <v>2192</v>
      </c>
      <c r="Y630" s="149" t="s">
        <v>2192</v>
      </c>
      <c r="Z630" s="149" t="s">
        <v>2192</v>
      </c>
      <c r="AA630" s="149" t="s">
        <v>2192</v>
      </c>
      <c r="AB630" s="149" t="s">
        <v>2192</v>
      </c>
      <c r="AC630" s="149" t="s">
        <v>9284</v>
      </c>
      <c r="AD630" s="149" t="s">
        <v>9272</v>
      </c>
      <c r="AE630" s="150">
        <v>3054.3002000000001</v>
      </c>
      <c r="AF630" s="151">
        <v>2.57</v>
      </c>
      <c r="AG630" s="151">
        <v>1.93</v>
      </c>
      <c r="AH630" s="152">
        <v>43535</v>
      </c>
      <c r="AI630" s="147" t="s">
        <v>1917</v>
      </c>
      <c r="AJ630" s="149" t="s">
        <v>2192</v>
      </c>
    </row>
    <row r="631" spans="1:36">
      <c r="A631" s="153" t="s">
        <v>2236</v>
      </c>
      <c r="B631" s="153" t="s">
        <v>1237</v>
      </c>
      <c r="C631" s="153" t="s">
        <v>1229</v>
      </c>
      <c r="D631" s="153" t="s">
        <v>2192</v>
      </c>
      <c r="E631" s="153" t="s">
        <v>2186</v>
      </c>
      <c r="F631" s="153" t="s">
        <v>2192</v>
      </c>
      <c r="G631" s="154" t="s">
        <v>1901</v>
      </c>
      <c r="H631" s="154" t="s">
        <v>1902</v>
      </c>
      <c r="I631" s="154" t="s">
        <v>1828</v>
      </c>
      <c r="J631" s="154" t="s">
        <v>1236</v>
      </c>
      <c r="K631" s="155" t="s">
        <v>9285</v>
      </c>
      <c r="L631" s="155" t="s">
        <v>4287</v>
      </c>
      <c r="M631" s="155" t="s">
        <v>9286</v>
      </c>
      <c r="N631" s="155" t="s">
        <v>4289</v>
      </c>
      <c r="O631" s="155" t="s">
        <v>1757</v>
      </c>
      <c r="P631" s="155" t="s">
        <v>1757</v>
      </c>
      <c r="Q631" s="155" t="s">
        <v>1757</v>
      </c>
      <c r="R631" s="155" t="s">
        <v>1757</v>
      </c>
      <c r="S631" s="155" t="s">
        <v>1757</v>
      </c>
      <c r="T631" s="155" t="s">
        <v>1757</v>
      </c>
      <c r="U631" s="155" t="s">
        <v>1757</v>
      </c>
      <c r="V631" s="155" t="s">
        <v>1757</v>
      </c>
      <c r="W631" s="155" t="s">
        <v>2192</v>
      </c>
      <c r="X631" s="155" t="s">
        <v>2192</v>
      </c>
      <c r="Y631" s="155" t="s">
        <v>2192</v>
      </c>
      <c r="Z631" s="155" t="s">
        <v>2192</v>
      </c>
      <c r="AA631" s="155" t="s">
        <v>2192</v>
      </c>
      <c r="AB631" s="155" t="s">
        <v>2192</v>
      </c>
      <c r="AC631" s="155" t="s">
        <v>9287</v>
      </c>
      <c r="AD631" s="155" t="s">
        <v>9288</v>
      </c>
      <c r="AE631" s="156">
        <v>20046.372599999999</v>
      </c>
      <c r="AF631" s="157">
        <v>16.88</v>
      </c>
      <c r="AG631" s="157">
        <v>12.65</v>
      </c>
      <c r="AH631" s="159">
        <v>43082</v>
      </c>
      <c r="AI631" s="153" t="s">
        <v>439</v>
      </c>
      <c r="AJ631" s="155" t="s">
        <v>2192</v>
      </c>
    </row>
  </sheetData>
  <mergeCells count="25">
    <mergeCell ref="F1:F2"/>
    <mergeCell ref="A1:A2"/>
    <mergeCell ref="B1:B2"/>
    <mergeCell ref="C1:C2"/>
    <mergeCell ref="D1:D2"/>
    <mergeCell ref="E1:E2"/>
    <mergeCell ref="AI1:AI2"/>
    <mergeCell ref="AA1:AB1"/>
    <mergeCell ref="AC1:AD1"/>
    <mergeCell ref="AE1:AE2"/>
    <mergeCell ref="AF1:AF2"/>
    <mergeCell ref="AG1:AG2"/>
    <mergeCell ref="AH1:AH2"/>
    <mergeCell ref="W1:X1"/>
    <mergeCell ref="Y1:Z1"/>
    <mergeCell ref="G1:G2"/>
    <mergeCell ref="H1:H2"/>
    <mergeCell ref="I1:I2"/>
    <mergeCell ref="J1:J2"/>
    <mergeCell ref="K1:L1"/>
    <mergeCell ref="M1:N1"/>
    <mergeCell ref="O1:P1"/>
    <mergeCell ref="Q1:R1"/>
    <mergeCell ref="S1:T1"/>
    <mergeCell ref="U1:V1"/>
  </mergeCells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631"/>
  <sheetViews>
    <sheetView workbookViewId="0">
      <selection activeCell="E17" sqref="E17"/>
    </sheetView>
  </sheetViews>
  <sheetFormatPr defaultRowHeight="15"/>
  <cols>
    <col min="1" max="2" width="9" style="95"/>
    <col min="3" max="3" width="12.140625" style="95" customWidth="1"/>
    <col min="4" max="4" width="9" style="95"/>
    <col min="5" max="5" width="40.140625" style="95" customWidth="1"/>
    <col min="6" max="30" width="9" style="95"/>
    <col min="31" max="31" width="11.42578125" style="95" customWidth="1"/>
    <col min="32" max="36" width="9" style="95"/>
  </cols>
  <sheetData>
    <row r="1" spans="1:36" ht="16.5" customHeight="1">
      <c r="A1" s="174" t="s">
        <v>1227</v>
      </c>
      <c r="B1" s="174" t="s">
        <v>1878</v>
      </c>
      <c r="C1" s="174" t="s">
        <v>5</v>
      </c>
      <c r="D1" s="174" t="s">
        <v>1879</v>
      </c>
      <c r="E1" s="174" t="s">
        <v>1</v>
      </c>
      <c r="F1" s="174" t="s">
        <v>1880</v>
      </c>
      <c r="G1" s="174" t="s">
        <v>1881</v>
      </c>
      <c r="H1" s="174" t="s">
        <v>1882</v>
      </c>
      <c r="I1" s="174" t="s">
        <v>16</v>
      </c>
      <c r="J1" s="174" t="s">
        <v>1883</v>
      </c>
      <c r="K1" s="172" t="s">
        <v>1206</v>
      </c>
      <c r="L1" s="173"/>
      <c r="M1" s="172" t="s">
        <v>1207</v>
      </c>
      <c r="N1" s="173"/>
      <c r="O1" s="172" t="s">
        <v>1884</v>
      </c>
      <c r="P1" s="173"/>
      <c r="Q1" s="172" t="s">
        <v>1208</v>
      </c>
      <c r="R1" s="173"/>
      <c r="S1" s="172" t="s">
        <v>1209</v>
      </c>
      <c r="T1" s="173"/>
      <c r="U1" s="172" t="s">
        <v>1210</v>
      </c>
      <c r="V1" s="173"/>
      <c r="W1" s="172" t="s">
        <v>1211</v>
      </c>
      <c r="X1" s="173"/>
      <c r="Y1" s="172" t="s">
        <v>1212</v>
      </c>
      <c r="Z1" s="173"/>
      <c r="AA1" s="172" t="s">
        <v>1213</v>
      </c>
      <c r="AB1" s="173"/>
      <c r="AC1" s="172" t="s">
        <v>1885</v>
      </c>
      <c r="AD1" s="173"/>
      <c r="AE1" s="174" t="s">
        <v>1886</v>
      </c>
      <c r="AF1" s="174" t="s">
        <v>1887</v>
      </c>
      <c r="AG1" s="174" t="s">
        <v>1888</v>
      </c>
      <c r="AH1" s="174" t="s">
        <v>1889</v>
      </c>
      <c r="AI1" s="174" t="s">
        <v>1890</v>
      </c>
      <c r="AJ1" s="93" t="s">
        <v>1891</v>
      </c>
    </row>
    <row r="2" spans="1:36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94" t="s">
        <v>1892</v>
      </c>
      <c r="L2" s="94" t="s">
        <v>1214</v>
      </c>
      <c r="M2" s="94" t="s">
        <v>1215</v>
      </c>
      <c r="N2" s="94" t="s">
        <v>1216</v>
      </c>
      <c r="O2" s="94" t="s">
        <v>1893</v>
      </c>
      <c r="P2" s="94" t="s">
        <v>1894</v>
      </c>
      <c r="Q2" s="94" t="s">
        <v>1217</v>
      </c>
      <c r="R2" s="94" t="s">
        <v>1218</v>
      </c>
      <c r="S2" s="94" t="s">
        <v>1219</v>
      </c>
      <c r="T2" s="94" t="s">
        <v>1220</v>
      </c>
      <c r="U2" s="94" t="s">
        <v>1221</v>
      </c>
      <c r="V2" s="94" t="s">
        <v>1222</v>
      </c>
      <c r="W2" s="94" t="s">
        <v>1223</v>
      </c>
      <c r="X2" s="94" t="s">
        <v>1224</v>
      </c>
      <c r="Y2" s="94" t="s">
        <v>1895</v>
      </c>
      <c r="Z2" s="94" t="s">
        <v>1896</v>
      </c>
      <c r="AA2" s="94" t="s">
        <v>1897</v>
      </c>
      <c r="AB2" s="94" t="s">
        <v>1898</v>
      </c>
      <c r="AC2" s="94" t="s">
        <v>1225</v>
      </c>
      <c r="AD2" s="94" t="s">
        <v>1226</v>
      </c>
      <c r="AE2" s="175"/>
      <c r="AF2" s="175"/>
      <c r="AG2" s="175"/>
      <c r="AH2" s="175"/>
      <c r="AI2" s="175"/>
      <c r="AJ2" s="94" t="s">
        <v>1899</v>
      </c>
    </row>
    <row r="3" spans="1:36">
      <c r="A3" s="165">
        <v>10904</v>
      </c>
      <c r="B3" s="141" t="s">
        <v>1237</v>
      </c>
      <c r="C3" s="141" t="s">
        <v>1900</v>
      </c>
      <c r="D3" s="141" t="s">
        <v>2192</v>
      </c>
      <c r="E3" s="141" t="s">
        <v>259</v>
      </c>
      <c r="F3" s="141" t="s">
        <v>2192</v>
      </c>
      <c r="G3" s="142" t="s">
        <v>1901</v>
      </c>
      <c r="H3" s="142" t="s">
        <v>1919</v>
      </c>
      <c r="I3" s="142" t="s">
        <v>260</v>
      </c>
      <c r="J3" s="142" t="s">
        <v>1236</v>
      </c>
      <c r="K3" s="143" t="s">
        <v>9289</v>
      </c>
      <c r="L3" s="143" t="s">
        <v>3362</v>
      </c>
      <c r="M3" s="143" t="s">
        <v>9290</v>
      </c>
      <c r="N3" s="143" t="s">
        <v>3364</v>
      </c>
      <c r="O3" s="143" t="s">
        <v>9291</v>
      </c>
      <c r="P3" s="143" t="s">
        <v>3366</v>
      </c>
      <c r="Q3" s="143" t="s">
        <v>9292</v>
      </c>
      <c r="R3" s="143" t="s">
        <v>3368</v>
      </c>
      <c r="S3" s="143" t="s">
        <v>4984</v>
      </c>
      <c r="T3" s="143" t="s">
        <v>3370</v>
      </c>
      <c r="U3" s="143" t="s">
        <v>9293</v>
      </c>
      <c r="V3" s="143" t="s">
        <v>3371</v>
      </c>
      <c r="W3" s="143" t="s">
        <v>7567</v>
      </c>
      <c r="X3" s="143" t="s">
        <v>3373</v>
      </c>
      <c r="Y3" s="143" t="s">
        <v>9294</v>
      </c>
      <c r="Z3" s="143" t="s">
        <v>3375</v>
      </c>
      <c r="AA3" s="143" t="s">
        <v>9295</v>
      </c>
      <c r="AB3" s="143" t="s">
        <v>3377</v>
      </c>
      <c r="AC3" s="143" t="s">
        <v>9296</v>
      </c>
      <c r="AD3" s="143" t="s">
        <v>3379</v>
      </c>
      <c r="AE3" s="144">
        <v>235528.4663</v>
      </c>
      <c r="AF3" s="145">
        <v>198.29</v>
      </c>
      <c r="AG3" s="145">
        <v>148.65</v>
      </c>
      <c r="AH3" s="146">
        <v>40058</v>
      </c>
      <c r="AI3" s="141" t="s">
        <v>1756</v>
      </c>
      <c r="AJ3" s="143" t="s">
        <v>2192</v>
      </c>
    </row>
    <row r="4" spans="1:36">
      <c r="A4" s="166">
        <v>10905</v>
      </c>
      <c r="B4" s="147" t="s">
        <v>1237</v>
      </c>
      <c r="C4" s="147" t="s">
        <v>1900</v>
      </c>
      <c r="D4" s="147" t="s">
        <v>2192</v>
      </c>
      <c r="E4" s="147" t="s">
        <v>1827</v>
      </c>
      <c r="F4" s="147" t="s">
        <v>2192</v>
      </c>
      <c r="G4" s="148" t="s">
        <v>1901</v>
      </c>
      <c r="H4" s="148" t="s">
        <v>1919</v>
      </c>
      <c r="I4" s="148" t="s">
        <v>3380</v>
      </c>
      <c r="J4" s="148" t="s">
        <v>1236</v>
      </c>
      <c r="K4" s="149" t="s">
        <v>9297</v>
      </c>
      <c r="L4" s="149" t="s">
        <v>3382</v>
      </c>
      <c r="M4" s="149" t="s">
        <v>9298</v>
      </c>
      <c r="N4" s="149" t="s">
        <v>3383</v>
      </c>
      <c r="O4" s="149" t="s">
        <v>9299</v>
      </c>
      <c r="P4" s="149" t="s">
        <v>3384</v>
      </c>
      <c r="Q4" s="149" t="s">
        <v>9300</v>
      </c>
      <c r="R4" s="149" t="s">
        <v>2836</v>
      </c>
      <c r="S4" s="149" t="s">
        <v>9301</v>
      </c>
      <c r="T4" s="149" t="s">
        <v>3386</v>
      </c>
      <c r="U4" s="149" t="s">
        <v>2192</v>
      </c>
      <c r="V4" s="149" t="s">
        <v>2192</v>
      </c>
      <c r="W4" s="149" t="s">
        <v>2192</v>
      </c>
      <c r="X4" s="149" t="s">
        <v>2192</v>
      </c>
      <c r="Y4" s="149" t="s">
        <v>2192</v>
      </c>
      <c r="Z4" s="149" t="s">
        <v>2192</v>
      </c>
      <c r="AA4" s="149" t="s">
        <v>2192</v>
      </c>
      <c r="AB4" s="149" t="s">
        <v>2192</v>
      </c>
      <c r="AC4" s="149" t="s">
        <v>9302</v>
      </c>
      <c r="AD4" s="149" t="s">
        <v>3388</v>
      </c>
      <c r="AE4" s="150">
        <v>88535.736300000004</v>
      </c>
      <c r="AF4" s="151">
        <v>74.540000000000006</v>
      </c>
      <c r="AG4" s="151">
        <v>55.88</v>
      </c>
      <c r="AH4" s="152">
        <v>43585</v>
      </c>
      <c r="AI4" s="147" t="s">
        <v>2139</v>
      </c>
      <c r="AJ4" s="149" t="s">
        <v>2192</v>
      </c>
    </row>
    <row r="5" spans="1:36">
      <c r="A5" s="167">
        <v>17834</v>
      </c>
      <c r="B5" s="153" t="s">
        <v>1237</v>
      </c>
      <c r="C5" s="153" t="s">
        <v>1900</v>
      </c>
      <c r="D5" s="153" t="s">
        <v>2192</v>
      </c>
      <c r="E5" s="153" t="s">
        <v>264</v>
      </c>
      <c r="F5" s="153" t="s">
        <v>2192</v>
      </c>
      <c r="G5" s="154" t="s">
        <v>1901</v>
      </c>
      <c r="H5" s="154" t="s">
        <v>1919</v>
      </c>
      <c r="I5" s="154" t="s">
        <v>260</v>
      </c>
      <c r="J5" s="154" t="s">
        <v>1236</v>
      </c>
      <c r="K5" s="155" t="s">
        <v>9303</v>
      </c>
      <c r="L5" s="155" t="s">
        <v>3390</v>
      </c>
      <c r="M5" s="155" t="s">
        <v>9304</v>
      </c>
      <c r="N5" s="155" t="s">
        <v>3392</v>
      </c>
      <c r="O5" s="155" t="s">
        <v>9305</v>
      </c>
      <c r="P5" s="155" t="s">
        <v>3394</v>
      </c>
      <c r="Q5" s="155" t="s">
        <v>9306</v>
      </c>
      <c r="R5" s="155" t="s">
        <v>3396</v>
      </c>
      <c r="S5" s="155" t="s">
        <v>3313</v>
      </c>
      <c r="T5" s="155" t="s">
        <v>3397</v>
      </c>
      <c r="U5" s="155" t="s">
        <v>9307</v>
      </c>
      <c r="V5" s="155" t="s">
        <v>3399</v>
      </c>
      <c r="W5" s="155" t="s">
        <v>2192</v>
      </c>
      <c r="X5" s="155" t="s">
        <v>2192</v>
      </c>
      <c r="Y5" s="155" t="s">
        <v>2192</v>
      </c>
      <c r="Z5" s="155" t="s">
        <v>2192</v>
      </c>
      <c r="AA5" s="155" t="s">
        <v>2192</v>
      </c>
      <c r="AB5" s="155" t="s">
        <v>2192</v>
      </c>
      <c r="AC5" s="155" t="s">
        <v>9308</v>
      </c>
      <c r="AD5" s="155" t="s">
        <v>3401</v>
      </c>
      <c r="AE5" s="156">
        <v>113760.4384</v>
      </c>
      <c r="AF5" s="157">
        <v>95.77</v>
      </c>
      <c r="AG5" s="158">
        <v>71.8</v>
      </c>
      <c r="AH5" s="159">
        <v>43084</v>
      </c>
      <c r="AI5" s="153" t="s">
        <v>2001</v>
      </c>
      <c r="AJ5" s="155" t="s">
        <v>2192</v>
      </c>
    </row>
    <row r="6" spans="1:36">
      <c r="A6" s="166">
        <v>17835</v>
      </c>
      <c r="B6" s="147" t="s">
        <v>1237</v>
      </c>
      <c r="C6" s="147" t="s">
        <v>1900</v>
      </c>
      <c r="D6" s="147" t="s">
        <v>2192</v>
      </c>
      <c r="E6" s="147" t="s">
        <v>265</v>
      </c>
      <c r="F6" s="147" t="s">
        <v>2192</v>
      </c>
      <c r="G6" s="148" t="s">
        <v>1901</v>
      </c>
      <c r="H6" s="148" t="s">
        <v>1919</v>
      </c>
      <c r="I6" s="148" t="s">
        <v>260</v>
      </c>
      <c r="J6" s="148" t="s">
        <v>1236</v>
      </c>
      <c r="K6" s="149" t="s">
        <v>9309</v>
      </c>
      <c r="L6" s="149" t="s">
        <v>3403</v>
      </c>
      <c r="M6" s="149" t="s">
        <v>9310</v>
      </c>
      <c r="N6" s="149" t="s">
        <v>3405</v>
      </c>
      <c r="O6" s="149" t="s">
        <v>9311</v>
      </c>
      <c r="P6" s="149" t="s">
        <v>3407</v>
      </c>
      <c r="Q6" s="149" t="s">
        <v>9312</v>
      </c>
      <c r="R6" s="149" t="s">
        <v>3409</v>
      </c>
      <c r="S6" s="149" t="s">
        <v>9313</v>
      </c>
      <c r="T6" s="149" t="s">
        <v>3411</v>
      </c>
      <c r="U6" s="149" t="s">
        <v>9314</v>
      </c>
      <c r="V6" s="149" t="s">
        <v>3413</v>
      </c>
      <c r="W6" s="149" t="s">
        <v>2192</v>
      </c>
      <c r="X6" s="149" t="s">
        <v>2192</v>
      </c>
      <c r="Y6" s="149" t="s">
        <v>2192</v>
      </c>
      <c r="Z6" s="149" t="s">
        <v>2192</v>
      </c>
      <c r="AA6" s="149" t="s">
        <v>2192</v>
      </c>
      <c r="AB6" s="149" t="s">
        <v>2192</v>
      </c>
      <c r="AC6" s="149" t="s">
        <v>9315</v>
      </c>
      <c r="AD6" s="149" t="s">
        <v>2884</v>
      </c>
      <c r="AE6" s="150">
        <v>103030.82580000001</v>
      </c>
      <c r="AF6" s="151">
        <v>86.74</v>
      </c>
      <c r="AG6" s="151">
        <v>65.03</v>
      </c>
      <c r="AH6" s="152">
        <v>43136</v>
      </c>
      <c r="AI6" s="147" t="s">
        <v>1861</v>
      </c>
      <c r="AJ6" s="149" t="s">
        <v>2192</v>
      </c>
    </row>
    <row r="7" spans="1:36">
      <c r="A7" s="167">
        <v>30030</v>
      </c>
      <c r="B7" s="153" t="s">
        <v>1238</v>
      </c>
      <c r="C7" s="153" t="s">
        <v>1900</v>
      </c>
      <c r="D7" s="153" t="s">
        <v>2192</v>
      </c>
      <c r="E7" s="153" t="s">
        <v>266</v>
      </c>
      <c r="F7" s="153" t="s">
        <v>1903</v>
      </c>
      <c r="G7" s="154" t="s">
        <v>1901</v>
      </c>
      <c r="H7" s="154" t="s">
        <v>1919</v>
      </c>
      <c r="I7" s="154" t="s">
        <v>271</v>
      </c>
      <c r="J7" s="154" t="s">
        <v>1236</v>
      </c>
      <c r="K7" s="155" t="s">
        <v>9316</v>
      </c>
      <c r="L7" s="155" t="s">
        <v>3416</v>
      </c>
      <c r="M7" s="155" t="s">
        <v>9317</v>
      </c>
      <c r="N7" s="155" t="s">
        <v>3418</v>
      </c>
      <c r="O7" s="155" t="s">
        <v>9318</v>
      </c>
      <c r="P7" s="155" t="s">
        <v>3038</v>
      </c>
      <c r="Q7" s="155" t="s">
        <v>9319</v>
      </c>
      <c r="R7" s="155" t="s">
        <v>3421</v>
      </c>
      <c r="S7" s="155" t="s">
        <v>9320</v>
      </c>
      <c r="T7" s="155" t="s">
        <v>3423</v>
      </c>
      <c r="U7" s="155" t="s">
        <v>9321</v>
      </c>
      <c r="V7" s="155" t="s">
        <v>3229</v>
      </c>
      <c r="W7" s="155" t="s">
        <v>9322</v>
      </c>
      <c r="X7" s="155" t="s">
        <v>3426</v>
      </c>
      <c r="Y7" s="155" t="s">
        <v>9323</v>
      </c>
      <c r="Z7" s="155" t="s">
        <v>3428</v>
      </c>
      <c r="AA7" s="155" t="s">
        <v>2192</v>
      </c>
      <c r="AB7" s="155" t="s">
        <v>2192</v>
      </c>
      <c r="AC7" s="155" t="s">
        <v>9324</v>
      </c>
      <c r="AD7" s="155" t="s">
        <v>3430</v>
      </c>
      <c r="AE7" s="156">
        <v>366110.36820000003</v>
      </c>
      <c r="AF7" s="157">
        <v>308.23</v>
      </c>
      <c r="AG7" s="157">
        <v>231.07</v>
      </c>
      <c r="AH7" s="159">
        <v>41698</v>
      </c>
      <c r="AI7" s="153" t="s">
        <v>268</v>
      </c>
      <c r="AJ7" s="155" t="s">
        <v>2192</v>
      </c>
    </row>
    <row r="8" spans="1:36">
      <c r="A8" s="166">
        <v>30032</v>
      </c>
      <c r="B8" s="147" t="s">
        <v>1238</v>
      </c>
      <c r="C8" s="147" t="s">
        <v>1900</v>
      </c>
      <c r="D8" s="147" t="s">
        <v>2192</v>
      </c>
      <c r="E8" s="147" t="s">
        <v>2194</v>
      </c>
      <c r="F8" s="147" t="s">
        <v>1904</v>
      </c>
      <c r="G8" s="148" t="s">
        <v>1901</v>
      </c>
      <c r="H8" s="148" t="s">
        <v>1919</v>
      </c>
      <c r="I8" s="148" t="s">
        <v>271</v>
      </c>
      <c r="J8" s="148" t="s">
        <v>1236</v>
      </c>
      <c r="K8" s="149" t="s">
        <v>9325</v>
      </c>
      <c r="L8" s="149" t="s">
        <v>3416</v>
      </c>
      <c r="M8" s="149" t="s">
        <v>9326</v>
      </c>
      <c r="N8" s="149" t="s">
        <v>3418</v>
      </c>
      <c r="O8" s="149" t="s">
        <v>2192</v>
      </c>
      <c r="P8" s="149" t="s">
        <v>2192</v>
      </c>
      <c r="Q8" s="149" t="s">
        <v>2192</v>
      </c>
      <c r="R8" s="149" t="s">
        <v>2192</v>
      </c>
      <c r="S8" s="149" t="s">
        <v>2192</v>
      </c>
      <c r="T8" s="149" t="s">
        <v>2192</v>
      </c>
      <c r="U8" s="149" t="s">
        <v>2192</v>
      </c>
      <c r="V8" s="149" t="s">
        <v>2192</v>
      </c>
      <c r="W8" s="149" t="s">
        <v>2192</v>
      </c>
      <c r="X8" s="149" t="s">
        <v>2192</v>
      </c>
      <c r="Y8" s="149" t="s">
        <v>2192</v>
      </c>
      <c r="Z8" s="149" t="s">
        <v>2192</v>
      </c>
      <c r="AA8" s="149" t="s">
        <v>2192</v>
      </c>
      <c r="AB8" s="149" t="s">
        <v>2192</v>
      </c>
      <c r="AC8" s="149" t="s">
        <v>9327</v>
      </c>
      <c r="AD8" s="149" t="s">
        <v>3434</v>
      </c>
      <c r="AE8" s="150">
        <v>69854.428899999999</v>
      </c>
      <c r="AF8" s="151">
        <v>58.81</v>
      </c>
      <c r="AG8" s="151">
        <v>44.09</v>
      </c>
      <c r="AH8" s="152">
        <v>43976</v>
      </c>
      <c r="AI8" s="147" t="s">
        <v>268</v>
      </c>
      <c r="AJ8" s="149" t="s">
        <v>2192</v>
      </c>
    </row>
    <row r="9" spans="1:36">
      <c r="A9" s="167">
        <v>30034</v>
      </c>
      <c r="B9" s="153" t="s">
        <v>1238</v>
      </c>
      <c r="C9" s="153" t="s">
        <v>1900</v>
      </c>
      <c r="D9" s="153" t="s">
        <v>2192</v>
      </c>
      <c r="E9" s="153" t="s">
        <v>269</v>
      </c>
      <c r="F9" s="153" t="s">
        <v>1904</v>
      </c>
      <c r="G9" s="154" t="s">
        <v>1901</v>
      </c>
      <c r="H9" s="154" t="s">
        <v>1919</v>
      </c>
      <c r="I9" s="154" t="s">
        <v>271</v>
      </c>
      <c r="J9" s="154" t="s">
        <v>1236</v>
      </c>
      <c r="K9" s="155" t="s">
        <v>4828</v>
      </c>
      <c r="L9" s="155" t="s">
        <v>3416</v>
      </c>
      <c r="M9" s="155" t="s">
        <v>9328</v>
      </c>
      <c r="N9" s="155" t="s">
        <v>3418</v>
      </c>
      <c r="O9" s="155" t="s">
        <v>9329</v>
      </c>
      <c r="P9" s="155" t="s">
        <v>3038</v>
      </c>
      <c r="Q9" s="155" t="s">
        <v>9330</v>
      </c>
      <c r="R9" s="155" t="s">
        <v>3421</v>
      </c>
      <c r="S9" s="155" t="s">
        <v>9331</v>
      </c>
      <c r="T9" s="155" t="s">
        <v>3423</v>
      </c>
      <c r="U9" s="155" t="s">
        <v>3306</v>
      </c>
      <c r="V9" s="155" t="s">
        <v>3229</v>
      </c>
      <c r="W9" s="155" t="s">
        <v>9332</v>
      </c>
      <c r="X9" s="155" t="s">
        <v>3426</v>
      </c>
      <c r="Y9" s="155" t="s">
        <v>2798</v>
      </c>
      <c r="Z9" s="155" t="s">
        <v>3428</v>
      </c>
      <c r="AA9" s="155" t="s">
        <v>2192</v>
      </c>
      <c r="AB9" s="155" t="s">
        <v>2192</v>
      </c>
      <c r="AC9" s="155" t="s">
        <v>4993</v>
      </c>
      <c r="AD9" s="155" t="s">
        <v>3430</v>
      </c>
      <c r="AE9" s="156">
        <v>296248.36330000003</v>
      </c>
      <c r="AF9" s="157">
        <v>249.41</v>
      </c>
      <c r="AG9" s="157">
        <v>186.98</v>
      </c>
      <c r="AH9" s="159">
        <v>41698</v>
      </c>
      <c r="AI9" s="153" t="s">
        <v>268</v>
      </c>
      <c r="AJ9" s="155" t="s">
        <v>2192</v>
      </c>
    </row>
    <row r="10" spans="1:36">
      <c r="A10" s="166">
        <v>30204</v>
      </c>
      <c r="B10" s="147" t="s">
        <v>1238</v>
      </c>
      <c r="C10" s="147" t="s">
        <v>1900</v>
      </c>
      <c r="D10" s="147" t="s">
        <v>2192</v>
      </c>
      <c r="E10" s="147" t="s">
        <v>270</v>
      </c>
      <c r="F10" s="147" t="s">
        <v>1903</v>
      </c>
      <c r="G10" s="148" t="s">
        <v>1901</v>
      </c>
      <c r="H10" s="148" t="s">
        <v>1919</v>
      </c>
      <c r="I10" s="148" t="s">
        <v>271</v>
      </c>
      <c r="J10" s="148" t="s">
        <v>1236</v>
      </c>
      <c r="K10" s="149" t="s">
        <v>9333</v>
      </c>
      <c r="L10" s="149" t="s">
        <v>3443</v>
      </c>
      <c r="M10" s="149" t="s">
        <v>9334</v>
      </c>
      <c r="N10" s="149" t="s">
        <v>3445</v>
      </c>
      <c r="O10" s="149" t="s">
        <v>9335</v>
      </c>
      <c r="P10" s="149" t="s">
        <v>3447</v>
      </c>
      <c r="Q10" s="149" t="s">
        <v>9336</v>
      </c>
      <c r="R10" s="149" t="s">
        <v>3449</v>
      </c>
      <c r="S10" s="149" t="s">
        <v>9337</v>
      </c>
      <c r="T10" s="149" t="s">
        <v>3451</v>
      </c>
      <c r="U10" s="149" t="s">
        <v>9338</v>
      </c>
      <c r="V10" s="149" t="s">
        <v>3453</v>
      </c>
      <c r="W10" s="149" t="s">
        <v>9339</v>
      </c>
      <c r="X10" s="149" t="s">
        <v>3455</v>
      </c>
      <c r="Y10" s="149" t="s">
        <v>3268</v>
      </c>
      <c r="Z10" s="149" t="s">
        <v>3456</v>
      </c>
      <c r="AA10" s="149" t="s">
        <v>9340</v>
      </c>
      <c r="AB10" s="149" t="s">
        <v>3000</v>
      </c>
      <c r="AC10" s="149" t="s">
        <v>3010</v>
      </c>
      <c r="AD10" s="149" t="s">
        <v>3459</v>
      </c>
      <c r="AE10" s="150">
        <v>376070.3406</v>
      </c>
      <c r="AF10" s="151">
        <v>316.61</v>
      </c>
      <c r="AG10" s="151">
        <v>237.36</v>
      </c>
      <c r="AH10" s="152">
        <v>37988</v>
      </c>
      <c r="AI10" s="147" t="s">
        <v>272</v>
      </c>
      <c r="AJ10" s="149" t="s">
        <v>2192</v>
      </c>
    </row>
    <row r="11" spans="1:36">
      <c r="A11" s="167">
        <v>30271</v>
      </c>
      <c r="B11" s="153" t="s">
        <v>1238</v>
      </c>
      <c r="C11" s="153" t="s">
        <v>1900</v>
      </c>
      <c r="D11" s="153" t="s">
        <v>2192</v>
      </c>
      <c r="E11" s="153" t="s">
        <v>273</v>
      </c>
      <c r="F11" s="153" t="s">
        <v>1904</v>
      </c>
      <c r="G11" s="154" t="s">
        <v>1901</v>
      </c>
      <c r="H11" s="154" t="s">
        <v>1919</v>
      </c>
      <c r="I11" s="154" t="s">
        <v>271</v>
      </c>
      <c r="J11" s="154" t="s">
        <v>1236</v>
      </c>
      <c r="K11" s="155" t="s">
        <v>9341</v>
      </c>
      <c r="L11" s="155" t="s">
        <v>3443</v>
      </c>
      <c r="M11" s="155" t="s">
        <v>9342</v>
      </c>
      <c r="N11" s="155" t="s">
        <v>3445</v>
      </c>
      <c r="O11" s="155" t="s">
        <v>9343</v>
      </c>
      <c r="P11" s="155" t="s">
        <v>3447</v>
      </c>
      <c r="Q11" s="155" t="s">
        <v>9344</v>
      </c>
      <c r="R11" s="155" t="s">
        <v>3449</v>
      </c>
      <c r="S11" s="155" t="s">
        <v>9345</v>
      </c>
      <c r="T11" s="155" t="s">
        <v>3451</v>
      </c>
      <c r="U11" s="155" t="s">
        <v>9346</v>
      </c>
      <c r="V11" s="155" t="s">
        <v>3453</v>
      </c>
      <c r="W11" s="155" t="s">
        <v>9347</v>
      </c>
      <c r="X11" s="155" t="s">
        <v>3455</v>
      </c>
      <c r="Y11" s="155" t="s">
        <v>9348</v>
      </c>
      <c r="Z11" s="155" t="s">
        <v>3456</v>
      </c>
      <c r="AA11" s="155" t="s">
        <v>9349</v>
      </c>
      <c r="AB11" s="155" t="s">
        <v>3000</v>
      </c>
      <c r="AC11" s="155" t="s">
        <v>9350</v>
      </c>
      <c r="AD11" s="155" t="s">
        <v>3468</v>
      </c>
      <c r="AE11" s="156">
        <v>33132.660199999998</v>
      </c>
      <c r="AF11" s="157">
        <v>27.89</v>
      </c>
      <c r="AG11" s="157">
        <v>20.91</v>
      </c>
      <c r="AH11" s="159">
        <v>39141</v>
      </c>
      <c r="AI11" s="153" t="s">
        <v>272</v>
      </c>
      <c r="AJ11" s="155" t="s">
        <v>2192</v>
      </c>
    </row>
    <row r="12" spans="1:36">
      <c r="A12" s="166">
        <v>30272</v>
      </c>
      <c r="B12" s="147" t="s">
        <v>1238</v>
      </c>
      <c r="C12" s="147" t="s">
        <v>1900</v>
      </c>
      <c r="D12" s="147" t="s">
        <v>2192</v>
      </c>
      <c r="E12" s="147" t="s">
        <v>274</v>
      </c>
      <c r="F12" s="147" t="s">
        <v>1904</v>
      </c>
      <c r="G12" s="148" t="s">
        <v>1901</v>
      </c>
      <c r="H12" s="148" t="s">
        <v>1919</v>
      </c>
      <c r="I12" s="148" t="s">
        <v>271</v>
      </c>
      <c r="J12" s="148" t="s">
        <v>1236</v>
      </c>
      <c r="K12" s="149" t="s">
        <v>9351</v>
      </c>
      <c r="L12" s="149" t="s">
        <v>3443</v>
      </c>
      <c r="M12" s="149" t="s">
        <v>9352</v>
      </c>
      <c r="N12" s="149" t="s">
        <v>3445</v>
      </c>
      <c r="O12" s="149" t="s">
        <v>9353</v>
      </c>
      <c r="P12" s="149" t="s">
        <v>3447</v>
      </c>
      <c r="Q12" s="149" t="s">
        <v>3130</v>
      </c>
      <c r="R12" s="149" t="s">
        <v>3449</v>
      </c>
      <c r="S12" s="149" t="s">
        <v>9354</v>
      </c>
      <c r="T12" s="149" t="s">
        <v>3451</v>
      </c>
      <c r="U12" s="149" t="s">
        <v>9355</v>
      </c>
      <c r="V12" s="149" t="s">
        <v>3453</v>
      </c>
      <c r="W12" s="149" t="s">
        <v>9356</v>
      </c>
      <c r="X12" s="149" t="s">
        <v>3455</v>
      </c>
      <c r="Y12" s="149" t="s">
        <v>9357</v>
      </c>
      <c r="Z12" s="149" t="s">
        <v>3456</v>
      </c>
      <c r="AA12" s="149" t="s">
        <v>7113</v>
      </c>
      <c r="AB12" s="149" t="s">
        <v>3000</v>
      </c>
      <c r="AC12" s="149" t="s">
        <v>9358</v>
      </c>
      <c r="AD12" s="149" t="s">
        <v>3479</v>
      </c>
      <c r="AE12" s="150">
        <v>342753.40830000001</v>
      </c>
      <c r="AF12" s="151">
        <v>288.56</v>
      </c>
      <c r="AG12" s="151">
        <v>216.33</v>
      </c>
      <c r="AH12" s="152">
        <v>39120</v>
      </c>
      <c r="AI12" s="147" t="s">
        <v>272</v>
      </c>
      <c r="AJ12" s="149" t="s">
        <v>2192</v>
      </c>
    </row>
    <row r="13" spans="1:36">
      <c r="A13" s="167">
        <v>30601</v>
      </c>
      <c r="B13" s="153" t="s">
        <v>1238</v>
      </c>
      <c r="C13" s="153" t="s">
        <v>1900</v>
      </c>
      <c r="D13" s="153" t="s">
        <v>2192</v>
      </c>
      <c r="E13" s="153" t="s">
        <v>277</v>
      </c>
      <c r="F13" s="153" t="s">
        <v>2192</v>
      </c>
      <c r="G13" s="154" t="s">
        <v>1901</v>
      </c>
      <c r="H13" s="154" t="s">
        <v>1919</v>
      </c>
      <c r="I13" s="154" t="s">
        <v>267</v>
      </c>
      <c r="J13" s="154" t="s">
        <v>1236</v>
      </c>
      <c r="K13" s="155" t="s">
        <v>9359</v>
      </c>
      <c r="L13" s="155" t="s">
        <v>3481</v>
      </c>
      <c r="M13" s="155" t="s">
        <v>9360</v>
      </c>
      <c r="N13" s="155" t="s">
        <v>3483</v>
      </c>
      <c r="O13" s="155" t="s">
        <v>9361</v>
      </c>
      <c r="P13" s="155" t="s">
        <v>3485</v>
      </c>
      <c r="Q13" s="155" t="s">
        <v>9362</v>
      </c>
      <c r="R13" s="155" t="s">
        <v>3487</v>
      </c>
      <c r="S13" s="155" t="s">
        <v>9363</v>
      </c>
      <c r="T13" s="155" t="s">
        <v>3489</v>
      </c>
      <c r="U13" s="155" t="s">
        <v>3163</v>
      </c>
      <c r="V13" s="155" t="s">
        <v>2916</v>
      </c>
      <c r="W13" s="155" t="s">
        <v>9364</v>
      </c>
      <c r="X13" s="155" t="s">
        <v>3492</v>
      </c>
      <c r="Y13" s="155" t="s">
        <v>9365</v>
      </c>
      <c r="Z13" s="155" t="s">
        <v>3494</v>
      </c>
      <c r="AA13" s="155" t="s">
        <v>9366</v>
      </c>
      <c r="AB13" s="155" t="s">
        <v>3495</v>
      </c>
      <c r="AC13" s="155" t="s">
        <v>3496</v>
      </c>
      <c r="AD13" s="155" t="s">
        <v>3497</v>
      </c>
      <c r="AE13" s="156">
        <v>113324.2596</v>
      </c>
      <c r="AF13" s="157">
        <v>95.41</v>
      </c>
      <c r="AG13" s="157">
        <v>71.52</v>
      </c>
      <c r="AH13" s="159">
        <v>38722</v>
      </c>
      <c r="AI13" s="153" t="s">
        <v>1905</v>
      </c>
      <c r="AJ13" s="155" t="s">
        <v>2192</v>
      </c>
    </row>
    <row r="14" spans="1:36">
      <c r="A14" s="166">
        <v>30811</v>
      </c>
      <c r="B14" s="147" t="s">
        <v>1238</v>
      </c>
      <c r="C14" s="147" t="s">
        <v>1900</v>
      </c>
      <c r="D14" s="147" t="s">
        <v>2192</v>
      </c>
      <c r="E14" s="147" t="s">
        <v>279</v>
      </c>
      <c r="F14" s="147" t="s">
        <v>1906</v>
      </c>
      <c r="G14" s="148" t="s">
        <v>1901</v>
      </c>
      <c r="H14" s="148" t="s">
        <v>1919</v>
      </c>
      <c r="I14" s="148" t="s">
        <v>267</v>
      </c>
      <c r="J14" s="148" t="s">
        <v>1236</v>
      </c>
      <c r="K14" s="149" t="s">
        <v>9367</v>
      </c>
      <c r="L14" s="149" t="s">
        <v>3499</v>
      </c>
      <c r="M14" s="149" t="s">
        <v>9368</v>
      </c>
      <c r="N14" s="149" t="s">
        <v>3501</v>
      </c>
      <c r="O14" s="149" t="s">
        <v>9369</v>
      </c>
      <c r="P14" s="149" t="s">
        <v>3503</v>
      </c>
      <c r="Q14" s="149" t="s">
        <v>9370</v>
      </c>
      <c r="R14" s="149" t="s">
        <v>3503</v>
      </c>
      <c r="S14" s="149" t="s">
        <v>3181</v>
      </c>
      <c r="T14" s="149" t="s">
        <v>3503</v>
      </c>
      <c r="U14" s="149" t="s">
        <v>9371</v>
      </c>
      <c r="V14" s="149" t="s">
        <v>3507</v>
      </c>
      <c r="W14" s="149" t="s">
        <v>9372</v>
      </c>
      <c r="X14" s="149" t="s">
        <v>3509</v>
      </c>
      <c r="Y14" s="149" t="s">
        <v>9373</v>
      </c>
      <c r="Z14" s="149" t="s">
        <v>3511</v>
      </c>
      <c r="AA14" s="149" t="s">
        <v>9374</v>
      </c>
      <c r="AB14" s="149" t="s">
        <v>3513</v>
      </c>
      <c r="AC14" s="149" t="s">
        <v>9375</v>
      </c>
      <c r="AD14" s="149" t="s">
        <v>3515</v>
      </c>
      <c r="AE14" s="150">
        <v>1852.2620999999999</v>
      </c>
      <c r="AF14" s="151">
        <v>1.56</v>
      </c>
      <c r="AG14" s="151">
        <v>1.17</v>
      </c>
      <c r="AH14" s="152">
        <v>39658</v>
      </c>
      <c r="AI14" s="147" t="s">
        <v>2173</v>
      </c>
      <c r="AJ14" s="149" t="s">
        <v>2192</v>
      </c>
    </row>
    <row r="15" spans="1:36">
      <c r="A15" s="167">
        <v>30821</v>
      </c>
      <c r="B15" s="153" t="s">
        <v>1238</v>
      </c>
      <c r="C15" s="153" t="s">
        <v>1900</v>
      </c>
      <c r="D15" s="153" t="s">
        <v>2192</v>
      </c>
      <c r="E15" s="153" t="s">
        <v>281</v>
      </c>
      <c r="F15" s="153" t="s">
        <v>1904</v>
      </c>
      <c r="G15" s="154" t="s">
        <v>1901</v>
      </c>
      <c r="H15" s="154" t="s">
        <v>1919</v>
      </c>
      <c r="I15" s="154" t="s">
        <v>267</v>
      </c>
      <c r="J15" s="154" t="s">
        <v>1236</v>
      </c>
      <c r="K15" s="155" t="s">
        <v>9376</v>
      </c>
      <c r="L15" s="155" t="s">
        <v>3499</v>
      </c>
      <c r="M15" s="155" t="s">
        <v>9377</v>
      </c>
      <c r="N15" s="155" t="s">
        <v>3501</v>
      </c>
      <c r="O15" s="155" t="s">
        <v>9378</v>
      </c>
      <c r="P15" s="155" t="s">
        <v>3503</v>
      </c>
      <c r="Q15" s="155" t="s">
        <v>9379</v>
      </c>
      <c r="R15" s="155" t="s">
        <v>3503</v>
      </c>
      <c r="S15" s="155" t="s">
        <v>9380</v>
      </c>
      <c r="T15" s="155" t="s">
        <v>3503</v>
      </c>
      <c r="U15" s="155" t="s">
        <v>9381</v>
      </c>
      <c r="V15" s="155" t="s">
        <v>3507</v>
      </c>
      <c r="W15" s="155" t="s">
        <v>9382</v>
      </c>
      <c r="X15" s="155" t="s">
        <v>3509</v>
      </c>
      <c r="Y15" s="155" t="s">
        <v>9383</v>
      </c>
      <c r="Z15" s="155" t="s">
        <v>3511</v>
      </c>
      <c r="AA15" s="155" t="s">
        <v>2192</v>
      </c>
      <c r="AB15" s="155" t="s">
        <v>2192</v>
      </c>
      <c r="AC15" s="155" t="s">
        <v>9384</v>
      </c>
      <c r="AD15" s="155" t="s">
        <v>3523</v>
      </c>
      <c r="AE15" s="156">
        <v>310.8245</v>
      </c>
      <c r="AF15" s="157">
        <v>0.26</v>
      </c>
      <c r="AG15" s="158">
        <v>0.2</v>
      </c>
      <c r="AH15" s="159">
        <v>40470</v>
      </c>
      <c r="AI15" s="153" t="s">
        <v>2173</v>
      </c>
      <c r="AJ15" s="155" t="s">
        <v>2192</v>
      </c>
    </row>
    <row r="16" spans="1:36">
      <c r="A16" s="166">
        <v>30822</v>
      </c>
      <c r="B16" s="147" t="s">
        <v>1238</v>
      </c>
      <c r="C16" s="147" t="s">
        <v>1900</v>
      </c>
      <c r="D16" s="147" t="s">
        <v>2192</v>
      </c>
      <c r="E16" s="147" t="s">
        <v>283</v>
      </c>
      <c r="F16" s="147" t="s">
        <v>1904</v>
      </c>
      <c r="G16" s="148" t="s">
        <v>1901</v>
      </c>
      <c r="H16" s="148" t="s">
        <v>1919</v>
      </c>
      <c r="I16" s="148" t="s">
        <v>267</v>
      </c>
      <c r="J16" s="148" t="s">
        <v>1236</v>
      </c>
      <c r="K16" s="149" t="s">
        <v>9385</v>
      </c>
      <c r="L16" s="149" t="s">
        <v>3499</v>
      </c>
      <c r="M16" s="149" t="s">
        <v>9386</v>
      </c>
      <c r="N16" s="149" t="s">
        <v>3501</v>
      </c>
      <c r="O16" s="149" t="s">
        <v>9387</v>
      </c>
      <c r="P16" s="149" t="s">
        <v>3503</v>
      </c>
      <c r="Q16" s="149" t="s">
        <v>9388</v>
      </c>
      <c r="R16" s="149" t="s">
        <v>3503</v>
      </c>
      <c r="S16" s="149" t="s">
        <v>9389</v>
      </c>
      <c r="T16" s="149" t="s">
        <v>3503</v>
      </c>
      <c r="U16" s="149" t="s">
        <v>9390</v>
      </c>
      <c r="V16" s="149" t="s">
        <v>3507</v>
      </c>
      <c r="W16" s="149" t="s">
        <v>3136</v>
      </c>
      <c r="X16" s="149" t="s">
        <v>3509</v>
      </c>
      <c r="Y16" s="149" t="s">
        <v>9391</v>
      </c>
      <c r="Z16" s="149" t="s">
        <v>3511</v>
      </c>
      <c r="AA16" s="149" t="s">
        <v>9392</v>
      </c>
      <c r="AB16" s="149" t="s">
        <v>3513</v>
      </c>
      <c r="AC16" s="149" t="s">
        <v>4984</v>
      </c>
      <c r="AD16" s="149" t="s">
        <v>3530</v>
      </c>
      <c r="AE16" s="150">
        <v>1240.9199000000001</v>
      </c>
      <c r="AF16" s="151">
        <v>1.04</v>
      </c>
      <c r="AG16" s="151">
        <v>0.78</v>
      </c>
      <c r="AH16" s="152">
        <v>40213</v>
      </c>
      <c r="AI16" s="147" t="s">
        <v>2173</v>
      </c>
      <c r="AJ16" s="149" t="s">
        <v>2192</v>
      </c>
    </row>
    <row r="17" spans="1:36">
      <c r="A17" s="167">
        <v>30823</v>
      </c>
      <c r="B17" s="153" t="s">
        <v>1238</v>
      </c>
      <c r="C17" s="153" t="s">
        <v>1900</v>
      </c>
      <c r="D17" s="153" t="s">
        <v>2192</v>
      </c>
      <c r="E17" s="153" t="s">
        <v>285</v>
      </c>
      <c r="F17" s="153" t="s">
        <v>1904</v>
      </c>
      <c r="G17" s="154" t="s">
        <v>1901</v>
      </c>
      <c r="H17" s="154" t="s">
        <v>1919</v>
      </c>
      <c r="I17" s="154" t="s">
        <v>267</v>
      </c>
      <c r="J17" s="154" t="s">
        <v>1236</v>
      </c>
      <c r="K17" s="155" t="s">
        <v>9393</v>
      </c>
      <c r="L17" s="155" t="s">
        <v>3499</v>
      </c>
      <c r="M17" s="155" t="s">
        <v>9394</v>
      </c>
      <c r="N17" s="155" t="s">
        <v>3501</v>
      </c>
      <c r="O17" s="155" t="s">
        <v>9395</v>
      </c>
      <c r="P17" s="155" t="s">
        <v>3503</v>
      </c>
      <c r="Q17" s="155" t="s">
        <v>9396</v>
      </c>
      <c r="R17" s="155" t="s">
        <v>3503</v>
      </c>
      <c r="S17" s="155" t="s">
        <v>9397</v>
      </c>
      <c r="T17" s="155" t="s">
        <v>3503</v>
      </c>
      <c r="U17" s="155" t="s">
        <v>9398</v>
      </c>
      <c r="V17" s="155" t="s">
        <v>3507</v>
      </c>
      <c r="W17" s="155" t="s">
        <v>9399</v>
      </c>
      <c r="X17" s="155" t="s">
        <v>3509</v>
      </c>
      <c r="Y17" s="155" t="s">
        <v>9400</v>
      </c>
      <c r="Z17" s="155" t="s">
        <v>3511</v>
      </c>
      <c r="AA17" s="155" t="s">
        <v>9401</v>
      </c>
      <c r="AB17" s="155" t="s">
        <v>3513</v>
      </c>
      <c r="AC17" s="155" t="s">
        <v>9402</v>
      </c>
      <c r="AD17" s="155" t="s">
        <v>3534</v>
      </c>
      <c r="AE17" s="156">
        <v>132.8253</v>
      </c>
      <c r="AF17" s="157">
        <v>0.11</v>
      </c>
      <c r="AG17" s="157">
        <v>0.08</v>
      </c>
      <c r="AH17" s="159">
        <v>40059</v>
      </c>
      <c r="AI17" s="153" t="s">
        <v>2173</v>
      </c>
      <c r="AJ17" s="155" t="s">
        <v>2192</v>
      </c>
    </row>
    <row r="18" spans="1:36">
      <c r="A18" s="166">
        <v>30826</v>
      </c>
      <c r="B18" s="147" t="s">
        <v>1238</v>
      </c>
      <c r="C18" s="147" t="s">
        <v>1900</v>
      </c>
      <c r="D18" s="147" t="s">
        <v>2192</v>
      </c>
      <c r="E18" s="147" t="s">
        <v>287</v>
      </c>
      <c r="F18" s="147" t="s">
        <v>1904</v>
      </c>
      <c r="G18" s="148" t="s">
        <v>1901</v>
      </c>
      <c r="H18" s="148" t="s">
        <v>1919</v>
      </c>
      <c r="I18" s="148" t="s">
        <v>267</v>
      </c>
      <c r="J18" s="148" t="s">
        <v>1236</v>
      </c>
      <c r="K18" s="149" t="s">
        <v>9403</v>
      </c>
      <c r="L18" s="149" t="s">
        <v>3499</v>
      </c>
      <c r="M18" s="149" t="s">
        <v>9404</v>
      </c>
      <c r="N18" s="149" t="s">
        <v>3501</v>
      </c>
      <c r="O18" s="149" t="s">
        <v>9405</v>
      </c>
      <c r="P18" s="149" t="s">
        <v>3503</v>
      </c>
      <c r="Q18" s="149" t="s">
        <v>3145</v>
      </c>
      <c r="R18" s="149" t="s">
        <v>3503</v>
      </c>
      <c r="S18" s="149" t="s">
        <v>9406</v>
      </c>
      <c r="T18" s="149" t="s">
        <v>3503</v>
      </c>
      <c r="U18" s="149" t="s">
        <v>9407</v>
      </c>
      <c r="V18" s="149" t="s">
        <v>3507</v>
      </c>
      <c r="W18" s="149" t="s">
        <v>9408</v>
      </c>
      <c r="X18" s="149" t="s">
        <v>3509</v>
      </c>
      <c r="Y18" s="149" t="s">
        <v>9409</v>
      </c>
      <c r="Z18" s="149" t="s">
        <v>3511</v>
      </c>
      <c r="AA18" s="149" t="s">
        <v>2192</v>
      </c>
      <c r="AB18" s="149" t="s">
        <v>2192</v>
      </c>
      <c r="AC18" s="149" t="s">
        <v>9410</v>
      </c>
      <c r="AD18" s="149" t="s">
        <v>3541</v>
      </c>
      <c r="AE18" s="150">
        <v>26.493099999999998</v>
      </c>
      <c r="AF18" s="151">
        <v>0.02</v>
      </c>
      <c r="AG18" s="151">
        <v>0.02</v>
      </c>
      <c r="AH18" s="152">
        <v>40217</v>
      </c>
      <c r="AI18" s="147" t="s">
        <v>2173</v>
      </c>
      <c r="AJ18" s="149" t="s">
        <v>2192</v>
      </c>
    </row>
    <row r="19" spans="1:36">
      <c r="A19" s="167">
        <v>30827</v>
      </c>
      <c r="B19" s="153" t="s">
        <v>1238</v>
      </c>
      <c r="C19" s="153" t="s">
        <v>1900</v>
      </c>
      <c r="D19" s="153" t="s">
        <v>2192</v>
      </c>
      <c r="E19" s="153" t="s">
        <v>289</v>
      </c>
      <c r="F19" s="153" t="s">
        <v>1904</v>
      </c>
      <c r="G19" s="154" t="s">
        <v>1901</v>
      </c>
      <c r="H19" s="154" t="s">
        <v>1919</v>
      </c>
      <c r="I19" s="154" t="s">
        <v>267</v>
      </c>
      <c r="J19" s="154" t="s">
        <v>1236</v>
      </c>
      <c r="K19" s="155" t="s">
        <v>9411</v>
      </c>
      <c r="L19" s="155" t="s">
        <v>3499</v>
      </c>
      <c r="M19" s="155" t="s">
        <v>9412</v>
      </c>
      <c r="N19" s="155" t="s">
        <v>3501</v>
      </c>
      <c r="O19" s="155" t="s">
        <v>9413</v>
      </c>
      <c r="P19" s="155" t="s">
        <v>3542</v>
      </c>
      <c r="Q19" s="155" t="s">
        <v>9414</v>
      </c>
      <c r="R19" s="155" t="s">
        <v>3543</v>
      </c>
      <c r="S19" s="155" t="s">
        <v>9415</v>
      </c>
      <c r="T19" s="155" t="s">
        <v>3544</v>
      </c>
      <c r="U19" s="155" t="s">
        <v>9416</v>
      </c>
      <c r="V19" s="155" t="s">
        <v>3545</v>
      </c>
      <c r="W19" s="155" t="s">
        <v>9417</v>
      </c>
      <c r="X19" s="155" t="s">
        <v>3546</v>
      </c>
      <c r="Y19" s="155" t="s">
        <v>9418</v>
      </c>
      <c r="Z19" s="155" t="s">
        <v>3547</v>
      </c>
      <c r="AA19" s="155" t="s">
        <v>2192</v>
      </c>
      <c r="AB19" s="155" t="s">
        <v>2192</v>
      </c>
      <c r="AC19" s="155" t="s">
        <v>9419</v>
      </c>
      <c r="AD19" s="155" t="s">
        <v>3549</v>
      </c>
      <c r="AE19" s="156">
        <v>119.60080000000001</v>
      </c>
      <c r="AF19" s="158">
        <v>0.1</v>
      </c>
      <c r="AG19" s="157">
        <v>0.08</v>
      </c>
      <c r="AH19" s="159">
        <v>41407</v>
      </c>
      <c r="AI19" s="153" t="s">
        <v>2173</v>
      </c>
      <c r="AJ19" s="155" t="s">
        <v>2192</v>
      </c>
    </row>
    <row r="20" spans="1:36">
      <c r="A20" s="166">
        <v>30828</v>
      </c>
      <c r="B20" s="147" t="s">
        <v>1238</v>
      </c>
      <c r="C20" s="147" t="s">
        <v>1900</v>
      </c>
      <c r="D20" s="147" t="s">
        <v>2192</v>
      </c>
      <c r="E20" s="147" t="s">
        <v>291</v>
      </c>
      <c r="F20" s="147" t="s">
        <v>1904</v>
      </c>
      <c r="G20" s="148" t="s">
        <v>1901</v>
      </c>
      <c r="H20" s="148" t="s">
        <v>1919</v>
      </c>
      <c r="I20" s="148" t="s">
        <v>267</v>
      </c>
      <c r="J20" s="148" t="s">
        <v>1236</v>
      </c>
      <c r="K20" s="149" t="s">
        <v>9420</v>
      </c>
      <c r="L20" s="149" t="s">
        <v>3499</v>
      </c>
      <c r="M20" s="149" t="s">
        <v>9421</v>
      </c>
      <c r="N20" s="149" t="s">
        <v>3501</v>
      </c>
      <c r="O20" s="149" t="s">
        <v>9422</v>
      </c>
      <c r="P20" s="149" t="s">
        <v>3550</v>
      </c>
      <c r="Q20" s="149" t="s">
        <v>9423</v>
      </c>
      <c r="R20" s="149" t="s">
        <v>3487</v>
      </c>
      <c r="S20" s="149" t="s">
        <v>9424</v>
      </c>
      <c r="T20" s="149" t="s">
        <v>3551</v>
      </c>
      <c r="U20" s="149" t="s">
        <v>9425</v>
      </c>
      <c r="V20" s="149" t="s">
        <v>3553</v>
      </c>
      <c r="W20" s="149" t="s">
        <v>9426</v>
      </c>
      <c r="X20" s="149" t="s">
        <v>3555</v>
      </c>
      <c r="Y20" s="149" t="s">
        <v>2192</v>
      </c>
      <c r="Z20" s="149" t="s">
        <v>2192</v>
      </c>
      <c r="AA20" s="149" t="s">
        <v>2192</v>
      </c>
      <c r="AB20" s="149" t="s">
        <v>2192</v>
      </c>
      <c r="AC20" s="149" t="s">
        <v>9427</v>
      </c>
      <c r="AD20" s="149" t="s">
        <v>3557</v>
      </c>
      <c r="AE20" s="150">
        <v>16.1736</v>
      </c>
      <c r="AF20" s="151">
        <v>0.01</v>
      </c>
      <c r="AG20" s="151">
        <v>0.01</v>
      </c>
      <c r="AH20" s="152">
        <v>42738</v>
      </c>
      <c r="AI20" s="147" t="s">
        <v>2173</v>
      </c>
      <c r="AJ20" s="149" t="s">
        <v>2192</v>
      </c>
    </row>
    <row r="21" spans="1:36">
      <c r="A21" s="167">
        <v>30830</v>
      </c>
      <c r="B21" s="153" t="s">
        <v>1238</v>
      </c>
      <c r="C21" s="153" t="s">
        <v>1900</v>
      </c>
      <c r="D21" s="153" t="s">
        <v>2192</v>
      </c>
      <c r="E21" s="153" t="s">
        <v>293</v>
      </c>
      <c r="F21" s="153" t="s">
        <v>1904</v>
      </c>
      <c r="G21" s="154" t="s">
        <v>1901</v>
      </c>
      <c r="H21" s="154" t="s">
        <v>1919</v>
      </c>
      <c r="I21" s="154" t="s">
        <v>267</v>
      </c>
      <c r="J21" s="154" t="s">
        <v>1236</v>
      </c>
      <c r="K21" s="155" t="s">
        <v>9428</v>
      </c>
      <c r="L21" s="155" t="s">
        <v>3499</v>
      </c>
      <c r="M21" s="155" t="s">
        <v>9429</v>
      </c>
      <c r="N21" s="155" t="s">
        <v>3501</v>
      </c>
      <c r="O21" s="155" t="s">
        <v>9430</v>
      </c>
      <c r="P21" s="155" t="s">
        <v>3559</v>
      </c>
      <c r="Q21" s="155" t="s">
        <v>9431</v>
      </c>
      <c r="R21" s="155" t="s">
        <v>3560</v>
      </c>
      <c r="S21" s="155" t="s">
        <v>9432</v>
      </c>
      <c r="T21" s="155" t="s">
        <v>3562</v>
      </c>
      <c r="U21" s="155" t="s">
        <v>9433</v>
      </c>
      <c r="V21" s="155" t="s">
        <v>2839</v>
      </c>
      <c r="W21" s="155" t="s">
        <v>2192</v>
      </c>
      <c r="X21" s="155" t="s">
        <v>2192</v>
      </c>
      <c r="Y21" s="155" t="s">
        <v>2192</v>
      </c>
      <c r="Z21" s="155" t="s">
        <v>2192</v>
      </c>
      <c r="AA21" s="155" t="s">
        <v>2192</v>
      </c>
      <c r="AB21" s="155" t="s">
        <v>2192</v>
      </c>
      <c r="AC21" s="155" t="s">
        <v>9434</v>
      </c>
      <c r="AD21" s="155" t="s">
        <v>3565</v>
      </c>
      <c r="AE21" s="160">
        <v>4.2460000000000004</v>
      </c>
      <c r="AF21" s="161">
        <v>0</v>
      </c>
      <c r="AG21" s="161">
        <v>0</v>
      </c>
      <c r="AH21" s="159">
        <v>43124</v>
      </c>
      <c r="AI21" s="153" t="s">
        <v>2173</v>
      </c>
      <c r="AJ21" s="155" t="s">
        <v>2192</v>
      </c>
    </row>
    <row r="22" spans="1:36">
      <c r="A22" s="166">
        <v>31011</v>
      </c>
      <c r="B22" s="147" t="s">
        <v>1238</v>
      </c>
      <c r="C22" s="147" t="s">
        <v>1230</v>
      </c>
      <c r="D22" s="147" t="s">
        <v>2192</v>
      </c>
      <c r="E22" s="147" t="s">
        <v>294</v>
      </c>
      <c r="F22" s="147" t="s">
        <v>1903</v>
      </c>
      <c r="G22" s="148" t="s">
        <v>1901</v>
      </c>
      <c r="H22" s="148" t="s">
        <v>1919</v>
      </c>
      <c r="I22" s="148" t="s">
        <v>3380</v>
      </c>
      <c r="J22" s="148" t="s">
        <v>1236</v>
      </c>
      <c r="K22" s="149" t="s">
        <v>9435</v>
      </c>
      <c r="L22" s="149" t="s">
        <v>2192</v>
      </c>
      <c r="M22" s="149" t="s">
        <v>9436</v>
      </c>
      <c r="N22" s="149" t="s">
        <v>2192</v>
      </c>
      <c r="O22" s="149" t="s">
        <v>3290</v>
      </c>
      <c r="P22" s="149" t="s">
        <v>2192</v>
      </c>
      <c r="Q22" s="149" t="s">
        <v>9437</v>
      </c>
      <c r="R22" s="149" t="s">
        <v>2192</v>
      </c>
      <c r="S22" s="149" t="s">
        <v>9438</v>
      </c>
      <c r="T22" s="149" t="s">
        <v>2192</v>
      </c>
      <c r="U22" s="149" t="s">
        <v>9439</v>
      </c>
      <c r="V22" s="149" t="s">
        <v>2192</v>
      </c>
      <c r="W22" s="149" t="s">
        <v>9440</v>
      </c>
      <c r="X22" s="149" t="s">
        <v>2192</v>
      </c>
      <c r="Y22" s="149" t="s">
        <v>9441</v>
      </c>
      <c r="Z22" s="149" t="s">
        <v>2192</v>
      </c>
      <c r="AA22" s="149" t="s">
        <v>9442</v>
      </c>
      <c r="AB22" s="149" t="s">
        <v>2192</v>
      </c>
      <c r="AC22" s="149" t="s">
        <v>3247</v>
      </c>
      <c r="AD22" s="149" t="s">
        <v>2192</v>
      </c>
      <c r="AE22" s="150">
        <v>482900.0208</v>
      </c>
      <c r="AF22" s="151">
        <v>406.55</v>
      </c>
      <c r="AG22" s="151">
        <v>304.77999999999997</v>
      </c>
      <c r="AH22" s="152">
        <v>37721</v>
      </c>
      <c r="AI22" s="147" t="s">
        <v>1860</v>
      </c>
      <c r="AJ22" s="149" t="s">
        <v>2192</v>
      </c>
    </row>
    <row r="23" spans="1:36">
      <c r="A23" s="167">
        <v>31012</v>
      </c>
      <c r="B23" s="153" t="s">
        <v>1238</v>
      </c>
      <c r="C23" s="153" t="s">
        <v>1230</v>
      </c>
      <c r="D23" s="153" t="s">
        <v>2192</v>
      </c>
      <c r="E23" s="153" t="s">
        <v>297</v>
      </c>
      <c r="F23" s="153" t="s">
        <v>1904</v>
      </c>
      <c r="G23" s="154" t="s">
        <v>1901</v>
      </c>
      <c r="H23" s="154" t="s">
        <v>1919</v>
      </c>
      <c r="I23" s="154" t="s">
        <v>3380</v>
      </c>
      <c r="J23" s="154" t="s">
        <v>1236</v>
      </c>
      <c r="K23" s="155" t="s">
        <v>9443</v>
      </c>
      <c r="L23" s="155" t="s">
        <v>3577</v>
      </c>
      <c r="M23" s="155" t="s">
        <v>9444</v>
      </c>
      <c r="N23" s="155" t="s">
        <v>3579</v>
      </c>
      <c r="O23" s="155" t="s">
        <v>9445</v>
      </c>
      <c r="P23" s="155" t="s">
        <v>3581</v>
      </c>
      <c r="Q23" s="155" t="s">
        <v>9446</v>
      </c>
      <c r="R23" s="155" t="s">
        <v>3583</v>
      </c>
      <c r="S23" s="155" t="s">
        <v>9447</v>
      </c>
      <c r="T23" s="155" t="s">
        <v>3585</v>
      </c>
      <c r="U23" s="155" t="s">
        <v>9448</v>
      </c>
      <c r="V23" s="155" t="s">
        <v>3587</v>
      </c>
      <c r="W23" s="155" t="s">
        <v>9449</v>
      </c>
      <c r="X23" s="155" t="s">
        <v>3589</v>
      </c>
      <c r="Y23" s="155" t="s">
        <v>9450</v>
      </c>
      <c r="Z23" s="155" t="s">
        <v>3591</v>
      </c>
      <c r="AA23" s="155" t="s">
        <v>2192</v>
      </c>
      <c r="AB23" s="155" t="s">
        <v>2192</v>
      </c>
      <c r="AC23" s="155" t="s">
        <v>9451</v>
      </c>
      <c r="AD23" s="155" t="s">
        <v>3593</v>
      </c>
      <c r="AE23" s="156">
        <v>445777.30129999999</v>
      </c>
      <c r="AF23" s="158">
        <v>375.3</v>
      </c>
      <c r="AG23" s="157">
        <v>281.35000000000002</v>
      </c>
      <c r="AH23" s="159">
        <v>41563</v>
      </c>
      <c r="AI23" s="153" t="s">
        <v>296</v>
      </c>
      <c r="AJ23" s="155" t="s">
        <v>2192</v>
      </c>
    </row>
    <row r="24" spans="1:36">
      <c r="A24" s="166">
        <v>31013</v>
      </c>
      <c r="B24" s="147" t="s">
        <v>1238</v>
      </c>
      <c r="C24" s="147" t="s">
        <v>1230</v>
      </c>
      <c r="D24" s="147" t="s">
        <v>2192</v>
      </c>
      <c r="E24" s="147" t="s">
        <v>299</v>
      </c>
      <c r="F24" s="147" t="s">
        <v>1904</v>
      </c>
      <c r="G24" s="148" t="s">
        <v>1901</v>
      </c>
      <c r="H24" s="148" t="s">
        <v>1919</v>
      </c>
      <c r="I24" s="148" t="s">
        <v>3380</v>
      </c>
      <c r="J24" s="148" t="s">
        <v>1236</v>
      </c>
      <c r="K24" s="149" t="s">
        <v>9452</v>
      </c>
      <c r="L24" s="149" t="s">
        <v>3577</v>
      </c>
      <c r="M24" s="149" t="s">
        <v>9453</v>
      </c>
      <c r="N24" s="149" t="s">
        <v>3579</v>
      </c>
      <c r="O24" s="149" t="s">
        <v>9454</v>
      </c>
      <c r="P24" s="149" t="s">
        <v>3581</v>
      </c>
      <c r="Q24" s="149" t="s">
        <v>9455</v>
      </c>
      <c r="R24" s="149" t="s">
        <v>3583</v>
      </c>
      <c r="S24" s="149" t="s">
        <v>9456</v>
      </c>
      <c r="T24" s="149" t="s">
        <v>3585</v>
      </c>
      <c r="U24" s="149" t="s">
        <v>9457</v>
      </c>
      <c r="V24" s="149" t="s">
        <v>3587</v>
      </c>
      <c r="W24" s="149" t="s">
        <v>3143</v>
      </c>
      <c r="X24" s="149" t="s">
        <v>3589</v>
      </c>
      <c r="Y24" s="149" t="s">
        <v>3322</v>
      </c>
      <c r="Z24" s="149" t="s">
        <v>3591</v>
      </c>
      <c r="AA24" s="149" t="s">
        <v>2192</v>
      </c>
      <c r="AB24" s="149" t="s">
        <v>2192</v>
      </c>
      <c r="AC24" s="149" t="s">
        <v>9458</v>
      </c>
      <c r="AD24" s="149" t="s">
        <v>3595</v>
      </c>
      <c r="AE24" s="150">
        <v>32722.939699999999</v>
      </c>
      <c r="AF24" s="151">
        <v>27.55</v>
      </c>
      <c r="AG24" s="151">
        <v>20.65</v>
      </c>
      <c r="AH24" s="152">
        <v>41565</v>
      </c>
      <c r="AI24" s="147" t="s">
        <v>296</v>
      </c>
      <c r="AJ24" s="149" t="s">
        <v>2192</v>
      </c>
    </row>
    <row r="25" spans="1:36">
      <c r="A25" s="167">
        <v>31014</v>
      </c>
      <c r="B25" s="153" t="s">
        <v>1238</v>
      </c>
      <c r="C25" s="153" t="s">
        <v>1230</v>
      </c>
      <c r="D25" s="153" t="s">
        <v>2192</v>
      </c>
      <c r="E25" s="153" t="s">
        <v>301</v>
      </c>
      <c r="F25" s="153" t="s">
        <v>1904</v>
      </c>
      <c r="G25" s="154" t="s">
        <v>1901</v>
      </c>
      <c r="H25" s="154" t="s">
        <v>1919</v>
      </c>
      <c r="I25" s="154" t="s">
        <v>3380</v>
      </c>
      <c r="J25" s="154" t="s">
        <v>1236</v>
      </c>
      <c r="K25" s="155" t="s">
        <v>9459</v>
      </c>
      <c r="L25" s="155" t="s">
        <v>3577</v>
      </c>
      <c r="M25" s="155" t="s">
        <v>9460</v>
      </c>
      <c r="N25" s="155" t="s">
        <v>3579</v>
      </c>
      <c r="O25" s="155" t="s">
        <v>9461</v>
      </c>
      <c r="P25" s="155" t="s">
        <v>3581</v>
      </c>
      <c r="Q25" s="155" t="s">
        <v>9462</v>
      </c>
      <c r="R25" s="155" t="s">
        <v>3583</v>
      </c>
      <c r="S25" s="155" t="s">
        <v>9463</v>
      </c>
      <c r="T25" s="155" t="s">
        <v>3585</v>
      </c>
      <c r="U25" s="155" t="s">
        <v>9464</v>
      </c>
      <c r="V25" s="155" t="s">
        <v>3587</v>
      </c>
      <c r="W25" s="155" t="s">
        <v>9465</v>
      </c>
      <c r="X25" s="155" t="s">
        <v>3589</v>
      </c>
      <c r="Y25" s="155" t="s">
        <v>2192</v>
      </c>
      <c r="Z25" s="155" t="s">
        <v>2192</v>
      </c>
      <c r="AA25" s="155" t="s">
        <v>2192</v>
      </c>
      <c r="AB25" s="155" t="s">
        <v>2192</v>
      </c>
      <c r="AC25" s="155" t="s">
        <v>9466</v>
      </c>
      <c r="AD25" s="155" t="s">
        <v>3211</v>
      </c>
      <c r="AE25" s="156">
        <v>147.5402</v>
      </c>
      <c r="AF25" s="157">
        <v>0.12</v>
      </c>
      <c r="AG25" s="157">
        <v>0.09</v>
      </c>
      <c r="AH25" s="159">
        <v>42958</v>
      </c>
      <c r="AI25" s="153" t="s">
        <v>296</v>
      </c>
      <c r="AJ25" s="155" t="s">
        <v>2192</v>
      </c>
    </row>
    <row r="26" spans="1:36">
      <c r="A26" s="166">
        <v>31015</v>
      </c>
      <c r="B26" s="147" t="s">
        <v>1238</v>
      </c>
      <c r="C26" s="147" t="s">
        <v>1230</v>
      </c>
      <c r="D26" s="147" t="s">
        <v>2192</v>
      </c>
      <c r="E26" s="147" t="s">
        <v>303</v>
      </c>
      <c r="F26" s="147" t="s">
        <v>1904</v>
      </c>
      <c r="G26" s="148" t="s">
        <v>1901</v>
      </c>
      <c r="H26" s="148" t="s">
        <v>1919</v>
      </c>
      <c r="I26" s="148" t="s">
        <v>3380</v>
      </c>
      <c r="J26" s="148" t="s">
        <v>1236</v>
      </c>
      <c r="K26" s="149" t="s">
        <v>9467</v>
      </c>
      <c r="L26" s="149" t="s">
        <v>3577</v>
      </c>
      <c r="M26" s="149" t="s">
        <v>9468</v>
      </c>
      <c r="N26" s="149" t="s">
        <v>3579</v>
      </c>
      <c r="O26" s="149" t="s">
        <v>9469</v>
      </c>
      <c r="P26" s="149" t="s">
        <v>3581</v>
      </c>
      <c r="Q26" s="149" t="s">
        <v>3147</v>
      </c>
      <c r="R26" s="149" t="s">
        <v>3583</v>
      </c>
      <c r="S26" s="149" t="s">
        <v>3351</v>
      </c>
      <c r="T26" s="149" t="s">
        <v>3585</v>
      </c>
      <c r="U26" s="149" t="s">
        <v>2192</v>
      </c>
      <c r="V26" s="149" t="s">
        <v>2192</v>
      </c>
      <c r="W26" s="149" t="s">
        <v>2192</v>
      </c>
      <c r="X26" s="149" t="s">
        <v>2192</v>
      </c>
      <c r="Y26" s="149" t="s">
        <v>2192</v>
      </c>
      <c r="Z26" s="149" t="s">
        <v>2192</v>
      </c>
      <c r="AA26" s="149" t="s">
        <v>2192</v>
      </c>
      <c r="AB26" s="149" t="s">
        <v>2192</v>
      </c>
      <c r="AC26" s="149" t="s">
        <v>3339</v>
      </c>
      <c r="AD26" s="149" t="s">
        <v>3603</v>
      </c>
      <c r="AE26" s="150">
        <v>3761.4002</v>
      </c>
      <c r="AF26" s="151">
        <v>3.17</v>
      </c>
      <c r="AG26" s="151">
        <v>2.37</v>
      </c>
      <c r="AH26" s="152">
        <v>43349</v>
      </c>
      <c r="AI26" s="147" t="s">
        <v>296</v>
      </c>
      <c r="AJ26" s="149" t="s">
        <v>2192</v>
      </c>
    </row>
    <row r="27" spans="1:36">
      <c r="A27" s="167">
        <v>31016</v>
      </c>
      <c r="B27" s="153" t="s">
        <v>1238</v>
      </c>
      <c r="C27" s="153" t="s">
        <v>1230</v>
      </c>
      <c r="D27" s="153" t="s">
        <v>2192</v>
      </c>
      <c r="E27" s="153" t="s">
        <v>305</v>
      </c>
      <c r="F27" s="153" t="s">
        <v>1904</v>
      </c>
      <c r="G27" s="154" t="s">
        <v>1901</v>
      </c>
      <c r="H27" s="154" t="s">
        <v>1919</v>
      </c>
      <c r="I27" s="154" t="s">
        <v>3380</v>
      </c>
      <c r="J27" s="154" t="s">
        <v>1236</v>
      </c>
      <c r="K27" s="155" t="s">
        <v>9470</v>
      </c>
      <c r="L27" s="155" t="s">
        <v>3577</v>
      </c>
      <c r="M27" s="155" t="s">
        <v>9471</v>
      </c>
      <c r="N27" s="155" t="s">
        <v>3579</v>
      </c>
      <c r="O27" s="155" t="s">
        <v>9472</v>
      </c>
      <c r="P27" s="155" t="s">
        <v>3581</v>
      </c>
      <c r="Q27" s="155" t="s">
        <v>9473</v>
      </c>
      <c r="R27" s="155" t="s">
        <v>3583</v>
      </c>
      <c r="S27" s="155" t="s">
        <v>9474</v>
      </c>
      <c r="T27" s="155" t="s">
        <v>3585</v>
      </c>
      <c r="U27" s="155" t="s">
        <v>2192</v>
      </c>
      <c r="V27" s="155" t="s">
        <v>2192</v>
      </c>
      <c r="W27" s="155" t="s">
        <v>2192</v>
      </c>
      <c r="X27" s="155" t="s">
        <v>2192</v>
      </c>
      <c r="Y27" s="155" t="s">
        <v>2192</v>
      </c>
      <c r="Z27" s="155" t="s">
        <v>2192</v>
      </c>
      <c r="AA27" s="155" t="s">
        <v>2192</v>
      </c>
      <c r="AB27" s="155" t="s">
        <v>2192</v>
      </c>
      <c r="AC27" s="155" t="s">
        <v>9475</v>
      </c>
      <c r="AD27" s="155" t="s">
        <v>3607</v>
      </c>
      <c r="AE27" s="156">
        <v>250.5532</v>
      </c>
      <c r="AF27" s="157">
        <v>0.21</v>
      </c>
      <c r="AG27" s="157">
        <v>0.16</v>
      </c>
      <c r="AH27" s="159">
        <v>43419</v>
      </c>
      <c r="AI27" s="153" t="s">
        <v>296</v>
      </c>
      <c r="AJ27" s="155" t="s">
        <v>2192</v>
      </c>
    </row>
    <row r="28" spans="1:36">
      <c r="A28" s="166">
        <v>31022</v>
      </c>
      <c r="B28" s="147" t="s">
        <v>1238</v>
      </c>
      <c r="C28" s="147" t="s">
        <v>1230</v>
      </c>
      <c r="D28" s="147" t="s">
        <v>2192</v>
      </c>
      <c r="E28" s="147" t="s">
        <v>306</v>
      </c>
      <c r="F28" s="147" t="s">
        <v>1903</v>
      </c>
      <c r="G28" s="148" t="s">
        <v>1901</v>
      </c>
      <c r="H28" s="148" t="s">
        <v>1919</v>
      </c>
      <c r="I28" s="148" t="s">
        <v>3380</v>
      </c>
      <c r="J28" s="148" t="s">
        <v>1236</v>
      </c>
      <c r="K28" s="149" t="s">
        <v>8251</v>
      </c>
      <c r="L28" s="149" t="s">
        <v>2192</v>
      </c>
      <c r="M28" s="149" t="s">
        <v>9476</v>
      </c>
      <c r="N28" s="149" t="s">
        <v>2192</v>
      </c>
      <c r="O28" s="149" t="s">
        <v>9477</v>
      </c>
      <c r="P28" s="149" t="s">
        <v>2192</v>
      </c>
      <c r="Q28" s="149" t="s">
        <v>2820</v>
      </c>
      <c r="R28" s="149" t="s">
        <v>2192</v>
      </c>
      <c r="S28" s="149" t="s">
        <v>9478</v>
      </c>
      <c r="T28" s="149" t="s">
        <v>2192</v>
      </c>
      <c r="U28" s="149" t="s">
        <v>9479</v>
      </c>
      <c r="V28" s="149" t="s">
        <v>2192</v>
      </c>
      <c r="W28" s="149" t="s">
        <v>9480</v>
      </c>
      <c r="X28" s="149" t="s">
        <v>2192</v>
      </c>
      <c r="Y28" s="149" t="s">
        <v>9481</v>
      </c>
      <c r="Z28" s="149" t="s">
        <v>2192</v>
      </c>
      <c r="AA28" s="149" t="s">
        <v>9482</v>
      </c>
      <c r="AB28" s="149" t="s">
        <v>2192</v>
      </c>
      <c r="AC28" s="149" t="s">
        <v>9483</v>
      </c>
      <c r="AD28" s="149" t="s">
        <v>2192</v>
      </c>
      <c r="AE28" s="150">
        <v>8736.9948000000004</v>
      </c>
      <c r="AF28" s="151">
        <v>7.36</v>
      </c>
      <c r="AG28" s="151">
        <v>5.51</v>
      </c>
      <c r="AH28" s="152">
        <v>37757</v>
      </c>
      <c r="AI28" s="147" t="s">
        <v>1860</v>
      </c>
      <c r="AJ28" s="149" t="s">
        <v>2192</v>
      </c>
    </row>
    <row r="29" spans="1:36">
      <c r="A29" s="167">
        <v>31027</v>
      </c>
      <c r="B29" s="153" t="s">
        <v>1238</v>
      </c>
      <c r="C29" s="153" t="s">
        <v>1230</v>
      </c>
      <c r="D29" s="153" t="s">
        <v>2192</v>
      </c>
      <c r="E29" s="153" t="s">
        <v>307</v>
      </c>
      <c r="F29" s="153" t="s">
        <v>1904</v>
      </c>
      <c r="G29" s="154" t="s">
        <v>1901</v>
      </c>
      <c r="H29" s="154" t="s">
        <v>1919</v>
      </c>
      <c r="I29" s="154" t="s">
        <v>3380</v>
      </c>
      <c r="J29" s="154" t="s">
        <v>1236</v>
      </c>
      <c r="K29" s="155" t="s">
        <v>8251</v>
      </c>
      <c r="L29" s="155" t="s">
        <v>3577</v>
      </c>
      <c r="M29" s="155" t="s">
        <v>9476</v>
      </c>
      <c r="N29" s="155" t="s">
        <v>3579</v>
      </c>
      <c r="O29" s="155" t="s">
        <v>9477</v>
      </c>
      <c r="P29" s="155" t="s">
        <v>3581</v>
      </c>
      <c r="Q29" s="155" t="s">
        <v>2820</v>
      </c>
      <c r="R29" s="155" t="s">
        <v>3583</v>
      </c>
      <c r="S29" s="155" t="s">
        <v>9478</v>
      </c>
      <c r="T29" s="155" t="s">
        <v>3585</v>
      </c>
      <c r="U29" s="155" t="s">
        <v>9479</v>
      </c>
      <c r="V29" s="155" t="s">
        <v>3587</v>
      </c>
      <c r="W29" s="155" t="s">
        <v>9480</v>
      </c>
      <c r="X29" s="155" t="s">
        <v>3589</v>
      </c>
      <c r="Y29" s="155" t="s">
        <v>9481</v>
      </c>
      <c r="Z29" s="155" t="s">
        <v>3591</v>
      </c>
      <c r="AA29" s="155" t="s">
        <v>2192</v>
      </c>
      <c r="AB29" s="155" t="s">
        <v>2192</v>
      </c>
      <c r="AC29" s="155" t="s">
        <v>9484</v>
      </c>
      <c r="AD29" s="155" t="s">
        <v>3626</v>
      </c>
      <c r="AE29" s="156">
        <v>8735.5517999999993</v>
      </c>
      <c r="AF29" s="157">
        <v>7.35</v>
      </c>
      <c r="AG29" s="157">
        <v>5.51</v>
      </c>
      <c r="AH29" s="159">
        <v>42233</v>
      </c>
      <c r="AI29" s="153" t="s">
        <v>296</v>
      </c>
      <c r="AJ29" s="155" t="s">
        <v>2192</v>
      </c>
    </row>
    <row r="30" spans="1:36">
      <c r="A30" s="166">
        <v>31033</v>
      </c>
      <c r="B30" s="147" t="s">
        <v>1238</v>
      </c>
      <c r="C30" s="147" t="s">
        <v>1230</v>
      </c>
      <c r="D30" s="147" t="s">
        <v>2192</v>
      </c>
      <c r="E30" s="147" t="s">
        <v>308</v>
      </c>
      <c r="F30" s="147" t="s">
        <v>1903</v>
      </c>
      <c r="G30" s="148" t="s">
        <v>1901</v>
      </c>
      <c r="H30" s="148" t="s">
        <v>1919</v>
      </c>
      <c r="I30" s="148" t="s">
        <v>3380</v>
      </c>
      <c r="J30" s="148" t="s">
        <v>1236</v>
      </c>
      <c r="K30" s="149" t="s">
        <v>3120</v>
      </c>
      <c r="L30" s="149" t="s">
        <v>2192</v>
      </c>
      <c r="M30" s="149" t="s">
        <v>9485</v>
      </c>
      <c r="N30" s="149" t="s">
        <v>2192</v>
      </c>
      <c r="O30" s="149" t="s">
        <v>3291</v>
      </c>
      <c r="P30" s="149" t="s">
        <v>2192</v>
      </c>
      <c r="Q30" s="149" t="s">
        <v>9486</v>
      </c>
      <c r="R30" s="149" t="s">
        <v>2192</v>
      </c>
      <c r="S30" s="149" t="s">
        <v>9487</v>
      </c>
      <c r="T30" s="149" t="s">
        <v>2192</v>
      </c>
      <c r="U30" s="149" t="s">
        <v>9488</v>
      </c>
      <c r="V30" s="149" t="s">
        <v>2192</v>
      </c>
      <c r="W30" s="149" t="s">
        <v>2192</v>
      </c>
      <c r="X30" s="149" t="s">
        <v>2192</v>
      </c>
      <c r="Y30" s="149" t="s">
        <v>2192</v>
      </c>
      <c r="Z30" s="149" t="s">
        <v>2192</v>
      </c>
      <c r="AA30" s="149" t="s">
        <v>2192</v>
      </c>
      <c r="AB30" s="149" t="s">
        <v>2192</v>
      </c>
      <c r="AC30" s="149" t="s">
        <v>9489</v>
      </c>
      <c r="AD30" s="149" t="s">
        <v>2192</v>
      </c>
      <c r="AE30" s="150">
        <v>36231.592100000002</v>
      </c>
      <c r="AF30" s="162">
        <v>30.5</v>
      </c>
      <c r="AG30" s="151">
        <v>22.87</v>
      </c>
      <c r="AH30" s="152">
        <v>43290</v>
      </c>
      <c r="AI30" s="147" t="s">
        <v>1860</v>
      </c>
      <c r="AJ30" s="149" t="s">
        <v>2192</v>
      </c>
    </row>
    <row r="31" spans="1:36">
      <c r="A31" s="167">
        <v>31035</v>
      </c>
      <c r="B31" s="153" t="s">
        <v>1238</v>
      </c>
      <c r="C31" s="153" t="s">
        <v>1230</v>
      </c>
      <c r="D31" s="153" t="s">
        <v>2192</v>
      </c>
      <c r="E31" s="153" t="s">
        <v>309</v>
      </c>
      <c r="F31" s="153" t="s">
        <v>1904</v>
      </c>
      <c r="G31" s="154" t="s">
        <v>1901</v>
      </c>
      <c r="H31" s="154" t="s">
        <v>1919</v>
      </c>
      <c r="I31" s="154" t="s">
        <v>3380</v>
      </c>
      <c r="J31" s="154" t="s">
        <v>1236</v>
      </c>
      <c r="K31" s="155" t="s">
        <v>3120</v>
      </c>
      <c r="L31" s="155" t="s">
        <v>2192</v>
      </c>
      <c r="M31" s="155" t="s">
        <v>9485</v>
      </c>
      <c r="N31" s="155" t="s">
        <v>2192</v>
      </c>
      <c r="O31" s="155" t="s">
        <v>3291</v>
      </c>
      <c r="P31" s="155" t="s">
        <v>2192</v>
      </c>
      <c r="Q31" s="155" t="s">
        <v>9486</v>
      </c>
      <c r="R31" s="155" t="s">
        <v>2192</v>
      </c>
      <c r="S31" s="155" t="s">
        <v>9487</v>
      </c>
      <c r="T31" s="155" t="s">
        <v>2192</v>
      </c>
      <c r="U31" s="155" t="s">
        <v>9488</v>
      </c>
      <c r="V31" s="155" t="s">
        <v>2192</v>
      </c>
      <c r="W31" s="155" t="s">
        <v>2192</v>
      </c>
      <c r="X31" s="155" t="s">
        <v>2192</v>
      </c>
      <c r="Y31" s="155" t="s">
        <v>2192</v>
      </c>
      <c r="Z31" s="155" t="s">
        <v>2192</v>
      </c>
      <c r="AA31" s="155" t="s">
        <v>2192</v>
      </c>
      <c r="AB31" s="155" t="s">
        <v>2192</v>
      </c>
      <c r="AC31" s="155" t="s">
        <v>9489</v>
      </c>
      <c r="AD31" s="155" t="s">
        <v>2192</v>
      </c>
      <c r="AE31" s="156">
        <v>36227.368300000002</v>
      </c>
      <c r="AF31" s="158">
        <v>30.5</v>
      </c>
      <c r="AG31" s="157">
        <v>22.86</v>
      </c>
      <c r="AH31" s="159">
        <v>43290</v>
      </c>
      <c r="AI31" s="153" t="s">
        <v>1860</v>
      </c>
      <c r="AJ31" s="155" t="s">
        <v>2192</v>
      </c>
    </row>
    <row r="32" spans="1:36">
      <c r="A32" s="166">
        <v>34401</v>
      </c>
      <c r="B32" s="147" t="s">
        <v>1238</v>
      </c>
      <c r="C32" s="147" t="s">
        <v>1900</v>
      </c>
      <c r="D32" s="147" t="s">
        <v>2192</v>
      </c>
      <c r="E32" s="147" t="s">
        <v>310</v>
      </c>
      <c r="F32" s="147" t="s">
        <v>1903</v>
      </c>
      <c r="G32" s="148" t="s">
        <v>1901</v>
      </c>
      <c r="H32" s="148" t="s">
        <v>1919</v>
      </c>
      <c r="I32" s="148" t="s">
        <v>267</v>
      </c>
      <c r="J32" s="148" t="s">
        <v>1236</v>
      </c>
      <c r="K32" s="149" t="s">
        <v>3517</v>
      </c>
      <c r="L32" s="149" t="s">
        <v>3640</v>
      </c>
      <c r="M32" s="149" t="s">
        <v>9490</v>
      </c>
      <c r="N32" s="149" t="s">
        <v>3642</v>
      </c>
      <c r="O32" s="149" t="s">
        <v>9491</v>
      </c>
      <c r="P32" s="149" t="s">
        <v>3644</v>
      </c>
      <c r="Q32" s="149" t="s">
        <v>3613</v>
      </c>
      <c r="R32" s="149" t="s">
        <v>3646</v>
      </c>
      <c r="S32" s="149" t="s">
        <v>9492</v>
      </c>
      <c r="T32" s="149" t="s">
        <v>3648</v>
      </c>
      <c r="U32" s="149" t="s">
        <v>9493</v>
      </c>
      <c r="V32" s="149" t="s">
        <v>3650</v>
      </c>
      <c r="W32" s="149" t="s">
        <v>9494</v>
      </c>
      <c r="X32" s="149" t="s">
        <v>3652</v>
      </c>
      <c r="Y32" s="149" t="s">
        <v>9495</v>
      </c>
      <c r="Z32" s="149" t="s">
        <v>3654</v>
      </c>
      <c r="AA32" s="149" t="s">
        <v>9324</v>
      </c>
      <c r="AB32" s="149" t="s">
        <v>3656</v>
      </c>
      <c r="AC32" s="149" t="s">
        <v>9496</v>
      </c>
      <c r="AD32" s="149" t="s">
        <v>3658</v>
      </c>
      <c r="AE32" s="150">
        <v>23623.6911</v>
      </c>
      <c r="AF32" s="151">
        <v>19.89</v>
      </c>
      <c r="AG32" s="151">
        <v>14.91</v>
      </c>
      <c r="AH32" s="152">
        <v>39790</v>
      </c>
      <c r="AI32" s="147" t="s">
        <v>1758</v>
      </c>
      <c r="AJ32" s="149" t="s">
        <v>2192</v>
      </c>
    </row>
    <row r="33" spans="1:36">
      <c r="A33" s="167">
        <v>34411</v>
      </c>
      <c r="B33" s="153" t="s">
        <v>1238</v>
      </c>
      <c r="C33" s="153" t="s">
        <v>1900</v>
      </c>
      <c r="D33" s="153" t="s">
        <v>2192</v>
      </c>
      <c r="E33" s="153" t="s">
        <v>312</v>
      </c>
      <c r="F33" s="153" t="s">
        <v>1904</v>
      </c>
      <c r="G33" s="154" t="s">
        <v>1901</v>
      </c>
      <c r="H33" s="154" t="s">
        <v>1919</v>
      </c>
      <c r="I33" s="154" t="s">
        <v>267</v>
      </c>
      <c r="J33" s="154" t="s">
        <v>1236</v>
      </c>
      <c r="K33" s="155" t="s">
        <v>9497</v>
      </c>
      <c r="L33" s="155" t="s">
        <v>3640</v>
      </c>
      <c r="M33" s="155" t="s">
        <v>9498</v>
      </c>
      <c r="N33" s="155" t="s">
        <v>3642</v>
      </c>
      <c r="O33" s="155" t="s">
        <v>9499</v>
      </c>
      <c r="P33" s="155" t="s">
        <v>3644</v>
      </c>
      <c r="Q33" s="155" t="s">
        <v>9500</v>
      </c>
      <c r="R33" s="155" t="s">
        <v>3646</v>
      </c>
      <c r="S33" s="155" t="s">
        <v>9501</v>
      </c>
      <c r="T33" s="155" t="s">
        <v>3648</v>
      </c>
      <c r="U33" s="155" t="s">
        <v>9502</v>
      </c>
      <c r="V33" s="155" t="s">
        <v>3650</v>
      </c>
      <c r="W33" s="155" t="s">
        <v>9503</v>
      </c>
      <c r="X33" s="155" t="s">
        <v>3652</v>
      </c>
      <c r="Y33" s="155" t="s">
        <v>9504</v>
      </c>
      <c r="Z33" s="155" t="s">
        <v>3654</v>
      </c>
      <c r="AA33" s="155" t="s">
        <v>2192</v>
      </c>
      <c r="AB33" s="155" t="s">
        <v>2192</v>
      </c>
      <c r="AC33" s="155" t="s">
        <v>9505</v>
      </c>
      <c r="AD33" s="155" t="s">
        <v>3668</v>
      </c>
      <c r="AE33" s="160">
        <v>1620.7760000000001</v>
      </c>
      <c r="AF33" s="157">
        <v>1.36</v>
      </c>
      <c r="AG33" s="157">
        <v>1.02</v>
      </c>
      <c r="AH33" s="159">
        <v>39923</v>
      </c>
      <c r="AI33" s="153" t="s">
        <v>1758</v>
      </c>
      <c r="AJ33" s="155" t="s">
        <v>2192</v>
      </c>
    </row>
    <row r="34" spans="1:36">
      <c r="A34" s="166">
        <v>34414</v>
      </c>
      <c r="B34" s="147" t="s">
        <v>1238</v>
      </c>
      <c r="C34" s="147" t="s">
        <v>1900</v>
      </c>
      <c r="D34" s="147" t="s">
        <v>2192</v>
      </c>
      <c r="E34" s="147" t="s">
        <v>314</v>
      </c>
      <c r="F34" s="147" t="s">
        <v>1904</v>
      </c>
      <c r="G34" s="148" t="s">
        <v>1901</v>
      </c>
      <c r="H34" s="148" t="s">
        <v>1919</v>
      </c>
      <c r="I34" s="148" t="s">
        <v>267</v>
      </c>
      <c r="J34" s="148" t="s">
        <v>1236</v>
      </c>
      <c r="K34" s="149" t="s">
        <v>4086</v>
      </c>
      <c r="L34" s="149" t="s">
        <v>3640</v>
      </c>
      <c r="M34" s="149" t="s">
        <v>9506</v>
      </c>
      <c r="N34" s="149" t="s">
        <v>3642</v>
      </c>
      <c r="O34" s="149" t="s">
        <v>9507</v>
      </c>
      <c r="P34" s="149" t="s">
        <v>3644</v>
      </c>
      <c r="Q34" s="149" t="s">
        <v>9508</v>
      </c>
      <c r="R34" s="149" t="s">
        <v>3646</v>
      </c>
      <c r="S34" s="149" t="s">
        <v>2991</v>
      </c>
      <c r="T34" s="149" t="s">
        <v>3648</v>
      </c>
      <c r="U34" s="149" t="s">
        <v>9509</v>
      </c>
      <c r="V34" s="149" t="s">
        <v>3650</v>
      </c>
      <c r="W34" s="149" t="s">
        <v>9510</v>
      </c>
      <c r="X34" s="149" t="s">
        <v>3652</v>
      </c>
      <c r="Y34" s="149" t="s">
        <v>8466</v>
      </c>
      <c r="Z34" s="149" t="s">
        <v>3654</v>
      </c>
      <c r="AA34" s="149" t="s">
        <v>4923</v>
      </c>
      <c r="AB34" s="149" t="s">
        <v>3656</v>
      </c>
      <c r="AC34" s="149" t="s">
        <v>9511</v>
      </c>
      <c r="AD34" s="149" t="s">
        <v>3658</v>
      </c>
      <c r="AE34" s="150">
        <v>21961.126100000001</v>
      </c>
      <c r="AF34" s="151">
        <v>18.489999999999998</v>
      </c>
      <c r="AG34" s="151">
        <v>13.86</v>
      </c>
      <c r="AH34" s="152">
        <v>39790</v>
      </c>
      <c r="AI34" s="147" t="s">
        <v>1758</v>
      </c>
      <c r="AJ34" s="149" t="s">
        <v>2192</v>
      </c>
    </row>
    <row r="35" spans="1:36">
      <c r="A35" s="167">
        <v>34421</v>
      </c>
      <c r="B35" s="153" t="s">
        <v>1238</v>
      </c>
      <c r="C35" s="153" t="s">
        <v>1900</v>
      </c>
      <c r="D35" s="153" t="s">
        <v>2192</v>
      </c>
      <c r="E35" s="153" t="s">
        <v>1739</v>
      </c>
      <c r="F35" s="153" t="s">
        <v>1904</v>
      </c>
      <c r="G35" s="154" t="s">
        <v>1901</v>
      </c>
      <c r="H35" s="154" t="s">
        <v>1919</v>
      </c>
      <c r="I35" s="154" t="s">
        <v>267</v>
      </c>
      <c r="J35" s="154" t="s">
        <v>1236</v>
      </c>
      <c r="K35" s="155" t="s">
        <v>9512</v>
      </c>
      <c r="L35" s="155" t="s">
        <v>3640</v>
      </c>
      <c r="M35" s="155" t="s">
        <v>9513</v>
      </c>
      <c r="N35" s="155" t="s">
        <v>3642</v>
      </c>
      <c r="O35" s="155" t="s">
        <v>9514</v>
      </c>
      <c r="P35" s="155" t="s">
        <v>3644</v>
      </c>
      <c r="Q35" s="155" t="s">
        <v>9515</v>
      </c>
      <c r="R35" s="155" t="s">
        <v>3646</v>
      </c>
      <c r="S35" s="155" t="s">
        <v>9417</v>
      </c>
      <c r="T35" s="155" t="s">
        <v>3648</v>
      </c>
      <c r="U35" s="155" t="s">
        <v>2192</v>
      </c>
      <c r="V35" s="155" t="s">
        <v>2192</v>
      </c>
      <c r="W35" s="155" t="s">
        <v>2192</v>
      </c>
      <c r="X35" s="155" t="s">
        <v>2192</v>
      </c>
      <c r="Y35" s="155" t="s">
        <v>2192</v>
      </c>
      <c r="Z35" s="155" t="s">
        <v>2192</v>
      </c>
      <c r="AA35" s="155" t="s">
        <v>2192</v>
      </c>
      <c r="AB35" s="155" t="s">
        <v>2192</v>
      </c>
      <c r="AC35" s="155" t="s">
        <v>9516</v>
      </c>
      <c r="AD35" s="155" t="s">
        <v>3680</v>
      </c>
      <c r="AE35" s="156">
        <v>26.182099999999998</v>
      </c>
      <c r="AF35" s="157">
        <v>0.02</v>
      </c>
      <c r="AG35" s="157">
        <v>0.02</v>
      </c>
      <c r="AH35" s="159">
        <v>43543</v>
      </c>
      <c r="AI35" s="153" t="s">
        <v>1758</v>
      </c>
      <c r="AJ35" s="155" t="s">
        <v>2192</v>
      </c>
    </row>
    <row r="36" spans="1:36">
      <c r="A36" s="166">
        <v>35100</v>
      </c>
      <c r="B36" s="147" t="s">
        <v>1238</v>
      </c>
      <c r="C36" s="147" t="s">
        <v>1235</v>
      </c>
      <c r="D36" s="147" t="s">
        <v>2192</v>
      </c>
      <c r="E36" s="147" t="s">
        <v>316</v>
      </c>
      <c r="F36" s="147" t="s">
        <v>2192</v>
      </c>
      <c r="G36" s="148" t="s">
        <v>1901</v>
      </c>
      <c r="H36" s="148" t="s">
        <v>1919</v>
      </c>
      <c r="I36" s="148" t="s">
        <v>317</v>
      </c>
      <c r="J36" s="148" t="s">
        <v>1236</v>
      </c>
      <c r="K36" s="149" t="s">
        <v>3681</v>
      </c>
      <c r="L36" s="149" t="s">
        <v>3682</v>
      </c>
      <c r="M36" s="149" t="s">
        <v>9517</v>
      </c>
      <c r="N36" s="149" t="s">
        <v>3684</v>
      </c>
      <c r="O36" s="149" t="s">
        <v>9518</v>
      </c>
      <c r="P36" s="149" t="s">
        <v>3686</v>
      </c>
      <c r="Q36" s="149" t="s">
        <v>9519</v>
      </c>
      <c r="R36" s="149" t="s">
        <v>3688</v>
      </c>
      <c r="S36" s="149" t="s">
        <v>9520</v>
      </c>
      <c r="T36" s="149" t="s">
        <v>3690</v>
      </c>
      <c r="U36" s="149" t="s">
        <v>9521</v>
      </c>
      <c r="V36" s="149" t="s">
        <v>3692</v>
      </c>
      <c r="W36" s="149" t="s">
        <v>9522</v>
      </c>
      <c r="X36" s="149" t="s">
        <v>3694</v>
      </c>
      <c r="Y36" s="149" t="s">
        <v>9523</v>
      </c>
      <c r="Z36" s="149" t="s">
        <v>3696</v>
      </c>
      <c r="AA36" s="149" t="s">
        <v>2192</v>
      </c>
      <c r="AB36" s="149" t="s">
        <v>2192</v>
      </c>
      <c r="AC36" s="149" t="s">
        <v>9524</v>
      </c>
      <c r="AD36" s="149" t="s">
        <v>3698</v>
      </c>
      <c r="AE36" s="150">
        <v>176.73179999999999</v>
      </c>
      <c r="AF36" s="151">
        <v>0.15</v>
      </c>
      <c r="AG36" s="151">
        <v>0.11</v>
      </c>
      <c r="AH36" s="152">
        <v>41029</v>
      </c>
      <c r="AI36" s="147" t="s">
        <v>318</v>
      </c>
      <c r="AJ36" s="149" t="s">
        <v>2192</v>
      </c>
    </row>
    <row r="37" spans="1:36">
      <c r="A37" s="167">
        <v>35101</v>
      </c>
      <c r="B37" s="153" t="s">
        <v>1238</v>
      </c>
      <c r="C37" s="153" t="s">
        <v>1235</v>
      </c>
      <c r="D37" s="153" t="s">
        <v>2192</v>
      </c>
      <c r="E37" s="153" t="s">
        <v>320</v>
      </c>
      <c r="F37" s="153" t="s">
        <v>1906</v>
      </c>
      <c r="G37" s="154" t="s">
        <v>1901</v>
      </c>
      <c r="H37" s="154" t="s">
        <v>1919</v>
      </c>
      <c r="I37" s="154" t="s">
        <v>317</v>
      </c>
      <c r="J37" s="154" t="s">
        <v>1236</v>
      </c>
      <c r="K37" s="155" t="s">
        <v>9525</v>
      </c>
      <c r="L37" s="155" t="s">
        <v>3700</v>
      </c>
      <c r="M37" s="155" t="s">
        <v>9526</v>
      </c>
      <c r="N37" s="155" t="s">
        <v>3702</v>
      </c>
      <c r="O37" s="155" t="s">
        <v>9527</v>
      </c>
      <c r="P37" s="155" t="s">
        <v>3704</v>
      </c>
      <c r="Q37" s="155" t="s">
        <v>9528</v>
      </c>
      <c r="R37" s="155" t="s">
        <v>3706</v>
      </c>
      <c r="S37" s="155" t="s">
        <v>9529</v>
      </c>
      <c r="T37" s="155" t="s">
        <v>3708</v>
      </c>
      <c r="U37" s="155" t="s">
        <v>9530</v>
      </c>
      <c r="V37" s="155" t="s">
        <v>3710</v>
      </c>
      <c r="W37" s="155" t="s">
        <v>9531</v>
      </c>
      <c r="X37" s="155" t="s">
        <v>3712</v>
      </c>
      <c r="Y37" s="155" t="s">
        <v>9532</v>
      </c>
      <c r="Z37" s="155" t="s">
        <v>3714</v>
      </c>
      <c r="AA37" s="155" t="s">
        <v>2192</v>
      </c>
      <c r="AB37" s="155" t="s">
        <v>2192</v>
      </c>
      <c r="AC37" s="155" t="s">
        <v>5969</v>
      </c>
      <c r="AD37" s="155" t="s">
        <v>3716</v>
      </c>
      <c r="AE37" s="160">
        <v>46.323999999999998</v>
      </c>
      <c r="AF37" s="157">
        <v>0.04</v>
      </c>
      <c r="AG37" s="157">
        <v>0.03</v>
      </c>
      <c r="AH37" s="159">
        <v>40763</v>
      </c>
      <c r="AI37" s="153" t="s">
        <v>321</v>
      </c>
      <c r="AJ37" s="155" t="s">
        <v>2192</v>
      </c>
    </row>
    <row r="38" spans="1:36">
      <c r="A38" s="166">
        <v>35111</v>
      </c>
      <c r="B38" s="147" t="s">
        <v>1238</v>
      </c>
      <c r="C38" s="147" t="s">
        <v>1235</v>
      </c>
      <c r="D38" s="147" t="s">
        <v>2192</v>
      </c>
      <c r="E38" s="147" t="s">
        <v>323</v>
      </c>
      <c r="F38" s="147" t="s">
        <v>1904</v>
      </c>
      <c r="G38" s="148" t="s">
        <v>1901</v>
      </c>
      <c r="H38" s="148" t="s">
        <v>1919</v>
      </c>
      <c r="I38" s="148" t="s">
        <v>317</v>
      </c>
      <c r="J38" s="148" t="s">
        <v>1236</v>
      </c>
      <c r="K38" s="149" t="s">
        <v>9533</v>
      </c>
      <c r="L38" s="149" t="s">
        <v>3700</v>
      </c>
      <c r="M38" s="149" t="s">
        <v>9534</v>
      </c>
      <c r="N38" s="149" t="s">
        <v>3702</v>
      </c>
      <c r="O38" s="149" t="s">
        <v>9535</v>
      </c>
      <c r="P38" s="149" t="s">
        <v>3704</v>
      </c>
      <c r="Q38" s="149" t="s">
        <v>9536</v>
      </c>
      <c r="R38" s="149" t="s">
        <v>3706</v>
      </c>
      <c r="S38" s="149" t="s">
        <v>9537</v>
      </c>
      <c r="T38" s="149" t="s">
        <v>3708</v>
      </c>
      <c r="U38" s="149" t="s">
        <v>3313</v>
      </c>
      <c r="V38" s="149" t="s">
        <v>3710</v>
      </c>
      <c r="W38" s="149" t="s">
        <v>9538</v>
      </c>
      <c r="X38" s="149" t="s">
        <v>3712</v>
      </c>
      <c r="Y38" s="149" t="s">
        <v>9539</v>
      </c>
      <c r="Z38" s="149" t="s">
        <v>3714</v>
      </c>
      <c r="AA38" s="149" t="s">
        <v>2192</v>
      </c>
      <c r="AB38" s="149" t="s">
        <v>2192</v>
      </c>
      <c r="AC38" s="149" t="s">
        <v>9540</v>
      </c>
      <c r="AD38" s="149" t="s">
        <v>3716</v>
      </c>
      <c r="AE38" s="150">
        <v>0.44219999999999998</v>
      </c>
      <c r="AF38" s="163">
        <v>0</v>
      </c>
      <c r="AG38" s="163">
        <v>0</v>
      </c>
      <c r="AH38" s="152">
        <v>40763</v>
      </c>
      <c r="AI38" s="147" t="s">
        <v>321</v>
      </c>
      <c r="AJ38" s="149" t="s">
        <v>2192</v>
      </c>
    </row>
    <row r="39" spans="1:36">
      <c r="A39" s="167">
        <v>35121</v>
      </c>
      <c r="B39" s="153" t="s">
        <v>1238</v>
      </c>
      <c r="C39" s="153" t="s">
        <v>1235</v>
      </c>
      <c r="D39" s="153" t="s">
        <v>2192</v>
      </c>
      <c r="E39" s="153" t="s">
        <v>325</v>
      </c>
      <c r="F39" s="153" t="s">
        <v>1904</v>
      </c>
      <c r="G39" s="154" t="s">
        <v>1901</v>
      </c>
      <c r="H39" s="154" t="s">
        <v>1919</v>
      </c>
      <c r="I39" s="154" t="s">
        <v>317</v>
      </c>
      <c r="J39" s="154" t="s">
        <v>1236</v>
      </c>
      <c r="K39" s="155" t="s">
        <v>9541</v>
      </c>
      <c r="L39" s="155" t="s">
        <v>3700</v>
      </c>
      <c r="M39" s="155" t="s">
        <v>8316</v>
      </c>
      <c r="N39" s="155" t="s">
        <v>3702</v>
      </c>
      <c r="O39" s="155" t="s">
        <v>9542</v>
      </c>
      <c r="P39" s="155" t="s">
        <v>3704</v>
      </c>
      <c r="Q39" s="155" t="s">
        <v>9543</v>
      </c>
      <c r="R39" s="155" t="s">
        <v>3706</v>
      </c>
      <c r="S39" s="155" t="s">
        <v>9544</v>
      </c>
      <c r="T39" s="155" t="s">
        <v>3708</v>
      </c>
      <c r="U39" s="155" t="s">
        <v>8609</v>
      </c>
      <c r="V39" s="155" t="s">
        <v>3710</v>
      </c>
      <c r="W39" s="155" t="s">
        <v>9545</v>
      </c>
      <c r="X39" s="155" t="s">
        <v>3712</v>
      </c>
      <c r="Y39" s="155" t="s">
        <v>9546</v>
      </c>
      <c r="Z39" s="155" t="s">
        <v>3714</v>
      </c>
      <c r="AA39" s="155" t="s">
        <v>2192</v>
      </c>
      <c r="AB39" s="155" t="s">
        <v>2192</v>
      </c>
      <c r="AC39" s="155" t="s">
        <v>9547</v>
      </c>
      <c r="AD39" s="155" t="s">
        <v>3716</v>
      </c>
      <c r="AE39" s="156">
        <v>14.207700000000001</v>
      </c>
      <c r="AF39" s="157">
        <v>0.01</v>
      </c>
      <c r="AG39" s="157">
        <v>0.01</v>
      </c>
      <c r="AH39" s="159">
        <v>40763</v>
      </c>
      <c r="AI39" s="153" t="s">
        <v>321</v>
      </c>
      <c r="AJ39" s="155" t="s">
        <v>2192</v>
      </c>
    </row>
    <row r="40" spans="1:36">
      <c r="A40" s="166">
        <v>35122</v>
      </c>
      <c r="B40" s="147" t="s">
        <v>1238</v>
      </c>
      <c r="C40" s="147" t="s">
        <v>1235</v>
      </c>
      <c r="D40" s="147" t="s">
        <v>2192</v>
      </c>
      <c r="E40" s="147" t="s">
        <v>327</v>
      </c>
      <c r="F40" s="147" t="s">
        <v>1904</v>
      </c>
      <c r="G40" s="148" t="s">
        <v>1901</v>
      </c>
      <c r="H40" s="148" t="s">
        <v>1919</v>
      </c>
      <c r="I40" s="148" t="s">
        <v>317</v>
      </c>
      <c r="J40" s="148" t="s">
        <v>1236</v>
      </c>
      <c r="K40" s="149" t="s">
        <v>2945</v>
      </c>
      <c r="L40" s="149" t="s">
        <v>3700</v>
      </c>
      <c r="M40" s="149" t="s">
        <v>9548</v>
      </c>
      <c r="N40" s="149" t="s">
        <v>3702</v>
      </c>
      <c r="O40" s="149" t="s">
        <v>9549</v>
      </c>
      <c r="P40" s="149" t="s">
        <v>3704</v>
      </c>
      <c r="Q40" s="149" t="s">
        <v>9550</v>
      </c>
      <c r="R40" s="149" t="s">
        <v>3706</v>
      </c>
      <c r="S40" s="149" t="s">
        <v>3738</v>
      </c>
      <c r="T40" s="149" t="s">
        <v>3708</v>
      </c>
      <c r="U40" s="149" t="s">
        <v>9551</v>
      </c>
      <c r="V40" s="149" t="s">
        <v>3740</v>
      </c>
      <c r="W40" s="149" t="s">
        <v>9552</v>
      </c>
      <c r="X40" s="149" t="s">
        <v>3742</v>
      </c>
      <c r="Y40" s="149" t="s">
        <v>9553</v>
      </c>
      <c r="Z40" s="149" t="s">
        <v>3744</v>
      </c>
      <c r="AA40" s="149" t="s">
        <v>2192</v>
      </c>
      <c r="AB40" s="149" t="s">
        <v>2192</v>
      </c>
      <c r="AC40" s="149" t="s">
        <v>9554</v>
      </c>
      <c r="AD40" s="149" t="s">
        <v>3746</v>
      </c>
      <c r="AE40" s="150">
        <v>1.5E-3</v>
      </c>
      <c r="AF40" s="163">
        <v>0</v>
      </c>
      <c r="AG40" s="163">
        <v>0</v>
      </c>
      <c r="AH40" s="152">
        <v>41766</v>
      </c>
      <c r="AI40" s="147" t="s">
        <v>321</v>
      </c>
      <c r="AJ40" s="149" t="s">
        <v>2192</v>
      </c>
    </row>
    <row r="41" spans="1:36">
      <c r="A41" s="167">
        <v>35131</v>
      </c>
      <c r="B41" s="153" t="s">
        <v>1238</v>
      </c>
      <c r="C41" s="153" t="s">
        <v>1235</v>
      </c>
      <c r="D41" s="153" t="s">
        <v>2192</v>
      </c>
      <c r="E41" s="153" t="s">
        <v>329</v>
      </c>
      <c r="F41" s="153" t="s">
        <v>1904</v>
      </c>
      <c r="G41" s="154" t="s">
        <v>1901</v>
      </c>
      <c r="H41" s="154" t="s">
        <v>1919</v>
      </c>
      <c r="I41" s="154" t="s">
        <v>317</v>
      </c>
      <c r="J41" s="154" t="s">
        <v>1236</v>
      </c>
      <c r="K41" s="155" t="s">
        <v>9555</v>
      </c>
      <c r="L41" s="155" t="s">
        <v>3700</v>
      </c>
      <c r="M41" s="155" t="s">
        <v>9556</v>
      </c>
      <c r="N41" s="155" t="s">
        <v>3702</v>
      </c>
      <c r="O41" s="155" t="s">
        <v>9557</v>
      </c>
      <c r="P41" s="155" t="s">
        <v>3704</v>
      </c>
      <c r="Q41" s="155" t="s">
        <v>9558</v>
      </c>
      <c r="R41" s="155" t="s">
        <v>3706</v>
      </c>
      <c r="S41" s="155" t="s">
        <v>9559</v>
      </c>
      <c r="T41" s="155" t="s">
        <v>3708</v>
      </c>
      <c r="U41" s="155" t="s">
        <v>9560</v>
      </c>
      <c r="V41" s="155" t="s">
        <v>3740</v>
      </c>
      <c r="W41" s="155" t="s">
        <v>9561</v>
      </c>
      <c r="X41" s="155" t="s">
        <v>3742</v>
      </c>
      <c r="Y41" s="155" t="s">
        <v>2192</v>
      </c>
      <c r="Z41" s="155" t="s">
        <v>2192</v>
      </c>
      <c r="AA41" s="155" t="s">
        <v>2192</v>
      </c>
      <c r="AB41" s="155" t="s">
        <v>2192</v>
      </c>
      <c r="AC41" s="155" t="s">
        <v>9562</v>
      </c>
      <c r="AD41" s="155" t="s">
        <v>3753</v>
      </c>
      <c r="AE41" s="156">
        <v>4.2373000000000003</v>
      </c>
      <c r="AF41" s="161">
        <v>0</v>
      </c>
      <c r="AG41" s="161">
        <v>0</v>
      </c>
      <c r="AH41" s="159">
        <v>41115</v>
      </c>
      <c r="AI41" s="153" t="s">
        <v>321</v>
      </c>
      <c r="AJ41" s="155" t="s">
        <v>2192</v>
      </c>
    </row>
    <row r="42" spans="1:36">
      <c r="A42" s="166">
        <v>35141</v>
      </c>
      <c r="B42" s="147" t="s">
        <v>1238</v>
      </c>
      <c r="C42" s="147" t="s">
        <v>1235</v>
      </c>
      <c r="D42" s="147" t="s">
        <v>2192</v>
      </c>
      <c r="E42" s="147" t="s">
        <v>331</v>
      </c>
      <c r="F42" s="147" t="s">
        <v>1904</v>
      </c>
      <c r="G42" s="148" t="s">
        <v>1901</v>
      </c>
      <c r="H42" s="148" t="s">
        <v>1919</v>
      </c>
      <c r="I42" s="148" t="s">
        <v>317</v>
      </c>
      <c r="J42" s="148" t="s">
        <v>1236</v>
      </c>
      <c r="K42" s="149" t="s">
        <v>9563</v>
      </c>
      <c r="L42" s="149" t="s">
        <v>3700</v>
      </c>
      <c r="M42" s="149" t="s">
        <v>9564</v>
      </c>
      <c r="N42" s="149" t="s">
        <v>3702</v>
      </c>
      <c r="O42" s="149" t="s">
        <v>9565</v>
      </c>
      <c r="P42" s="149" t="s">
        <v>3704</v>
      </c>
      <c r="Q42" s="149" t="s">
        <v>9566</v>
      </c>
      <c r="R42" s="149" t="s">
        <v>3706</v>
      </c>
      <c r="S42" s="149" t="s">
        <v>9567</v>
      </c>
      <c r="T42" s="149" t="s">
        <v>3708</v>
      </c>
      <c r="U42" s="149" t="s">
        <v>9568</v>
      </c>
      <c r="V42" s="149" t="s">
        <v>3740</v>
      </c>
      <c r="W42" s="149" t="s">
        <v>3196</v>
      </c>
      <c r="X42" s="149" t="s">
        <v>3742</v>
      </c>
      <c r="Y42" s="149" t="s">
        <v>9569</v>
      </c>
      <c r="Z42" s="149" t="s">
        <v>3744</v>
      </c>
      <c r="AA42" s="149" t="s">
        <v>2192</v>
      </c>
      <c r="AB42" s="149" t="s">
        <v>2192</v>
      </c>
      <c r="AC42" s="149" t="s">
        <v>9570</v>
      </c>
      <c r="AD42" s="149" t="s">
        <v>3762</v>
      </c>
      <c r="AE42" s="150">
        <v>0.86970000000000003</v>
      </c>
      <c r="AF42" s="163">
        <v>0</v>
      </c>
      <c r="AG42" s="163">
        <v>0</v>
      </c>
      <c r="AH42" s="152">
        <v>41145</v>
      </c>
      <c r="AI42" s="147" t="s">
        <v>321</v>
      </c>
      <c r="AJ42" s="149" t="s">
        <v>2192</v>
      </c>
    </row>
    <row r="43" spans="1:36">
      <c r="A43" s="167">
        <v>35151</v>
      </c>
      <c r="B43" s="153" t="s">
        <v>1238</v>
      </c>
      <c r="C43" s="153" t="s">
        <v>1235</v>
      </c>
      <c r="D43" s="153" t="s">
        <v>2192</v>
      </c>
      <c r="E43" s="153" t="s">
        <v>333</v>
      </c>
      <c r="F43" s="153" t="s">
        <v>1904</v>
      </c>
      <c r="G43" s="154" t="s">
        <v>1901</v>
      </c>
      <c r="H43" s="154" t="s">
        <v>1919</v>
      </c>
      <c r="I43" s="154" t="s">
        <v>317</v>
      </c>
      <c r="J43" s="154" t="s">
        <v>1236</v>
      </c>
      <c r="K43" s="155" t="s">
        <v>9571</v>
      </c>
      <c r="L43" s="155" t="s">
        <v>3700</v>
      </c>
      <c r="M43" s="155" t="s">
        <v>9572</v>
      </c>
      <c r="N43" s="155" t="s">
        <v>3702</v>
      </c>
      <c r="O43" s="155" t="s">
        <v>9573</v>
      </c>
      <c r="P43" s="155" t="s">
        <v>3704</v>
      </c>
      <c r="Q43" s="155" t="s">
        <v>9574</v>
      </c>
      <c r="R43" s="155" t="s">
        <v>3706</v>
      </c>
      <c r="S43" s="155" t="s">
        <v>9575</v>
      </c>
      <c r="T43" s="155" t="s">
        <v>3708</v>
      </c>
      <c r="U43" s="155" t="s">
        <v>9576</v>
      </c>
      <c r="V43" s="155" t="s">
        <v>3740</v>
      </c>
      <c r="W43" s="155" t="s">
        <v>9577</v>
      </c>
      <c r="X43" s="155" t="s">
        <v>3742</v>
      </c>
      <c r="Y43" s="155" t="s">
        <v>9578</v>
      </c>
      <c r="Z43" s="155" t="s">
        <v>3744</v>
      </c>
      <c r="AA43" s="155" t="s">
        <v>2192</v>
      </c>
      <c r="AB43" s="155" t="s">
        <v>2192</v>
      </c>
      <c r="AC43" s="155" t="s">
        <v>9579</v>
      </c>
      <c r="AD43" s="155" t="s">
        <v>3772</v>
      </c>
      <c r="AE43" s="156">
        <v>8.6968999999999994</v>
      </c>
      <c r="AF43" s="157">
        <v>0.01</v>
      </c>
      <c r="AG43" s="157">
        <v>0.01</v>
      </c>
      <c r="AH43" s="159">
        <v>41752</v>
      </c>
      <c r="AI43" s="153" t="s">
        <v>321</v>
      </c>
      <c r="AJ43" s="155" t="s">
        <v>2192</v>
      </c>
    </row>
    <row r="44" spans="1:36">
      <c r="A44" s="166">
        <v>35152</v>
      </c>
      <c r="B44" s="147" t="s">
        <v>1238</v>
      </c>
      <c r="C44" s="147" t="s">
        <v>1235</v>
      </c>
      <c r="D44" s="147" t="s">
        <v>2192</v>
      </c>
      <c r="E44" s="147" t="s">
        <v>335</v>
      </c>
      <c r="F44" s="147" t="s">
        <v>1904</v>
      </c>
      <c r="G44" s="148" t="s">
        <v>1901</v>
      </c>
      <c r="H44" s="148" t="s">
        <v>1919</v>
      </c>
      <c r="I44" s="148" t="s">
        <v>317</v>
      </c>
      <c r="J44" s="148" t="s">
        <v>1236</v>
      </c>
      <c r="K44" s="149" t="s">
        <v>9580</v>
      </c>
      <c r="L44" s="149" t="s">
        <v>3700</v>
      </c>
      <c r="M44" s="149" t="s">
        <v>9581</v>
      </c>
      <c r="N44" s="149" t="s">
        <v>3702</v>
      </c>
      <c r="O44" s="149" t="s">
        <v>9582</v>
      </c>
      <c r="P44" s="149" t="s">
        <v>3704</v>
      </c>
      <c r="Q44" s="149" t="s">
        <v>9583</v>
      </c>
      <c r="R44" s="149" t="s">
        <v>3706</v>
      </c>
      <c r="S44" s="149" t="s">
        <v>9584</v>
      </c>
      <c r="T44" s="149" t="s">
        <v>3708</v>
      </c>
      <c r="U44" s="149" t="s">
        <v>9585</v>
      </c>
      <c r="V44" s="149" t="s">
        <v>3740</v>
      </c>
      <c r="W44" s="149" t="s">
        <v>2192</v>
      </c>
      <c r="X44" s="149" t="s">
        <v>2192</v>
      </c>
      <c r="Y44" s="149" t="s">
        <v>2192</v>
      </c>
      <c r="Z44" s="149" t="s">
        <v>2192</v>
      </c>
      <c r="AA44" s="149" t="s">
        <v>2192</v>
      </c>
      <c r="AB44" s="149" t="s">
        <v>2192</v>
      </c>
      <c r="AC44" s="149" t="s">
        <v>9586</v>
      </c>
      <c r="AD44" s="149" t="s">
        <v>3778</v>
      </c>
      <c r="AE44" s="150">
        <v>17.841200000000001</v>
      </c>
      <c r="AF44" s="151">
        <v>0.02</v>
      </c>
      <c r="AG44" s="151">
        <v>0.01</v>
      </c>
      <c r="AH44" s="152">
        <v>43038</v>
      </c>
      <c r="AI44" s="147" t="s">
        <v>321</v>
      </c>
      <c r="AJ44" s="149" t="s">
        <v>2192</v>
      </c>
    </row>
    <row r="45" spans="1:36">
      <c r="A45" s="167">
        <v>35201</v>
      </c>
      <c r="B45" s="153" t="s">
        <v>1238</v>
      </c>
      <c r="C45" s="153" t="s">
        <v>1235</v>
      </c>
      <c r="D45" s="153" t="s">
        <v>2192</v>
      </c>
      <c r="E45" s="153" t="s">
        <v>337</v>
      </c>
      <c r="F45" s="153" t="s">
        <v>1906</v>
      </c>
      <c r="G45" s="154" t="s">
        <v>1901</v>
      </c>
      <c r="H45" s="154" t="s">
        <v>1919</v>
      </c>
      <c r="I45" s="154" t="s">
        <v>317</v>
      </c>
      <c r="J45" s="154" t="s">
        <v>1236</v>
      </c>
      <c r="K45" s="155" t="s">
        <v>9587</v>
      </c>
      <c r="L45" s="155" t="s">
        <v>3700</v>
      </c>
      <c r="M45" s="155" t="s">
        <v>9588</v>
      </c>
      <c r="N45" s="155" t="s">
        <v>3702</v>
      </c>
      <c r="O45" s="155" t="s">
        <v>9589</v>
      </c>
      <c r="P45" s="155" t="s">
        <v>3704</v>
      </c>
      <c r="Q45" s="155" t="s">
        <v>9590</v>
      </c>
      <c r="R45" s="155" t="s">
        <v>3706</v>
      </c>
      <c r="S45" s="155" t="s">
        <v>9591</v>
      </c>
      <c r="T45" s="155" t="s">
        <v>3708</v>
      </c>
      <c r="U45" s="155" t="s">
        <v>9592</v>
      </c>
      <c r="V45" s="155" t="s">
        <v>3710</v>
      </c>
      <c r="W45" s="155" t="s">
        <v>2883</v>
      </c>
      <c r="X45" s="155" t="s">
        <v>3712</v>
      </c>
      <c r="Y45" s="155" t="s">
        <v>9593</v>
      </c>
      <c r="Z45" s="155" t="s">
        <v>3714</v>
      </c>
      <c r="AA45" s="155" t="s">
        <v>2192</v>
      </c>
      <c r="AB45" s="155" t="s">
        <v>2192</v>
      </c>
      <c r="AC45" s="155" t="s">
        <v>9594</v>
      </c>
      <c r="AD45" s="155" t="s">
        <v>3787</v>
      </c>
      <c r="AE45" s="156">
        <v>138.80879999999999</v>
      </c>
      <c r="AF45" s="157">
        <v>0.12</v>
      </c>
      <c r="AG45" s="157">
        <v>0.09</v>
      </c>
      <c r="AH45" s="159">
        <v>40759</v>
      </c>
      <c r="AI45" s="153" t="s">
        <v>321</v>
      </c>
      <c r="AJ45" s="155" t="s">
        <v>2192</v>
      </c>
    </row>
    <row r="46" spans="1:36">
      <c r="A46" s="166">
        <v>35211</v>
      </c>
      <c r="B46" s="147" t="s">
        <v>1238</v>
      </c>
      <c r="C46" s="147" t="s">
        <v>1235</v>
      </c>
      <c r="D46" s="147" t="s">
        <v>2192</v>
      </c>
      <c r="E46" s="147" t="s">
        <v>339</v>
      </c>
      <c r="F46" s="147" t="s">
        <v>1904</v>
      </c>
      <c r="G46" s="148" t="s">
        <v>1901</v>
      </c>
      <c r="H46" s="148" t="s">
        <v>1919</v>
      </c>
      <c r="I46" s="148" t="s">
        <v>317</v>
      </c>
      <c r="J46" s="148" t="s">
        <v>1236</v>
      </c>
      <c r="K46" s="149" t="s">
        <v>9595</v>
      </c>
      <c r="L46" s="149" t="s">
        <v>3700</v>
      </c>
      <c r="M46" s="149" t="s">
        <v>9596</v>
      </c>
      <c r="N46" s="149" t="s">
        <v>3702</v>
      </c>
      <c r="O46" s="149" t="s">
        <v>9597</v>
      </c>
      <c r="P46" s="149" t="s">
        <v>3704</v>
      </c>
      <c r="Q46" s="149" t="s">
        <v>9598</v>
      </c>
      <c r="R46" s="149" t="s">
        <v>3706</v>
      </c>
      <c r="S46" s="149" t="s">
        <v>9599</v>
      </c>
      <c r="T46" s="149" t="s">
        <v>3708</v>
      </c>
      <c r="U46" s="149" t="s">
        <v>9600</v>
      </c>
      <c r="V46" s="149" t="s">
        <v>3740</v>
      </c>
      <c r="W46" s="149" t="s">
        <v>9601</v>
      </c>
      <c r="X46" s="149" t="s">
        <v>3742</v>
      </c>
      <c r="Y46" s="149" t="s">
        <v>9602</v>
      </c>
      <c r="Z46" s="149" t="s">
        <v>3744</v>
      </c>
      <c r="AA46" s="149" t="s">
        <v>2192</v>
      </c>
      <c r="AB46" s="149" t="s">
        <v>2192</v>
      </c>
      <c r="AC46" s="149" t="s">
        <v>9603</v>
      </c>
      <c r="AD46" s="149" t="s">
        <v>3796</v>
      </c>
      <c r="AE46" s="150">
        <v>36.473300000000002</v>
      </c>
      <c r="AF46" s="151">
        <v>0.03</v>
      </c>
      <c r="AG46" s="151">
        <v>0.02</v>
      </c>
      <c r="AH46" s="152">
        <v>40847</v>
      </c>
      <c r="AI46" s="147" t="s">
        <v>321</v>
      </c>
      <c r="AJ46" s="149" t="s">
        <v>2192</v>
      </c>
    </row>
    <row r="47" spans="1:36">
      <c r="A47" s="167">
        <v>35221</v>
      </c>
      <c r="B47" s="153" t="s">
        <v>1238</v>
      </c>
      <c r="C47" s="153" t="s">
        <v>1235</v>
      </c>
      <c r="D47" s="153" t="s">
        <v>2192</v>
      </c>
      <c r="E47" s="153" t="s">
        <v>341</v>
      </c>
      <c r="F47" s="153" t="s">
        <v>1904</v>
      </c>
      <c r="G47" s="154" t="s">
        <v>1901</v>
      </c>
      <c r="H47" s="154" t="s">
        <v>1919</v>
      </c>
      <c r="I47" s="154" t="s">
        <v>317</v>
      </c>
      <c r="J47" s="154" t="s">
        <v>1236</v>
      </c>
      <c r="K47" s="155" t="s">
        <v>3140</v>
      </c>
      <c r="L47" s="155" t="s">
        <v>3700</v>
      </c>
      <c r="M47" s="155" t="s">
        <v>9604</v>
      </c>
      <c r="N47" s="155" t="s">
        <v>3702</v>
      </c>
      <c r="O47" s="155" t="s">
        <v>9605</v>
      </c>
      <c r="P47" s="155" t="s">
        <v>3704</v>
      </c>
      <c r="Q47" s="155" t="s">
        <v>9606</v>
      </c>
      <c r="R47" s="155" t="s">
        <v>3706</v>
      </c>
      <c r="S47" s="155" t="s">
        <v>9607</v>
      </c>
      <c r="T47" s="155" t="s">
        <v>3708</v>
      </c>
      <c r="U47" s="155" t="s">
        <v>9608</v>
      </c>
      <c r="V47" s="155" t="s">
        <v>3710</v>
      </c>
      <c r="W47" s="155" t="s">
        <v>9609</v>
      </c>
      <c r="X47" s="155" t="s">
        <v>3712</v>
      </c>
      <c r="Y47" s="155" t="s">
        <v>9610</v>
      </c>
      <c r="Z47" s="155" t="s">
        <v>3714</v>
      </c>
      <c r="AA47" s="155" t="s">
        <v>2192</v>
      </c>
      <c r="AB47" s="155" t="s">
        <v>2192</v>
      </c>
      <c r="AC47" s="155" t="s">
        <v>9611</v>
      </c>
      <c r="AD47" s="155" t="s">
        <v>3787</v>
      </c>
      <c r="AE47" s="156">
        <v>59.104599999999998</v>
      </c>
      <c r="AF47" s="157">
        <v>0.05</v>
      </c>
      <c r="AG47" s="157">
        <v>0.04</v>
      </c>
      <c r="AH47" s="159">
        <v>40759</v>
      </c>
      <c r="AI47" s="153" t="s">
        <v>321</v>
      </c>
      <c r="AJ47" s="155" t="s">
        <v>2192</v>
      </c>
    </row>
    <row r="48" spans="1:36">
      <c r="A48" s="166">
        <v>35231</v>
      </c>
      <c r="B48" s="147" t="s">
        <v>1238</v>
      </c>
      <c r="C48" s="147" t="s">
        <v>1235</v>
      </c>
      <c r="D48" s="147" t="s">
        <v>2192</v>
      </c>
      <c r="E48" s="147" t="s">
        <v>343</v>
      </c>
      <c r="F48" s="147" t="s">
        <v>1904</v>
      </c>
      <c r="G48" s="148" t="s">
        <v>1901</v>
      </c>
      <c r="H48" s="148" t="s">
        <v>1919</v>
      </c>
      <c r="I48" s="148" t="s">
        <v>317</v>
      </c>
      <c r="J48" s="148" t="s">
        <v>1236</v>
      </c>
      <c r="K48" s="149" t="s">
        <v>9612</v>
      </c>
      <c r="L48" s="149" t="s">
        <v>3700</v>
      </c>
      <c r="M48" s="149" t="s">
        <v>9613</v>
      </c>
      <c r="N48" s="149" t="s">
        <v>3702</v>
      </c>
      <c r="O48" s="149" t="s">
        <v>9614</v>
      </c>
      <c r="P48" s="149" t="s">
        <v>3704</v>
      </c>
      <c r="Q48" s="149" t="s">
        <v>9615</v>
      </c>
      <c r="R48" s="149" t="s">
        <v>3706</v>
      </c>
      <c r="S48" s="149" t="s">
        <v>3416</v>
      </c>
      <c r="T48" s="149" t="s">
        <v>3708</v>
      </c>
      <c r="U48" s="149" t="s">
        <v>9616</v>
      </c>
      <c r="V48" s="149" t="s">
        <v>3740</v>
      </c>
      <c r="W48" s="149" t="s">
        <v>9617</v>
      </c>
      <c r="X48" s="149" t="s">
        <v>3742</v>
      </c>
      <c r="Y48" s="149" t="s">
        <v>9618</v>
      </c>
      <c r="Z48" s="149" t="s">
        <v>3744</v>
      </c>
      <c r="AA48" s="149" t="s">
        <v>2192</v>
      </c>
      <c r="AB48" s="149" t="s">
        <v>2192</v>
      </c>
      <c r="AC48" s="149" t="s">
        <v>9619</v>
      </c>
      <c r="AD48" s="149" t="s">
        <v>3813</v>
      </c>
      <c r="AE48" s="150">
        <v>43.101500000000001</v>
      </c>
      <c r="AF48" s="151">
        <v>0.04</v>
      </c>
      <c r="AG48" s="151">
        <v>0.03</v>
      </c>
      <c r="AH48" s="152">
        <v>40840</v>
      </c>
      <c r="AI48" s="147" t="s">
        <v>321</v>
      </c>
      <c r="AJ48" s="149" t="s">
        <v>2192</v>
      </c>
    </row>
    <row r="49" spans="1:36">
      <c r="A49" s="167">
        <v>35310</v>
      </c>
      <c r="B49" s="153" t="s">
        <v>1238</v>
      </c>
      <c r="C49" s="153" t="s">
        <v>1235</v>
      </c>
      <c r="D49" s="153" t="s">
        <v>2192</v>
      </c>
      <c r="E49" s="153" t="s">
        <v>345</v>
      </c>
      <c r="F49" s="153" t="s">
        <v>1906</v>
      </c>
      <c r="G49" s="154" t="s">
        <v>1901</v>
      </c>
      <c r="H49" s="154" t="s">
        <v>1919</v>
      </c>
      <c r="I49" s="154" t="s">
        <v>317</v>
      </c>
      <c r="J49" s="154" t="s">
        <v>1236</v>
      </c>
      <c r="K49" s="155" t="s">
        <v>9620</v>
      </c>
      <c r="L49" s="155" t="s">
        <v>3271</v>
      </c>
      <c r="M49" s="155" t="s">
        <v>9621</v>
      </c>
      <c r="N49" s="155" t="s">
        <v>3815</v>
      </c>
      <c r="O49" s="155" t="s">
        <v>9622</v>
      </c>
      <c r="P49" s="155" t="s">
        <v>3817</v>
      </c>
      <c r="Q49" s="155" t="s">
        <v>5234</v>
      </c>
      <c r="R49" s="155" t="s">
        <v>3819</v>
      </c>
      <c r="S49" s="155" t="s">
        <v>9623</v>
      </c>
      <c r="T49" s="155" t="s">
        <v>3821</v>
      </c>
      <c r="U49" s="155" t="s">
        <v>9624</v>
      </c>
      <c r="V49" s="155" t="s">
        <v>3823</v>
      </c>
      <c r="W49" s="155" t="s">
        <v>9625</v>
      </c>
      <c r="X49" s="155" t="s">
        <v>3825</v>
      </c>
      <c r="Y49" s="155" t="s">
        <v>2192</v>
      </c>
      <c r="Z49" s="155" t="s">
        <v>2192</v>
      </c>
      <c r="AA49" s="155" t="s">
        <v>2192</v>
      </c>
      <c r="AB49" s="155" t="s">
        <v>2192</v>
      </c>
      <c r="AC49" s="155" t="s">
        <v>9626</v>
      </c>
      <c r="AD49" s="155" t="s">
        <v>3827</v>
      </c>
      <c r="AE49" s="156">
        <v>46.048099999999998</v>
      </c>
      <c r="AF49" s="157">
        <v>0.04</v>
      </c>
      <c r="AG49" s="157">
        <v>0.03</v>
      </c>
      <c r="AH49" s="159">
        <v>42732</v>
      </c>
      <c r="AI49" s="153" t="s">
        <v>346</v>
      </c>
      <c r="AJ49" s="155" t="s">
        <v>2192</v>
      </c>
    </row>
    <row r="50" spans="1:36">
      <c r="A50" s="166">
        <v>35311</v>
      </c>
      <c r="B50" s="147" t="s">
        <v>1238</v>
      </c>
      <c r="C50" s="147" t="s">
        <v>1235</v>
      </c>
      <c r="D50" s="147" t="s">
        <v>2192</v>
      </c>
      <c r="E50" s="147" t="s">
        <v>2003</v>
      </c>
      <c r="F50" s="147" t="s">
        <v>1904</v>
      </c>
      <c r="G50" s="148" t="s">
        <v>1901</v>
      </c>
      <c r="H50" s="148" t="s">
        <v>1919</v>
      </c>
      <c r="I50" s="148" t="s">
        <v>317</v>
      </c>
      <c r="J50" s="148" t="s">
        <v>1236</v>
      </c>
      <c r="K50" s="149" t="s">
        <v>9627</v>
      </c>
      <c r="L50" s="149" t="s">
        <v>3271</v>
      </c>
      <c r="M50" s="149" t="s">
        <v>9628</v>
      </c>
      <c r="N50" s="149" t="s">
        <v>3815</v>
      </c>
      <c r="O50" s="149" t="s">
        <v>3026</v>
      </c>
      <c r="P50" s="149" t="s">
        <v>3817</v>
      </c>
      <c r="Q50" s="149" t="s">
        <v>9629</v>
      </c>
      <c r="R50" s="149" t="s">
        <v>3819</v>
      </c>
      <c r="S50" s="149" t="s">
        <v>1757</v>
      </c>
      <c r="T50" s="149" t="s">
        <v>1757</v>
      </c>
      <c r="U50" s="149" t="s">
        <v>1757</v>
      </c>
      <c r="V50" s="149" t="s">
        <v>1757</v>
      </c>
      <c r="W50" s="149" t="s">
        <v>1757</v>
      </c>
      <c r="X50" s="149" t="s">
        <v>1757</v>
      </c>
      <c r="Y50" s="149" t="s">
        <v>2192</v>
      </c>
      <c r="Z50" s="149" t="s">
        <v>2192</v>
      </c>
      <c r="AA50" s="149" t="s">
        <v>2192</v>
      </c>
      <c r="AB50" s="149" t="s">
        <v>2192</v>
      </c>
      <c r="AC50" s="149" t="s">
        <v>9630</v>
      </c>
      <c r="AD50" s="149" t="s">
        <v>3025</v>
      </c>
      <c r="AE50" s="164">
        <v>4.5419999999999998</v>
      </c>
      <c r="AF50" s="163">
        <v>0</v>
      </c>
      <c r="AG50" s="163">
        <v>0</v>
      </c>
      <c r="AH50" s="152">
        <v>42732</v>
      </c>
      <c r="AI50" s="147" t="s">
        <v>1759</v>
      </c>
      <c r="AJ50" s="149" t="s">
        <v>2192</v>
      </c>
    </row>
    <row r="51" spans="1:36">
      <c r="A51" s="167">
        <v>35314</v>
      </c>
      <c r="B51" s="153" t="s">
        <v>1238</v>
      </c>
      <c r="C51" s="153" t="s">
        <v>1235</v>
      </c>
      <c r="D51" s="153" t="s">
        <v>2192</v>
      </c>
      <c r="E51" s="153" t="s">
        <v>2196</v>
      </c>
      <c r="F51" s="153" t="s">
        <v>1904</v>
      </c>
      <c r="G51" s="154" t="s">
        <v>1901</v>
      </c>
      <c r="H51" s="154" t="s">
        <v>1919</v>
      </c>
      <c r="I51" s="154" t="s">
        <v>317</v>
      </c>
      <c r="J51" s="154" t="s">
        <v>1236</v>
      </c>
      <c r="K51" s="155" t="s">
        <v>9631</v>
      </c>
      <c r="L51" s="155" t="s">
        <v>3271</v>
      </c>
      <c r="M51" s="155" t="s">
        <v>9632</v>
      </c>
      <c r="N51" s="155" t="s">
        <v>3815</v>
      </c>
      <c r="O51" s="155" t="s">
        <v>1757</v>
      </c>
      <c r="P51" s="155" t="s">
        <v>1757</v>
      </c>
      <c r="Q51" s="155" t="s">
        <v>1757</v>
      </c>
      <c r="R51" s="155" t="s">
        <v>1757</v>
      </c>
      <c r="S51" s="155" t="s">
        <v>1757</v>
      </c>
      <c r="T51" s="155" t="s">
        <v>1757</v>
      </c>
      <c r="U51" s="155" t="s">
        <v>1757</v>
      </c>
      <c r="V51" s="155" t="s">
        <v>1757</v>
      </c>
      <c r="W51" s="155" t="s">
        <v>1757</v>
      </c>
      <c r="X51" s="155" t="s">
        <v>1757</v>
      </c>
      <c r="Y51" s="155" t="s">
        <v>2192</v>
      </c>
      <c r="Z51" s="155" t="s">
        <v>2192</v>
      </c>
      <c r="AA51" s="155" t="s">
        <v>2192</v>
      </c>
      <c r="AB51" s="155" t="s">
        <v>2192</v>
      </c>
      <c r="AC51" s="155" t="s">
        <v>9633</v>
      </c>
      <c r="AD51" s="155" t="s">
        <v>3836</v>
      </c>
      <c r="AE51" s="156">
        <v>10.235900000000001</v>
      </c>
      <c r="AF51" s="157">
        <v>0.01</v>
      </c>
      <c r="AG51" s="157">
        <v>0.01</v>
      </c>
      <c r="AH51" s="159">
        <v>42730</v>
      </c>
      <c r="AI51" s="153" t="s">
        <v>1759</v>
      </c>
      <c r="AJ51" s="155" t="s">
        <v>2192</v>
      </c>
    </row>
    <row r="52" spans="1:36">
      <c r="A52" s="166">
        <v>35318</v>
      </c>
      <c r="B52" s="147" t="s">
        <v>1238</v>
      </c>
      <c r="C52" s="147" t="s">
        <v>1235</v>
      </c>
      <c r="D52" s="147" t="s">
        <v>2192</v>
      </c>
      <c r="E52" s="147" t="s">
        <v>348</v>
      </c>
      <c r="F52" s="147" t="s">
        <v>1904</v>
      </c>
      <c r="G52" s="148" t="s">
        <v>1901</v>
      </c>
      <c r="H52" s="148" t="s">
        <v>1919</v>
      </c>
      <c r="I52" s="148" t="s">
        <v>317</v>
      </c>
      <c r="J52" s="148" t="s">
        <v>1236</v>
      </c>
      <c r="K52" s="149" t="s">
        <v>3858</v>
      </c>
      <c r="L52" s="149" t="s">
        <v>3271</v>
      </c>
      <c r="M52" s="149" t="s">
        <v>9634</v>
      </c>
      <c r="N52" s="149" t="s">
        <v>3815</v>
      </c>
      <c r="O52" s="149" t="s">
        <v>9635</v>
      </c>
      <c r="P52" s="149" t="s">
        <v>3817</v>
      </c>
      <c r="Q52" s="149" t="s">
        <v>9636</v>
      </c>
      <c r="R52" s="149" t="s">
        <v>3819</v>
      </c>
      <c r="S52" s="149" t="s">
        <v>9637</v>
      </c>
      <c r="T52" s="149" t="s">
        <v>3821</v>
      </c>
      <c r="U52" s="149" t="s">
        <v>2192</v>
      </c>
      <c r="V52" s="149" t="s">
        <v>2192</v>
      </c>
      <c r="W52" s="149" t="s">
        <v>2192</v>
      </c>
      <c r="X52" s="149" t="s">
        <v>2192</v>
      </c>
      <c r="Y52" s="149" t="s">
        <v>2192</v>
      </c>
      <c r="Z52" s="149" t="s">
        <v>2192</v>
      </c>
      <c r="AA52" s="149" t="s">
        <v>2192</v>
      </c>
      <c r="AB52" s="149" t="s">
        <v>2192</v>
      </c>
      <c r="AC52" s="149" t="s">
        <v>9638</v>
      </c>
      <c r="AD52" s="149" t="s">
        <v>3842</v>
      </c>
      <c r="AE52" s="150">
        <v>22.414300000000001</v>
      </c>
      <c r="AF52" s="151">
        <v>0.02</v>
      </c>
      <c r="AG52" s="151">
        <v>0.01</v>
      </c>
      <c r="AH52" s="152">
        <v>42759</v>
      </c>
      <c r="AI52" s="147" t="s">
        <v>346</v>
      </c>
      <c r="AJ52" s="149" t="s">
        <v>2192</v>
      </c>
    </row>
    <row r="53" spans="1:36">
      <c r="A53" s="167">
        <v>35320</v>
      </c>
      <c r="B53" s="153" t="s">
        <v>1238</v>
      </c>
      <c r="C53" s="153" t="s">
        <v>1235</v>
      </c>
      <c r="D53" s="153" t="s">
        <v>2192</v>
      </c>
      <c r="E53" s="153" t="s">
        <v>1923</v>
      </c>
      <c r="F53" s="153" t="s">
        <v>1904</v>
      </c>
      <c r="G53" s="154" t="s">
        <v>1901</v>
      </c>
      <c r="H53" s="154" t="s">
        <v>1919</v>
      </c>
      <c r="I53" s="154" t="s">
        <v>317</v>
      </c>
      <c r="J53" s="154" t="s">
        <v>1236</v>
      </c>
      <c r="K53" s="155" t="s">
        <v>9639</v>
      </c>
      <c r="L53" s="155" t="s">
        <v>3271</v>
      </c>
      <c r="M53" s="155" t="s">
        <v>9640</v>
      </c>
      <c r="N53" s="155" t="s">
        <v>3815</v>
      </c>
      <c r="O53" s="155" t="s">
        <v>9641</v>
      </c>
      <c r="P53" s="155" t="s">
        <v>3817</v>
      </c>
      <c r="Q53" s="155" t="s">
        <v>9642</v>
      </c>
      <c r="R53" s="155" t="s">
        <v>3819</v>
      </c>
      <c r="S53" s="155" t="s">
        <v>3105</v>
      </c>
      <c r="T53" s="155" t="s">
        <v>3821</v>
      </c>
      <c r="U53" s="155" t="s">
        <v>1757</v>
      </c>
      <c r="V53" s="155" t="s">
        <v>1757</v>
      </c>
      <c r="W53" s="155" t="s">
        <v>1757</v>
      </c>
      <c r="X53" s="155" t="s">
        <v>1757</v>
      </c>
      <c r="Y53" s="155" t="s">
        <v>2192</v>
      </c>
      <c r="Z53" s="155" t="s">
        <v>2192</v>
      </c>
      <c r="AA53" s="155" t="s">
        <v>2192</v>
      </c>
      <c r="AB53" s="155" t="s">
        <v>2192</v>
      </c>
      <c r="AC53" s="155" t="s">
        <v>7508</v>
      </c>
      <c r="AD53" s="155" t="s">
        <v>3849</v>
      </c>
      <c r="AE53" s="156">
        <v>5.7758000000000003</v>
      </c>
      <c r="AF53" s="161">
        <v>0</v>
      </c>
      <c r="AG53" s="161">
        <v>0</v>
      </c>
      <c r="AH53" s="159">
        <v>42739</v>
      </c>
      <c r="AI53" s="153" t="s">
        <v>1759</v>
      </c>
      <c r="AJ53" s="155" t="s">
        <v>2192</v>
      </c>
    </row>
    <row r="54" spans="1:36">
      <c r="A54" s="166">
        <v>35321</v>
      </c>
      <c r="B54" s="147" t="s">
        <v>1238</v>
      </c>
      <c r="C54" s="147" t="s">
        <v>1235</v>
      </c>
      <c r="D54" s="147" t="s">
        <v>2192</v>
      </c>
      <c r="E54" s="147" t="s">
        <v>350</v>
      </c>
      <c r="F54" s="147" t="s">
        <v>1904</v>
      </c>
      <c r="G54" s="148" t="s">
        <v>1901</v>
      </c>
      <c r="H54" s="148" t="s">
        <v>1919</v>
      </c>
      <c r="I54" s="148" t="s">
        <v>317</v>
      </c>
      <c r="J54" s="148" t="s">
        <v>1236</v>
      </c>
      <c r="K54" s="149" t="s">
        <v>9643</v>
      </c>
      <c r="L54" s="149" t="s">
        <v>3271</v>
      </c>
      <c r="M54" s="149" t="s">
        <v>9644</v>
      </c>
      <c r="N54" s="149" t="s">
        <v>3815</v>
      </c>
      <c r="O54" s="149" t="s">
        <v>9645</v>
      </c>
      <c r="P54" s="149" t="s">
        <v>3817</v>
      </c>
      <c r="Q54" s="149" t="s">
        <v>9646</v>
      </c>
      <c r="R54" s="149" t="s">
        <v>3819</v>
      </c>
      <c r="S54" s="149" t="s">
        <v>9647</v>
      </c>
      <c r="T54" s="149" t="s">
        <v>3821</v>
      </c>
      <c r="U54" s="149" t="s">
        <v>9648</v>
      </c>
      <c r="V54" s="149" t="s">
        <v>3823</v>
      </c>
      <c r="W54" s="149" t="s">
        <v>9649</v>
      </c>
      <c r="X54" s="149" t="s">
        <v>3825</v>
      </c>
      <c r="Y54" s="149" t="s">
        <v>2192</v>
      </c>
      <c r="Z54" s="149" t="s">
        <v>2192</v>
      </c>
      <c r="AA54" s="149" t="s">
        <v>2192</v>
      </c>
      <c r="AB54" s="149" t="s">
        <v>2192</v>
      </c>
      <c r="AC54" s="149" t="s">
        <v>9650</v>
      </c>
      <c r="AD54" s="149" t="s">
        <v>3857</v>
      </c>
      <c r="AE54" s="150">
        <v>3.0158999999999998</v>
      </c>
      <c r="AF54" s="163">
        <v>0</v>
      </c>
      <c r="AG54" s="163">
        <v>0</v>
      </c>
      <c r="AH54" s="152">
        <v>42739</v>
      </c>
      <c r="AI54" s="147" t="s">
        <v>346</v>
      </c>
      <c r="AJ54" s="149" t="s">
        <v>2192</v>
      </c>
    </row>
    <row r="55" spans="1:36">
      <c r="A55" s="167">
        <v>35600</v>
      </c>
      <c r="B55" s="153" t="s">
        <v>1238</v>
      </c>
      <c r="C55" s="153" t="s">
        <v>1235</v>
      </c>
      <c r="D55" s="153" t="s">
        <v>2192</v>
      </c>
      <c r="E55" s="153" t="s">
        <v>351</v>
      </c>
      <c r="F55" s="153" t="s">
        <v>2192</v>
      </c>
      <c r="G55" s="154" t="s">
        <v>1901</v>
      </c>
      <c r="H55" s="154" t="s">
        <v>1919</v>
      </c>
      <c r="I55" s="154" t="s">
        <v>317</v>
      </c>
      <c r="J55" s="154" t="s">
        <v>1239</v>
      </c>
      <c r="K55" s="155" t="s">
        <v>3858</v>
      </c>
      <c r="L55" s="155" t="s">
        <v>3859</v>
      </c>
      <c r="M55" s="155" t="s">
        <v>3860</v>
      </c>
      <c r="N55" s="155" t="s">
        <v>3861</v>
      </c>
      <c r="O55" s="155" t="s">
        <v>3862</v>
      </c>
      <c r="P55" s="155" t="s">
        <v>3863</v>
      </c>
      <c r="Q55" s="155" t="s">
        <v>2899</v>
      </c>
      <c r="R55" s="155" t="s">
        <v>3864</v>
      </c>
      <c r="S55" s="155" t="s">
        <v>3865</v>
      </c>
      <c r="T55" s="155" t="s">
        <v>3866</v>
      </c>
      <c r="U55" s="155" t="s">
        <v>3867</v>
      </c>
      <c r="V55" s="155" t="s">
        <v>3868</v>
      </c>
      <c r="W55" s="155" t="s">
        <v>3869</v>
      </c>
      <c r="X55" s="155" t="s">
        <v>3870</v>
      </c>
      <c r="Y55" s="155" t="s">
        <v>2192</v>
      </c>
      <c r="Z55" s="155" t="s">
        <v>2192</v>
      </c>
      <c r="AA55" s="155" t="s">
        <v>2192</v>
      </c>
      <c r="AB55" s="155" t="s">
        <v>2192</v>
      </c>
      <c r="AC55" s="155" t="s">
        <v>3871</v>
      </c>
      <c r="AD55" s="155" t="s">
        <v>3872</v>
      </c>
      <c r="AE55" s="156">
        <v>135059.2623</v>
      </c>
      <c r="AF55" s="157">
        <v>113.71</v>
      </c>
      <c r="AG55" s="157">
        <v>85.24</v>
      </c>
      <c r="AH55" s="159">
        <v>41171</v>
      </c>
      <c r="AI55" s="153" t="s">
        <v>352</v>
      </c>
      <c r="AJ55" s="155" t="s">
        <v>2192</v>
      </c>
    </row>
    <row r="56" spans="1:36">
      <c r="A56" s="166">
        <v>35601</v>
      </c>
      <c r="B56" s="147" t="s">
        <v>1238</v>
      </c>
      <c r="C56" s="147" t="s">
        <v>1235</v>
      </c>
      <c r="D56" s="147" t="s">
        <v>2192</v>
      </c>
      <c r="E56" s="147" t="s">
        <v>353</v>
      </c>
      <c r="F56" s="147" t="s">
        <v>1906</v>
      </c>
      <c r="G56" s="148" t="s">
        <v>1901</v>
      </c>
      <c r="H56" s="148" t="s">
        <v>1919</v>
      </c>
      <c r="I56" s="148" t="s">
        <v>317</v>
      </c>
      <c r="J56" s="148" t="s">
        <v>1236</v>
      </c>
      <c r="K56" s="149" t="s">
        <v>9651</v>
      </c>
      <c r="L56" s="149" t="s">
        <v>3271</v>
      </c>
      <c r="M56" s="149" t="s">
        <v>9652</v>
      </c>
      <c r="N56" s="149" t="s">
        <v>3815</v>
      </c>
      <c r="O56" s="149" t="s">
        <v>9653</v>
      </c>
      <c r="P56" s="149" t="s">
        <v>3817</v>
      </c>
      <c r="Q56" s="149" t="s">
        <v>9654</v>
      </c>
      <c r="R56" s="149" t="s">
        <v>3819</v>
      </c>
      <c r="S56" s="149" t="s">
        <v>9655</v>
      </c>
      <c r="T56" s="149" t="s">
        <v>3821</v>
      </c>
      <c r="U56" s="149" t="s">
        <v>9656</v>
      </c>
      <c r="V56" s="149" t="s">
        <v>3823</v>
      </c>
      <c r="W56" s="149" t="s">
        <v>9657</v>
      </c>
      <c r="X56" s="149" t="s">
        <v>3825</v>
      </c>
      <c r="Y56" s="149" t="s">
        <v>9658</v>
      </c>
      <c r="Z56" s="149" t="s">
        <v>3880</v>
      </c>
      <c r="AA56" s="149" t="s">
        <v>2192</v>
      </c>
      <c r="AB56" s="149" t="s">
        <v>2192</v>
      </c>
      <c r="AC56" s="149" t="s">
        <v>9659</v>
      </c>
      <c r="AD56" s="149" t="s">
        <v>3882</v>
      </c>
      <c r="AE56" s="150">
        <v>139765.21059999999</v>
      </c>
      <c r="AF56" s="151">
        <v>117.67</v>
      </c>
      <c r="AG56" s="151">
        <v>88.21</v>
      </c>
      <c r="AH56" s="152">
        <v>41169</v>
      </c>
      <c r="AI56" s="147" t="s">
        <v>346</v>
      </c>
      <c r="AJ56" s="149" t="s">
        <v>2192</v>
      </c>
    </row>
    <row r="57" spans="1:36">
      <c r="A57" s="167">
        <v>35602</v>
      </c>
      <c r="B57" s="153" t="s">
        <v>1238</v>
      </c>
      <c r="C57" s="153" t="s">
        <v>1235</v>
      </c>
      <c r="D57" s="153" t="s">
        <v>2192</v>
      </c>
      <c r="E57" s="153" t="s">
        <v>355</v>
      </c>
      <c r="F57" s="153" t="s">
        <v>1906</v>
      </c>
      <c r="G57" s="154" t="s">
        <v>1901</v>
      </c>
      <c r="H57" s="154" t="s">
        <v>1919</v>
      </c>
      <c r="I57" s="154" t="s">
        <v>317</v>
      </c>
      <c r="J57" s="154" t="s">
        <v>1236</v>
      </c>
      <c r="K57" s="155" t="s">
        <v>9660</v>
      </c>
      <c r="L57" s="155" t="s">
        <v>3884</v>
      </c>
      <c r="M57" s="155" t="s">
        <v>9661</v>
      </c>
      <c r="N57" s="155" t="s">
        <v>3886</v>
      </c>
      <c r="O57" s="155" t="s">
        <v>9662</v>
      </c>
      <c r="P57" s="155" t="s">
        <v>3888</v>
      </c>
      <c r="Q57" s="155" t="s">
        <v>9663</v>
      </c>
      <c r="R57" s="155" t="s">
        <v>3889</v>
      </c>
      <c r="S57" s="155" t="s">
        <v>9664</v>
      </c>
      <c r="T57" s="155" t="s">
        <v>3891</v>
      </c>
      <c r="U57" s="155" t="s">
        <v>9665</v>
      </c>
      <c r="V57" s="155" t="s">
        <v>3893</v>
      </c>
      <c r="W57" s="155" t="s">
        <v>9666</v>
      </c>
      <c r="X57" s="155" t="s">
        <v>3895</v>
      </c>
      <c r="Y57" s="155" t="s">
        <v>2192</v>
      </c>
      <c r="Z57" s="155" t="s">
        <v>2192</v>
      </c>
      <c r="AA57" s="155" t="s">
        <v>2192</v>
      </c>
      <c r="AB57" s="155" t="s">
        <v>2192</v>
      </c>
      <c r="AC57" s="155" t="s">
        <v>9667</v>
      </c>
      <c r="AD57" s="155" t="s">
        <v>3897</v>
      </c>
      <c r="AE57" s="160">
        <v>2106.7649999999999</v>
      </c>
      <c r="AF57" s="157">
        <v>1.77</v>
      </c>
      <c r="AG57" s="157">
        <v>1.33</v>
      </c>
      <c r="AH57" s="159">
        <v>42653</v>
      </c>
      <c r="AI57" s="153" t="s">
        <v>356</v>
      </c>
      <c r="AJ57" s="155" t="s">
        <v>2192</v>
      </c>
    </row>
    <row r="58" spans="1:36">
      <c r="A58" s="166">
        <v>35603</v>
      </c>
      <c r="B58" s="147" t="s">
        <v>1238</v>
      </c>
      <c r="C58" s="147" t="s">
        <v>1235</v>
      </c>
      <c r="D58" s="147" t="s">
        <v>2192</v>
      </c>
      <c r="E58" s="147" t="s">
        <v>358</v>
      </c>
      <c r="F58" s="147" t="s">
        <v>1906</v>
      </c>
      <c r="G58" s="148" t="s">
        <v>1901</v>
      </c>
      <c r="H58" s="148" t="s">
        <v>1919</v>
      </c>
      <c r="I58" s="148" t="s">
        <v>317</v>
      </c>
      <c r="J58" s="148" t="s">
        <v>1236</v>
      </c>
      <c r="K58" s="149" t="s">
        <v>9668</v>
      </c>
      <c r="L58" s="149" t="s">
        <v>3899</v>
      </c>
      <c r="M58" s="149" t="s">
        <v>9669</v>
      </c>
      <c r="N58" s="149" t="s">
        <v>3901</v>
      </c>
      <c r="O58" s="149" t="s">
        <v>9670</v>
      </c>
      <c r="P58" s="149" t="s">
        <v>3903</v>
      </c>
      <c r="Q58" s="149" t="s">
        <v>9671</v>
      </c>
      <c r="R58" s="149" t="s">
        <v>3905</v>
      </c>
      <c r="S58" s="149" t="s">
        <v>9672</v>
      </c>
      <c r="T58" s="149" t="s">
        <v>3907</v>
      </c>
      <c r="U58" s="149" t="s">
        <v>9673</v>
      </c>
      <c r="V58" s="149" t="s">
        <v>3909</v>
      </c>
      <c r="W58" s="149" t="s">
        <v>9674</v>
      </c>
      <c r="X58" s="149" t="s">
        <v>3910</v>
      </c>
      <c r="Y58" s="149" t="s">
        <v>2192</v>
      </c>
      <c r="Z58" s="149" t="s">
        <v>2192</v>
      </c>
      <c r="AA58" s="149" t="s">
        <v>2192</v>
      </c>
      <c r="AB58" s="149" t="s">
        <v>2192</v>
      </c>
      <c r="AC58" s="149" t="s">
        <v>3312</v>
      </c>
      <c r="AD58" s="149" t="s">
        <v>3912</v>
      </c>
      <c r="AE58" s="150">
        <v>1331.2319</v>
      </c>
      <c r="AF58" s="151">
        <v>1.1200000000000001</v>
      </c>
      <c r="AG58" s="151">
        <v>0.84</v>
      </c>
      <c r="AH58" s="152">
        <v>42655</v>
      </c>
      <c r="AI58" s="147" t="s">
        <v>1907</v>
      </c>
      <c r="AJ58" s="149" t="s">
        <v>2192</v>
      </c>
    </row>
    <row r="59" spans="1:36">
      <c r="A59" s="167">
        <v>35611</v>
      </c>
      <c r="B59" s="153" t="s">
        <v>1238</v>
      </c>
      <c r="C59" s="153" t="s">
        <v>1235</v>
      </c>
      <c r="D59" s="153" t="s">
        <v>2192</v>
      </c>
      <c r="E59" s="153" t="s">
        <v>360</v>
      </c>
      <c r="F59" s="153" t="s">
        <v>1904</v>
      </c>
      <c r="G59" s="154" t="s">
        <v>1901</v>
      </c>
      <c r="H59" s="154" t="s">
        <v>1919</v>
      </c>
      <c r="I59" s="154" t="s">
        <v>317</v>
      </c>
      <c r="J59" s="154" t="s">
        <v>1236</v>
      </c>
      <c r="K59" s="155" t="s">
        <v>9675</v>
      </c>
      <c r="L59" s="155" t="s">
        <v>3271</v>
      </c>
      <c r="M59" s="155" t="s">
        <v>9676</v>
      </c>
      <c r="N59" s="155" t="s">
        <v>3815</v>
      </c>
      <c r="O59" s="155" t="s">
        <v>9677</v>
      </c>
      <c r="P59" s="155" t="s">
        <v>3817</v>
      </c>
      <c r="Q59" s="155" t="s">
        <v>9678</v>
      </c>
      <c r="R59" s="155" t="s">
        <v>3819</v>
      </c>
      <c r="S59" s="155" t="s">
        <v>9679</v>
      </c>
      <c r="T59" s="155" t="s">
        <v>3821</v>
      </c>
      <c r="U59" s="155" t="s">
        <v>9680</v>
      </c>
      <c r="V59" s="155" t="s">
        <v>3823</v>
      </c>
      <c r="W59" s="155" t="s">
        <v>9681</v>
      </c>
      <c r="X59" s="155" t="s">
        <v>3825</v>
      </c>
      <c r="Y59" s="155" t="s">
        <v>9682</v>
      </c>
      <c r="Z59" s="155" t="s">
        <v>3880</v>
      </c>
      <c r="AA59" s="155" t="s">
        <v>2192</v>
      </c>
      <c r="AB59" s="155" t="s">
        <v>2192</v>
      </c>
      <c r="AC59" s="155" t="s">
        <v>9683</v>
      </c>
      <c r="AD59" s="155" t="s">
        <v>3882</v>
      </c>
      <c r="AE59" s="156">
        <v>107124.5374</v>
      </c>
      <c r="AF59" s="157">
        <v>90.19</v>
      </c>
      <c r="AG59" s="157">
        <v>67.61</v>
      </c>
      <c r="AH59" s="159">
        <v>41169</v>
      </c>
      <c r="AI59" s="153" t="s">
        <v>346</v>
      </c>
      <c r="AJ59" s="155" t="s">
        <v>2192</v>
      </c>
    </row>
    <row r="60" spans="1:36">
      <c r="A60" s="166">
        <v>35612</v>
      </c>
      <c r="B60" s="147" t="s">
        <v>1238</v>
      </c>
      <c r="C60" s="147" t="s">
        <v>1235</v>
      </c>
      <c r="D60" s="147" t="s">
        <v>2192</v>
      </c>
      <c r="E60" s="147" t="s">
        <v>362</v>
      </c>
      <c r="F60" s="147" t="s">
        <v>1904</v>
      </c>
      <c r="G60" s="148" t="s">
        <v>1901</v>
      </c>
      <c r="H60" s="148" t="s">
        <v>1919</v>
      </c>
      <c r="I60" s="148" t="s">
        <v>317</v>
      </c>
      <c r="J60" s="148" t="s">
        <v>1236</v>
      </c>
      <c r="K60" s="149" t="s">
        <v>9684</v>
      </c>
      <c r="L60" s="149" t="s">
        <v>3271</v>
      </c>
      <c r="M60" s="149" t="s">
        <v>9685</v>
      </c>
      <c r="N60" s="149" t="s">
        <v>3815</v>
      </c>
      <c r="O60" s="149" t="s">
        <v>9686</v>
      </c>
      <c r="P60" s="149" t="s">
        <v>3817</v>
      </c>
      <c r="Q60" s="149" t="s">
        <v>9687</v>
      </c>
      <c r="R60" s="149" t="s">
        <v>3819</v>
      </c>
      <c r="S60" s="149" t="s">
        <v>9688</v>
      </c>
      <c r="T60" s="149" t="s">
        <v>3821</v>
      </c>
      <c r="U60" s="149" t="s">
        <v>9689</v>
      </c>
      <c r="V60" s="149" t="s">
        <v>3823</v>
      </c>
      <c r="W60" s="149" t="s">
        <v>9690</v>
      </c>
      <c r="X60" s="149" t="s">
        <v>3825</v>
      </c>
      <c r="Y60" s="149" t="s">
        <v>9691</v>
      </c>
      <c r="Z60" s="149" t="s">
        <v>3880</v>
      </c>
      <c r="AA60" s="149" t="s">
        <v>2192</v>
      </c>
      <c r="AB60" s="149" t="s">
        <v>2192</v>
      </c>
      <c r="AC60" s="149" t="s">
        <v>9692</v>
      </c>
      <c r="AD60" s="149" t="s">
        <v>3930</v>
      </c>
      <c r="AE60" s="150">
        <v>2770.1718999999998</v>
      </c>
      <c r="AF60" s="151">
        <v>2.33</v>
      </c>
      <c r="AG60" s="151">
        <v>1.75</v>
      </c>
      <c r="AH60" s="152">
        <v>41418</v>
      </c>
      <c r="AI60" s="147" t="s">
        <v>346</v>
      </c>
      <c r="AJ60" s="149" t="s">
        <v>2192</v>
      </c>
    </row>
    <row r="61" spans="1:36">
      <c r="A61" s="167">
        <v>35613</v>
      </c>
      <c r="B61" s="153" t="s">
        <v>1238</v>
      </c>
      <c r="C61" s="153" t="s">
        <v>1235</v>
      </c>
      <c r="D61" s="153" t="s">
        <v>2192</v>
      </c>
      <c r="E61" s="153" t="s">
        <v>364</v>
      </c>
      <c r="F61" s="153" t="s">
        <v>1904</v>
      </c>
      <c r="G61" s="154" t="s">
        <v>1901</v>
      </c>
      <c r="H61" s="154" t="s">
        <v>1919</v>
      </c>
      <c r="I61" s="154" t="s">
        <v>317</v>
      </c>
      <c r="J61" s="154" t="s">
        <v>1236</v>
      </c>
      <c r="K61" s="155" t="s">
        <v>9693</v>
      </c>
      <c r="L61" s="155" t="s">
        <v>3271</v>
      </c>
      <c r="M61" s="155" t="s">
        <v>9694</v>
      </c>
      <c r="N61" s="155" t="s">
        <v>3815</v>
      </c>
      <c r="O61" s="155" t="s">
        <v>9695</v>
      </c>
      <c r="P61" s="155" t="s">
        <v>3817</v>
      </c>
      <c r="Q61" s="155" t="s">
        <v>9696</v>
      </c>
      <c r="R61" s="155" t="s">
        <v>3819</v>
      </c>
      <c r="S61" s="155" t="s">
        <v>5027</v>
      </c>
      <c r="T61" s="155" t="s">
        <v>3821</v>
      </c>
      <c r="U61" s="155" t="s">
        <v>9697</v>
      </c>
      <c r="V61" s="155" t="s">
        <v>3823</v>
      </c>
      <c r="W61" s="155" t="s">
        <v>3318</v>
      </c>
      <c r="X61" s="155" t="s">
        <v>3825</v>
      </c>
      <c r="Y61" s="155" t="s">
        <v>9698</v>
      </c>
      <c r="Z61" s="155" t="s">
        <v>3880</v>
      </c>
      <c r="AA61" s="155" t="s">
        <v>2192</v>
      </c>
      <c r="AB61" s="155" t="s">
        <v>2192</v>
      </c>
      <c r="AC61" s="155" t="s">
        <v>9699</v>
      </c>
      <c r="AD61" s="155" t="s">
        <v>3882</v>
      </c>
      <c r="AE61" s="156">
        <v>6043.9938000000002</v>
      </c>
      <c r="AF61" s="157">
        <v>5.09</v>
      </c>
      <c r="AG61" s="157">
        <v>3.81</v>
      </c>
      <c r="AH61" s="159">
        <v>41169</v>
      </c>
      <c r="AI61" s="153" t="s">
        <v>346</v>
      </c>
      <c r="AJ61" s="155" t="s">
        <v>2192</v>
      </c>
    </row>
    <row r="62" spans="1:36">
      <c r="A62" s="166">
        <v>35614</v>
      </c>
      <c r="B62" s="147" t="s">
        <v>1238</v>
      </c>
      <c r="C62" s="147" t="s">
        <v>1235</v>
      </c>
      <c r="D62" s="147" t="s">
        <v>2192</v>
      </c>
      <c r="E62" s="147" t="s">
        <v>366</v>
      </c>
      <c r="F62" s="147" t="s">
        <v>1904</v>
      </c>
      <c r="G62" s="148" t="s">
        <v>1901</v>
      </c>
      <c r="H62" s="148" t="s">
        <v>1919</v>
      </c>
      <c r="I62" s="148" t="s">
        <v>317</v>
      </c>
      <c r="J62" s="148" t="s">
        <v>1236</v>
      </c>
      <c r="K62" s="149" t="s">
        <v>9700</v>
      </c>
      <c r="L62" s="149" t="s">
        <v>3271</v>
      </c>
      <c r="M62" s="149" t="s">
        <v>9701</v>
      </c>
      <c r="N62" s="149" t="s">
        <v>3815</v>
      </c>
      <c r="O62" s="149" t="s">
        <v>9702</v>
      </c>
      <c r="P62" s="149" t="s">
        <v>3817</v>
      </c>
      <c r="Q62" s="149" t="s">
        <v>9703</v>
      </c>
      <c r="R62" s="149" t="s">
        <v>3819</v>
      </c>
      <c r="S62" s="149" t="s">
        <v>3089</v>
      </c>
      <c r="T62" s="149" t="s">
        <v>3821</v>
      </c>
      <c r="U62" s="149" t="s">
        <v>9704</v>
      </c>
      <c r="V62" s="149" t="s">
        <v>3823</v>
      </c>
      <c r="W62" s="149" t="s">
        <v>9705</v>
      </c>
      <c r="X62" s="149" t="s">
        <v>3825</v>
      </c>
      <c r="Y62" s="149" t="s">
        <v>9706</v>
      </c>
      <c r="Z62" s="149" t="s">
        <v>3880</v>
      </c>
      <c r="AA62" s="149" t="s">
        <v>2192</v>
      </c>
      <c r="AB62" s="149" t="s">
        <v>2192</v>
      </c>
      <c r="AC62" s="149" t="s">
        <v>9707</v>
      </c>
      <c r="AD62" s="149" t="s">
        <v>3882</v>
      </c>
      <c r="AE62" s="150">
        <v>8369.6288000000004</v>
      </c>
      <c r="AF62" s="151">
        <v>7.05</v>
      </c>
      <c r="AG62" s="151">
        <v>5.28</v>
      </c>
      <c r="AH62" s="152">
        <v>41169</v>
      </c>
      <c r="AI62" s="147" t="s">
        <v>346</v>
      </c>
      <c r="AJ62" s="149" t="s">
        <v>2192</v>
      </c>
    </row>
    <row r="63" spans="1:36">
      <c r="A63" s="167">
        <v>35617</v>
      </c>
      <c r="B63" s="153" t="s">
        <v>1238</v>
      </c>
      <c r="C63" s="153" t="s">
        <v>1235</v>
      </c>
      <c r="D63" s="153" t="s">
        <v>2192</v>
      </c>
      <c r="E63" s="153" t="s">
        <v>368</v>
      </c>
      <c r="F63" s="153" t="s">
        <v>1904</v>
      </c>
      <c r="G63" s="154" t="s">
        <v>1901</v>
      </c>
      <c r="H63" s="154" t="s">
        <v>1919</v>
      </c>
      <c r="I63" s="154" t="s">
        <v>317</v>
      </c>
      <c r="J63" s="154" t="s">
        <v>1236</v>
      </c>
      <c r="K63" s="155" t="s">
        <v>9708</v>
      </c>
      <c r="L63" s="155" t="s">
        <v>3271</v>
      </c>
      <c r="M63" s="155" t="s">
        <v>9709</v>
      </c>
      <c r="N63" s="155" t="s">
        <v>3815</v>
      </c>
      <c r="O63" s="155" t="s">
        <v>9710</v>
      </c>
      <c r="P63" s="155" t="s">
        <v>3817</v>
      </c>
      <c r="Q63" s="155" t="s">
        <v>9711</v>
      </c>
      <c r="R63" s="155" t="s">
        <v>3819</v>
      </c>
      <c r="S63" s="155" t="s">
        <v>9712</v>
      </c>
      <c r="T63" s="155" t="s">
        <v>3821</v>
      </c>
      <c r="U63" s="155" t="s">
        <v>9713</v>
      </c>
      <c r="V63" s="155" t="s">
        <v>3823</v>
      </c>
      <c r="W63" s="155" t="s">
        <v>3160</v>
      </c>
      <c r="X63" s="155" t="s">
        <v>3825</v>
      </c>
      <c r="Y63" s="155" t="s">
        <v>2192</v>
      </c>
      <c r="Z63" s="155" t="s">
        <v>2192</v>
      </c>
      <c r="AA63" s="155" t="s">
        <v>2192</v>
      </c>
      <c r="AB63" s="155" t="s">
        <v>2192</v>
      </c>
      <c r="AC63" s="155" t="s">
        <v>9714</v>
      </c>
      <c r="AD63" s="155" t="s">
        <v>3954</v>
      </c>
      <c r="AE63" s="156">
        <v>11760.7065</v>
      </c>
      <c r="AF63" s="158">
        <v>9.9</v>
      </c>
      <c r="AG63" s="157">
        <v>7.42</v>
      </c>
      <c r="AH63" s="159">
        <v>41178</v>
      </c>
      <c r="AI63" s="153" t="s">
        <v>1759</v>
      </c>
      <c r="AJ63" s="155" t="s">
        <v>2192</v>
      </c>
    </row>
    <row r="64" spans="1:36">
      <c r="A64" s="166">
        <v>35618</v>
      </c>
      <c r="B64" s="147" t="s">
        <v>1238</v>
      </c>
      <c r="C64" s="147" t="s">
        <v>1235</v>
      </c>
      <c r="D64" s="147" t="s">
        <v>2192</v>
      </c>
      <c r="E64" s="147" t="s">
        <v>370</v>
      </c>
      <c r="F64" s="147" t="s">
        <v>1904</v>
      </c>
      <c r="G64" s="148" t="s">
        <v>1901</v>
      </c>
      <c r="H64" s="148" t="s">
        <v>1919</v>
      </c>
      <c r="I64" s="148" t="s">
        <v>317</v>
      </c>
      <c r="J64" s="148" t="s">
        <v>1236</v>
      </c>
      <c r="K64" s="149" t="s">
        <v>9715</v>
      </c>
      <c r="L64" s="149" t="s">
        <v>3271</v>
      </c>
      <c r="M64" s="149" t="s">
        <v>9716</v>
      </c>
      <c r="N64" s="149" t="s">
        <v>3815</v>
      </c>
      <c r="O64" s="149" t="s">
        <v>9717</v>
      </c>
      <c r="P64" s="149" t="s">
        <v>3817</v>
      </c>
      <c r="Q64" s="149" t="s">
        <v>9718</v>
      </c>
      <c r="R64" s="149" t="s">
        <v>3819</v>
      </c>
      <c r="S64" s="149" t="s">
        <v>2878</v>
      </c>
      <c r="T64" s="149" t="s">
        <v>3821</v>
      </c>
      <c r="U64" s="149" t="s">
        <v>3008</v>
      </c>
      <c r="V64" s="149" t="s">
        <v>3823</v>
      </c>
      <c r="W64" s="149" t="s">
        <v>9719</v>
      </c>
      <c r="X64" s="149" t="s">
        <v>3825</v>
      </c>
      <c r="Y64" s="149" t="s">
        <v>9720</v>
      </c>
      <c r="Z64" s="149" t="s">
        <v>3880</v>
      </c>
      <c r="AA64" s="149" t="s">
        <v>2192</v>
      </c>
      <c r="AB64" s="149" t="s">
        <v>2192</v>
      </c>
      <c r="AC64" s="149" t="s">
        <v>9721</v>
      </c>
      <c r="AD64" s="149" t="s">
        <v>3963</v>
      </c>
      <c r="AE64" s="151">
        <v>642.86</v>
      </c>
      <c r="AF64" s="151">
        <v>0.54</v>
      </c>
      <c r="AG64" s="151">
        <v>0.41</v>
      </c>
      <c r="AH64" s="152">
        <v>41702</v>
      </c>
      <c r="AI64" s="147" t="s">
        <v>346</v>
      </c>
      <c r="AJ64" s="149" t="s">
        <v>2192</v>
      </c>
    </row>
    <row r="65" spans="1:36">
      <c r="A65" s="167">
        <v>35619</v>
      </c>
      <c r="B65" s="153" t="s">
        <v>1238</v>
      </c>
      <c r="C65" s="153" t="s">
        <v>1235</v>
      </c>
      <c r="D65" s="153" t="s">
        <v>2192</v>
      </c>
      <c r="E65" s="153" t="s">
        <v>372</v>
      </c>
      <c r="F65" s="153" t="s">
        <v>1904</v>
      </c>
      <c r="G65" s="154" t="s">
        <v>1901</v>
      </c>
      <c r="H65" s="154" t="s">
        <v>1919</v>
      </c>
      <c r="I65" s="154" t="s">
        <v>317</v>
      </c>
      <c r="J65" s="154" t="s">
        <v>1236</v>
      </c>
      <c r="K65" s="155" t="s">
        <v>9722</v>
      </c>
      <c r="L65" s="155" t="s">
        <v>3271</v>
      </c>
      <c r="M65" s="155" t="s">
        <v>9723</v>
      </c>
      <c r="N65" s="155" t="s">
        <v>3815</v>
      </c>
      <c r="O65" s="155" t="s">
        <v>9724</v>
      </c>
      <c r="P65" s="155" t="s">
        <v>3817</v>
      </c>
      <c r="Q65" s="155" t="s">
        <v>9725</v>
      </c>
      <c r="R65" s="155" t="s">
        <v>3819</v>
      </c>
      <c r="S65" s="155" t="s">
        <v>9726</v>
      </c>
      <c r="T65" s="155" t="s">
        <v>3821</v>
      </c>
      <c r="U65" s="155" t="s">
        <v>9727</v>
      </c>
      <c r="V65" s="155" t="s">
        <v>3823</v>
      </c>
      <c r="W65" s="155" t="s">
        <v>9728</v>
      </c>
      <c r="X65" s="155" t="s">
        <v>3825</v>
      </c>
      <c r="Y65" s="155" t="s">
        <v>2192</v>
      </c>
      <c r="Z65" s="155" t="s">
        <v>2192</v>
      </c>
      <c r="AA65" s="155" t="s">
        <v>2192</v>
      </c>
      <c r="AB65" s="155" t="s">
        <v>2192</v>
      </c>
      <c r="AC65" s="155" t="s">
        <v>9729</v>
      </c>
      <c r="AD65" s="155" t="s">
        <v>3972</v>
      </c>
      <c r="AE65" s="156">
        <v>995.01130000000001</v>
      </c>
      <c r="AF65" s="157">
        <v>0.84</v>
      </c>
      <c r="AG65" s="157">
        <v>0.63</v>
      </c>
      <c r="AH65" s="159">
        <v>42604</v>
      </c>
      <c r="AI65" s="153" t="s">
        <v>346</v>
      </c>
      <c r="AJ65" s="155" t="s">
        <v>2192</v>
      </c>
    </row>
    <row r="66" spans="1:36">
      <c r="A66" s="166">
        <v>35622</v>
      </c>
      <c r="B66" s="147" t="s">
        <v>1238</v>
      </c>
      <c r="C66" s="147" t="s">
        <v>1235</v>
      </c>
      <c r="D66" s="147" t="s">
        <v>2192</v>
      </c>
      <c r="E66" s="147" t="s">
        <v>374</v>
      </c>
      <c r="F66" s="147" t="s">
        <v>1904</v>
      </c>
      <c r="G66" s="148" t="s">
        <v>1901</v>
      </c>
      <c r="H66" s="148" t="s">
        <v>1919</v>
      </c>
      <c r="I66" s="148" t="s">
        <v>317</v>
      </c>
      <c r="J66" s="148" t="s">
        <v>1236</v>
      </c>
      <c r="K66" s="149" t="s">
        <v>9730</v>
      </c>
      <c r="L66" s="149" t="s">
        <v>3271</v>
      </c>
      <c r="M66" s="149" t="s">
        <v>9731</v>
      </c>
      <c r="N66" s="149" t="s">
        <v>3815</v>
      </c>
      <c r="O66" s="149" t="s">
        <v>9732</v>
      </c>
      <c r="P66" s="149" t="s">
        <v>3817</v>
      </c>
      <c r="Q66" s="149" t="s">
        <v>9733</v>
      </c>
      <c r="R66" s="149" t="s">
        <v>3819</v>
      </c>
      <c r="S66" s="149" t="s">
        <v>9734</v>
      </c>
      <c r="T66" s="149" t="s">
        <v>3821</v>
      </c>
      <c r="U66" s="149" t="s">
        <v>9735</v>
      </c>
      <c r="V66" s="149" t="s">
        <v>3823</v>
      </c>
      <c r="W66" s="149" t="s">
        <v>2192</v>
      </c>
      <c r="X66" s="149" t="s">
        <v>2192</v>
      </c>
      <c r="Y66" s="149" t="s">
        <v>2192</v>
      </c>
      <c r="Z66" s="149" t="s">
        <v>2192</v>
      </c>
      <c r="AA66" s="149" t="s">
        <v>2192</v>
      </c>
      <c r="AB66" s="149" t="s">
        <v>2192</v>
      </c>
      <c r="AC66" s="149" t="s">
        <v>2959</v>
      </c>
      <c r="AD66" s="149" t="s">
        <v>3979</v>
      </c>
      <c r="AE66" s="150">
        <v>353.30930000000001</v>
      </c>
      <c r="AF66" s="162">
        <v>0.3</v>
      </c>
      <c r="AG66" s="151">
        <v>0.22</v>
      </c>
      <c r="AH66" s="152">
        <v>43110</v>
      </c>
      <c r="AI66" s="147" t="s">
        <v>346</v>
      </c>
      <c r="AJ66" s="149" t="s">
        <v>2192</v>
      </c>
    </row>
    <row r="67" spans="1:36">
      <c r="A67" s="167">
        <v>35623</v>
      </c>
      <c r="B67" s="153" t="s">
        <v>1238</v>
      </c>
      <c r="C67" s="153" t="s">
        <v>1235</v>
      </c>
      <c r="D67" s="153" t="s">
        <v>2192</v>
      </c>
      <c r="E67" s="153" t="s">
        <v>376</v>
      </c>
      <c r="F67" s="153" t="s">
        <v>1904</v>
      </c>
      <c r="G67" s="154" t="s">
        <v>1901</v>
      </c>
      <c r="H67" s="154" t="s">
        <v>1919</v>
      </c>
      <c r="I67" s="154" t="s">
        <v>317</v>
      </c>
      <c r="J67" s="154" t="s">
        <v>1236</v>
      </c>
      <c r="K67" s="155" t="s">
        <v>9736</v>
      </c>
      <c r="L67" s="155" t="s">
        <v>3271</v>
      </c>
      <c r="M67" s="155" t="s">
        <v>9737</v>
      </c>
      <c r="N67" s="155" t="s">
        <v>3815</v>
      </c>
      <c r="O67" s="155" t="s">
        <v>9738</v>
      </c>
      <c r="P67" s="155" t="s">
        <v>3817</v>
      </c>
      <c r="Q67" s="155" t="s">
        <v>9739</v>
      </c>
      <c r="R67" s="155" t="s">
        <v>3819</v>
      </c>
      <c r="S67" s="155" t="s">
        <v>3089</v>
      </c>
      <c r="T67" s="155" t="s">
        <v>3821</v>
      </c>
      <c r="U67" s="155" t="s">
        <v>9740</v>
      </c>
      <c r="V67" s="155" t="s">
        <v>3823</v>
      </c>
      <c r="W67" s="155" t="s">
        <v>9741</v>
      </c>
      <c r="X67" s="155" t="s">
        <v>3825</v>
      </c>
      <c r="Y67" s="155" t="s">
        <v>2192</v>
      </c>
      <c r="Z67" s="155" t="s">
        <v>2192</v>
      </c>
      <c r="AA67" s="155" t="s">
        <v>2192</v>
      </c>
      <c r="AB67" s="155" t="s">
        <v>2192</v>
      </c>
      <c r="AC67" s="155" t="s">
        <v>9742</v>
      </c>
      <c r="AD67" s="155" t="s">
        <v>3986</v>
      </c>
      <c r="AE67" s="156">
        <v>1538.3472999999999</v>
      </c>
      <c r="AF67" s="158">
        <v>1.3</v>
      </c>
      <c r="AG67" s="157">
        <v>0.97</v>
      </c>
      <c r="AH67" s="159">
        <v>42970</v>
      </c>
      <c r="AI67" s="153" t="s">
        <v>1759</v>
      </c>
      <c r="AJ67" s="155" t="s">
        <v>2192</v>
      </c>
    </row>
    <row r="68" spans="1:36">
      <c r="A68" s="166">
        <v>35630</v>
      </c>
      <c r="B68" s="147" t="s">
        <v>1238</v>
      </c>
      <c r="C68" s="147" t="s">
        <v>1235</v>
      </c>
      <c r="D68" s="147" t="s">
        <v>2192</v>
      </c>
      <c r="E68" s="147" t="s">
        <v>1993</v>
      </c>
      <c r="F68" s="147" t="s">
        <v>1904</v>
      </c>
      <c r="G68" s="148" t="s">
        <v>1901</v>
      </c>
      <c r="H68" s="148" t="s">
        <v>1919</v>
      </c>
      <c r="I68" s="148" t="s">
        <v>317</v>
      </c>
      <c r="J68" s="148" t="s">
        <v>1236</v>
      </c>
      <c r="K68" s="149" t="s">
        <v>9743</v>
      </c>
      <c r="L68" s="149" t="s">
        <v>3884</v>
      </c>
      <c r="M68" s="149" t="s">
        <v>9744</v>
      </c>
      <c r="N68" s="149" t="s">
        <v>3886</v>
      </c>
      <c r="O68" s="149" t="s">
        <v>9745</v>
      </c>
      <c r="P68" s="149" t="s">
        <v>3888</v>
      </c>
      <c r="Q68" s="149" t="s">
        <v>9746</v>
      </c>
      <c r="R68" s="149" t="s">
        <v>3889</v>
      </c>
      <c r="S68" s="149" t="s">
        <v>2192</v>
      </c>
      <c r="T68" s="149" t="s">
        <v>2192</v>
      </c>
      <c r="U68" s="149" t="s">
        <v>2192</v>
      </c>
      <c r="V68" s="149" t="s">
        <v>2192</v>
      </c>
      <c r="W68" s="149" t="s">
        <v>2192</v>
      </c>
      <c r="X68" s="149" t="s">
        <v>2192</v>
      </c>
      <c r="Y68" s="149" t="s">
        <v>2192</v>
      </c>
      <c r="Z68" s="149" t="s">
        <v>2192</v>
      </c>
      <c r="AA68" s="149" t="s">
        <v>2192</v>
      </c>
      <c r="AB68" s="149" t="s">
        <v>2192</v>
      </c>
      <c r="AC68" s="149" t="s">
        <v>9747</v>
      </c>
      <c r="AD68" s="149" t="s">
        <v>3992</v>
      </c>
      <c r="AE68" s="150">
        <v>10.046200000000001</v>
      </c>
      <c r="AF68" s="151">
        <v>0.01</v>
      </c>
      <c r="AG68" s="151">
        <v>0.01</v>
      </c>
      <c r="AH68" s="152">
        <v>43719</v>
      </c>
      <c r="AI68" s="147" t="s">
        <v>356</v>
      </c>
      <c r="AJ68" s="149" t="s">
        <v>2192</v>
      </c>
    </row>
    <row r="69" spans="1:36">
      <c r="A69" s="167">
        <v>35631</v>
      </c>
      <c r="B69" s="153" t="s">
        <v>1238</v>
      </c>
      <c r="C69" s="153" t="s">
        <v>1235</v>
      </c>
      <c r="D69" s="153" t="s">
        <v>2192</v>
      </c>
      <c r="E69" s="153" t="s">
        <v>378</v>
      </c>
      <c r="F69" s="153" t="s">
        <v>1904</v>
      </c>
      <c r="G69" s="154" t="s">
        <v>1901</v>
      </c>
      <c r="H69" s="154" t="s">
        <v>1919</v>
      </c>
      <c r="I69" s="154" t="s">
        <v>317</v>
      </c>
      <c r="J69" s="154" t="s">
        <v>1236</v>
      </c>
      <c r="K69" s="155" t="s">
        <v>9748</v>
      </c>
      <c r="L69" s="155" t="s">
        <v>3884</v>
      </c>
      <c r="M69" s="155" t="s">
        <v>9749</v>
      </c>
      <c r="N69" s="155" t="s">
        <v>3886</v>
      </c>
      <c r="O69" s="155" t="s">
        <v>9750</v>
      </c>
      <c r="P69" s="155" t="s">
        <v>3888</v>
      </c>
      <c r="Q69" s="155" t="s">
        <v>3111</v>
      </c>
      <c r="R69" s="155" t="s">
        <v>3889</v>
      </c>
      <c r="S69" s="155" t="s">
        <v>9751</v>
      </c>
      <c r="T69" s="155" t="s">
        <v>3891</v>
      </c>
      <c r="U69" s="155" t="s">
        <v>9752</v>
      </c>
      <c r="V69" s="155" t="s">
        <v>3893</v>
      </c>
      <c r="W69" s="155" t="s">
        <v>9753</v>
      </c>
      <c r="X69" s="155" t="s">
        <v>3895</v>
      </c>
      <c r="Y69" s="155" t="s">
        <v>2192</v>
      </c>
      <c r="Z69" s="155" t="s">
        <v>2192</v>
      </c>
      <c r="AA69" s="155" t="s">
        <v>2192</v>
      </c>
      <c r="AB69" s="155" t="s">
        <v>2192</v>
      </c>
      <c r="AC69" s="155" t="s">
        <v>9754</v>
      </c>
      <c r="AD69" s="155" t="s">
        <v>3897</v>
      </c>
      <c r="AE69" s="160">
        <v>99.834999999999994</v>
      </c>
      <c r="AF69" s="157">
        <v>0.08</v>
      </c>
      <c r="AG69" s="157">
        <v>0.06</v>
      </c>
      <c r="AH69" s="159">
        <v>42653</v>
      </c>
      <c r="AI69" s="153" t="s">
        <v>356</v>
      </c>
      <c r="AJ69" s="155" t="s">
        <v>2192</v>
      </c>
    </row>
    <row r="70" spans="1:36">
      <c r="A70" s="166">
        <v>35632</v>
      </c>
      <c r="B70" s="147" t="s">
        <v>1238</v>
      </c>
      <c r="C70" s="147" t="s">
        <v>1235</v>
      </c>
      <c r="D70" s="147" t="s">
        <v>2192</v>
      </c>
      <c r="E70" s="147" t="s">
        <v>380</v>
      </c>
      <c r="F70" s="147" t="s">
        <v>1904</v>
      </c>
      <c r="G70" s="148" t="s">
        <v>1901</v>
      </c>
      <c r="H70" s="148" t="s">
        <v>1919</v>
      </c>
      <c r="I70" s="148" t="s">
        <v>317</v>
      </c>
      <c r="J70" s="148" t="s">
        <v>1236</v>
      </c>
      <c r="K70" s="149" t="s">
        <v>9755</v>
      </c>
      <c r="L70" s="149" t="s">
        <v>3884</v>
      </c>
      <c r="M70" s="149" t="s">
        <v>9756</v>
      </c>
      <c r="N70" s="149" t="s">
        <v>3886</v>
      </c>
      <c r="O70" s="149" t="s">
        <v>9757</v>
      </c>
      <c r="P70" s="149" t="s">
        <v>3888</v>
      </c>
      <c r="Q70" s="149" t="s">
        <v>9758</v>
      </c>
      <c r="R70" s="149" t="s">
        <v>3889</v>
      </c>
      <c r="S70" s="149" t="s">
        <v>9759</v>
      </c>
      <c r="T70" s="149" t="s">
        <v>3891</v>
      </c>
      <c r="U70" s="149" t="s">
        <v>9760</v>
      </c>
      <c r="V70" s="149" t="s">
        <v>3893</v>
      </c>
      <c r="W70" s="149" t="s">
        <v>9761</v>
      </c>
      <c r="X70" s="149" t="s">
        <v>3895</v>
      </c>
      <c r="Y70" s="149" t="s">
        <v>2192</v>
      </c>
      <c r="Z70" s="149" t="s">
        <v>2192</v>
      </c>
      <c r="AA70" s="149" t="s">
        <v>2192</v>
      </c>
      <c r="AB70" s="149" t="s">
        <v>2192</v>
      </c>
      <c r="AC70" s="149" t="s">
        <v>9762</v>
      </c>
      <c r="AD70" s="149" t="s">
        <v>4008</v>
      </c>
      <c r="AE70" s="150">
        <v>309.22969999999998</v>
      </c>
      <c r="AF70" s="151">
        <v>0.26</v>
      </c>
      <c r="AG70" s="162">
        <v>0.2</v>
      </c>
      <c r="AH70" s="152">
        <v>42656</v>
      </c>
      <c r="AI70" s="147" t="s">
        <v>356</v>
      </c>
      <c r="AJ70" s="149" t="s">
        <v>2192</v>
      </c>
    </row>
    <row r="71" spans="1:36">
      <c r="A71" s="167">
        <v>35633</v>
      </c>
      <c r="B71" s="153" t="s">
        <v>1238</v>
      </c>
      <c r="C71" s="153" t="s">
        <v>1235</v>
      </c>
      <c r="D71" s="153" t="s">
        <v>2192</v>
      </c>
      <c r="E71" s="153" t="s">
        <v>1925</v>
      </c>
      <c r="F71" s="153" t="s">
        <v>1904</v>
      </c>
      <c r="G71" s="154" t="s">
        <v>1901</v>
      </c>
      <c r="H71" s="154" t="s">
        <v>1919</v>
      </c>
      <c r="I71" s="154" t="s">
        <v>317</v>
      </c>
      <c r="J71" s="154" t="s">
        <v>1236</v>
      </c>
      <c r="K71" s="155" t="s">
        <v>9763</v>
      </c>
      <c r="L71" s="155" t="s">
        <v>3884</v>
      </c>
      <c r="M71" s="155" t="s">
        <v>3249</v>
      </c>
      <c r="N71" s="155" t="s">
        <v>3886</v>
      </c>
      <c r="O71" s="155" t="s">
        <v>9764</v>
      </c>
      <c r="P71" s="155" t="s">
        <v>3888</v>
      </c>
      <c r="Q71" s="155" t="s">
        <v>9765</v>
      </c>
      <c r="R71" s="155" t="s">
        <v>3889</v>
      </c>
      <c r="S71" s="155" t="s">
        <v>9766</v>
      </c>
      <c r="T71" s="155" t="s">
        <v>3891</v>
      </c>
      <c r="U71" s="155" t="s">
        <v>1757</v>
      </c>
      <c r="V71" s="155" t="s">
        <v>1757</v>
      </c>
      <c r="W71" s="155" t="s">
        <v>3134</v>
      </c>
      <c r="X71" s="155" t="s">
        <v>1757</v>
      </c>
      <c r="Y71" s="155" t="s">
        <v>2192</v>
      </c>
      <c r="Z71" s="155" t="s">
        <v>2192</v>
      </c>
      <c r="AA71" s="155" t="s">
        <v>2192</v>
      </c>
      <c r="AB71" s="155" t="s">
        <v>2192</v>
      </c>
      <c r="AC71" s="155" t="s">
        <v>9767</v>
      </c>
      <c r="AD71" s="155" t="s">
        <v>4016</v>
      </c>
      <c r="AE71" s="156">
        <v>2.7378999999999998</v>
      </c>
      <c r="AF71" s="161">
        <v>0</v>
      </c>
      <c r="AG71" s="161">
        <v>0</v>
      </c>
      <c r="AH71" s="159">
        <v>42653</v>
      </c>
      <c r="AI71" s="153" t="s">
        <v>356</v>
      </c>
      <c r="AJ71" s="155" t="s">
        <v>2192</v>
      </c>
    </row>
    <row r="72" spans="1:36">
      <c r="A72" s="166">
        <v>35634</v>
      </c>
      <c r="B72" s="147" t="s">
        <v>1238</v>
      </c>
      <c r="C72" s="147" t="s">
        <v>1235</v>
      </c>
      <c r="D72" s="147" t="s">
        <v>2192</v>
      </c>
      <c r="E72" s="147" t="s">
        <v>382</v>
      </c>
      <c r="F72" s="147" t="s">
        <v>1904</v>
      </c>
      <c r="G72" s="148" t="s">
        <v>1901</v>
      </c>
      <c r="H72" s="148" t="s">
        <v>1919</v>
      </c>
      <c r="I72" s="148" t="s">
        <v>317</v>
      </c>
      <c r="J72" s="148" t="s">
        <v>1236</v>
      </c>
      <c r="K72" s="149" t="s">
        <v>9768</v>
      </c>
      <c r="L72" s="149" t="s">
        <v>3884</v>
      </c>
      <c r="M72" s="149" t="s">
        <v>9769</v>
      </c>
      <c r="N72" s="149" t="s">
        <v>3886</v>
      </c>
      <c r="O72" s="149" t="s">
        <v>9770</v>
      </c>
      <c r="P72" s="149" t="s">
        <v>3888</v>
      </c>
      <c r="Q72" s="149" t="s">
        <v>9771</v>
      </c>
      <c r="R72" s="149" t="s">
        <v>3889</v>
      </c>
      <c r="S72" s="149" t="s">
        <v>9772</v>
      </c>
      <c r="T72" s="149" t="s">
        <v>3891</v>
      </c>
      <c r="U72" s="149" t="s">
        <v>9773</v>
      </c>
      <c r="V72" s="149" t="s">
        <v>3893</v>
      </c>
      <c r="W72" s="149" t="s">
        <v>9774</v>
      </c>
      <c r="X72" s="149" t="s">
        <v>3895</v>
      </c>
      <c r="Y72" s="149" t="s">
        <v>2192</v>
      </c>
      <c r="Z72" s="149" t="s">
        <v>2192</v>
      </c>
      <c r="AA72" s="149" t="s">
        <v>2192</v>
      </c>
      <c r="AB72" s="149" t="s">
        <v>2192</v>
      </c>
      <c r="AC72" s="149" t="s">
        <v>9775</v>
      </c>
      <c r="AD72" s="149" t="s">
        <v>4008</v>
      </c>
      <c r="AE72" s="150">
        <v>1536.6831</v>
      </c>
      <c r="AF72" s="151">
        <v>1.29</v>
      </c>
      <c r="AG72" s="151">
        <v>0.97</v>
      </c>
      <c r="AH72" s="152">
        <v>42656</v>
      </c>
      <c r="AI72" s="147" t="s">
        <v>356</v>
      </c>
      <c r="AJ72" s="149" t="s">
        <v>2192</v>
      </c>
    </row>
    <row r="73" spans="1:36">
      <c r="A73" s="167">
        <v>35637</v>
      </c>
      <c r="B73" s="153" t="s">
        <v>1238</v>
      </c>
      <c r="C73" s="153" t="s">
        <v>1235</v>
      </c>
      <c r="D73" s="153" t="s">
        <v>2192</v>
      </c>
      <c r="E73" s="153" t="s">
        <v>384</v>
      </c>
      <c r="F73" s="153" t="s">
        <v>1904</v>
      </c>
      <c r="G73" s="154" t="s">
        <v>1901</v>
      </c>
      <c r="H73" s="154" t="s">
        <v>1919</v>
      </c>
      <c r="I73" s="154" t="s">
        <v>317</v>
      </c>
      <c r="J73" s="154" t="s">
        <v>1236</v>
      </c>
      <c r="K73" s="155" t="s">
        <v>9776</v>
      </c>
      <c r="L73" s="155" t="s">
        <v>3884</v>
      </c>
      <c r="M73" s="155" t="s">
        <v>9777</v>
      </c>
      <c r="N73" s="155" t="s">
        <v>3886</v>
      </c>
      <c r="O73" s="155" t="s">
        <v>9778</v>
      </c>
      <c r="P73" s="155" t="s">
        <v>3888</v>
      </c>
      <c r="Q73" s="155" t="s">
        <v>9779</v>
      </c>
      <c r="R73" s="155" t="s">
        <v>3889</v>
      </c>
      <c r="S73" s="155" t="s">
        <v>9780</v>
      </c>
      <c r="T73" s="155" t="s">
        <v>3891</v>
      </c>
      <c r="U73" s="155" t="s">
        <v>9781</v>
      </c>
      <c r="V73" s="155" t="s">
        <v>3893</v>
      </c>
      <c r="W73" s="155" t="s">
        <v>2192</v>
      </c>
      <c r="X73" s="155" t="s">
        <v>2192</v>
      </c>
      <c r="Y73" s="155" t="s">
        <v>2192</v>
      </c>
      <c r="Z73" s="155" t="s">
        <v>2192</v>
      </c>
      <c r="AA73" s="155" t="s">
        <v>2192</v>
      </c>
      <c r="AB73" s="155" t="s">
        <v>2192</v>
      </c>
      <c r="AC73" s="155" t="s">
        <v>9782</v>
      </c>
      <c r="AD73" s="155" t="s">
        <v>4029</v>
      </c>
      <c r="AE73" s="156">
        <v>0.87919999999999998</v>
      </c>
      <c r="AF73" s="161">
        <v>0</v>
      </c>
      <c r="AG73" s="161">
        <v>0</v>
      </c>
      <c r="AH73" s="159">
        <v>43055</v>
      </c>
      <c r="AI73" s="153" t="s">
        <v>356</v>
      </c>
      <c r="AJ73" s="155" t="s">
        <v>2192</v>
      </c>
    </row>
    <row r="74" spans="1:36">
      <c r="A74" s="166">
        <v>35638</v>
      </c>
      <c r="B74" s="147" t="s">
        <v>1238</v>
      </c>
      <c r="C74" s="147" t="s">
        <v>1235</v>
      </c>
      <c r="D74" s="147" t="s">
        <v>2192</v>
      </c>
      <c r="E74" s="147" t="s">
        <v>386</v>
      </c>
      <c r="F74" s="147" t="s">
        <v>1904</v>
      </c>
      <c r="G74" s="148" t="s">
        <v>1901</v>
      </c>
      <c r="H74" s="148" t="s">
        <v>1919</v>
      </c>
      <c r="I74" s="148" t="s">
        <v>317</v>
      </c>
      <c r="J74" s="148" t="s">
        <v>1236</v>
      </c>
      <c r="K74" s="149" t="s">
        <v>9783</v>
      </c>
      <c r="L74" s="149" t="s">
        <v>3884</v>
      </c>
      <c r="M74" s="149" t="s">
        <v>3249</v>
      </c>
      <c r="N74" s="149" t="s">
        <v>3886</v>
      </c>
      <c r="O74" s="149" t="s">
        <v>9784</v>
      </c>
      <c r="P74" s="149" t="s">
        <v>3888</v>
      </c>
      <c r="Q74" s="149" t="s">
        <v>9785</v>
      </c>
      <c r="R74" s="149" t="s">
        <v>3889</v>
      </c>
      <c r="S74" s="149" t="s">
        <v>9786</v>
      </c>
      <c r="T74" s="149" t="s">
        <v>3891</v>
      </c>
      <c r="U74" s="149" t="s">
        <v>9787</v>
      </c>
      <c r="V74" s="149" t="s">
        <v>3893</v>
      </c>
      <c r="W74" s="149" t="s">
        <v>9788</v>
      </c>
      <c r="X74" s="149" t="s">
        <v>3895</v>
      </c>
      <c r="Y74" s="149" t="s">
        <v>2192</v>
      </c>
      <c r="Z74" s="149" t="s">
        <v>2192</v>
      </c>
      <c r="AA74" s="149" t="s">
        <v>2192</v>
      </c>
      <c r="AB74" s="149" t="s">
        <v>2192</v>
      </c>
      <c r="AC74" s="149" t="s">
        <v>9789</v>
      </c>
      <c r="AD74" s="149" t="s">
        <v>4008</v>
      </c>
      <c r="AE74" s="150">
        <v>97.665199999999999</v>
      </c>
      <c r="AF74" s="151">
        <v>0.08</v>
      </c>
      <c r="AG74" s="151">
        <v>0.06</v>
      </c>
      <c r="AH74" s="152">
        <v>42656</v>
      </c>
      <c r="AI74" s="147" t="s">
        <v>356</v>
      </c>
      <c r="AJ74" s="149" t="s">
        <v>2192</v>
      </c>
    </row>
    <row r="75" spans="1:36">
      <c r="A75" s="167">
        <v>35639</v>
      </c>
      <c r="B75" s="153" t="s">
        <v>1238</v>
      </c>
      <c r="C75" s="153" t="s">
        <v>1235</v>
      </c>
      <c r="D75" s="153" t="s">
        <v>2192</v>
      </c>
      <c r="E75" s="153" t="s">
        <v>2166</v>
      </c>
      <c r="F75" s="153" t="s">
        <v>1904</v>
      </c>
      <c r="G75" s="154" t="s">
        <v>1901</v>
      </c>
      <c r="H75" s="154" t="s">
        <v>1919</v>
      </c>
      <c r="I75" s="154" t="s">
        <v>317</v>
      </c>
      <c r="J75" s="154" t="s">
        <v>1236</v>
      </c>
      <c r="K75" s="155" t="s">
        <v>9790</v>
      </c>
      <c r="L75" s="155" t="s">
        <v>3884</v>
      </c>
      <c r="M75" s="155" t="s">
        <v>9791</v>
      </c>
      <c r="N75" s="155" t="s">
        <v>3886</v>
      </c>
      <c r="O75" s="155" t="s">
        <v>2192</v>
      </c>
      <c r="P75" s="155" t="s">
        <v>2192</v>
      </c>
      <c r="Q75" s="155" t="s">
        <v>2192</v>
      </c>
      <c r="R75" s="155" t="s">
        <v>2192</v>
      </c>
      <c r="S75" s="155" t="s">
        <v>2192</v>
      </c>
      <c r="T75" s="155" t="s">
        <v>2192</v>
      </c>
      <c r="U75" s="155" t="s">
        <v>2192</v>
      </c>
      <c r="V75" s="155" t="s">
        <v>2192</v>
      </c>
      <c r="W75" s="155" t="s">
        <v>2192</v>
      </c>
      <c r="X75" s="155" t="s">
        <v>2192</v>
      </c>
      <c r="Y75" s="155" t="s">
        <v>2192</v>
      </c>
      <c r="Z75" s="155" t="s">
        <v>2192</v>
      </c>
      <c r="AA75" s="155" t="s">
        <v>2192</v>
      </c>
      <c r="AB75" s="155" t="s">
        <v>2192</v>
      </c>
      <c r="AC75" s="155" t="s">
        <v>9792</v>
      </c>
      <c r="AD75" s="155" t="s">
        <v>4041</v>
      </c>
      <c r="AE75" s="156">
        <v>0.41210000000000002</v>
      </c>
      <c r="AF75" s="161">
        <v>0</v>
      </c>
      <c r="AG75" s="161">
        <v>0</v>
      </c>
      <c r="AH75" s="159">
        <v>43903</v>
      </c>
      <c r="AI75" s="153" t="s">
        <v>356</v>
      </c>
      <c r="AJ75" s="155" t="s">
        <v>2192</v>
      </c>
    </row>
    <row r="76" spans="1:36">
      <c r="A76" s="166">
        <v>35640</v>
      </c>
      <c r="B76" s="147" t="s">
        <v>1238</v>
      </c>
      <c r="C76" s="147" t="s">
        <v>1235</v>
      </c>
      <c r="D76" s="147" t="s">
        <v>2192</v>
      </c>
      <c r="E76" s="147" t="s">
        <v>2121</v>
      </c>
      <c r="F76" s="147" t="s">
        <v>1904</v>
      </c>
      <c r="G76" s="148" t="s">
        <v>1901</v>
      </c>
      <c r="H76" s="148" t="s">
        <v>1919</v>
      </c>
      <c r="I76" s="148" t="s">
        <v>317</v>
      </c>
      <c r="J76" s="148" t="s">
        <v>1236</v>
      </c>
      <c r="K76" s="149" t="s">
        <v>9793</v>
      </c>
      <c r="L76" s="149" t="s">
        <v>3884</v>
      </c>
      <c r="M76" s="149" t="s">
        <v>9794</v>
      </c>
      <c r="N76" s="149" t="s">
        <v>3886</v>
      </c>
      <c r="O76" s="149" t="s">
        <v>9795</v>
      </c>
      <c r="P76" s="149" t="s">
        <v>3888</v>
      </c>
      <c r="Q76" s="149" t="s">
        <v>2192</v>
      </c>
      <c r="R76" s="149" t="s">
        <v>2192</v>
      </c>
      <c r="S76" s="149" t="s">
        <v>2192</v>
      </c>
      <c r="T76" s="149" t="s">
        <v>2192</v>
      </c>
      <c r="U76" s="149" t="s">
        <v>2192</v>
      </c>
      <c r="V76" s="149" t="s">
        <v>2192</v>
      </c>
      <c r="W76" s="149" t="s">
        <v>2192</v>
      </c>
      <c r="X76" s="149" t="s">
        <v>2192</v>
      </c>
      <c r="Y76" s="149" t="s">
        <v>2192</v>
      </c>
      <c r="Z76" s="149" t="s">
        <v>2192</v>
      </c>
      <c r="AA76" s="149" t="s">
        <v>2192</v>
      </c>
      <c r="AB76" s="149" t="s">
        <v>2192</v>
      </c>
      <c r="AC76" s="149" t="s">
        <v>9131</v>
      </c>
      <c r="AD76" s="149" t="s">
        <v>3015</v>
      </c>
      <c r="AE76" s="150">
        <v>46.928899999999999</v>
      </c>
      <c r="AF76" s="151">
        <v>0.04</v>
      </c>
      <c r="AG76" s="151">
        <v>0.03</v>
      </c>
      <c r="AH76" s="152">
        <v>43861</v>
      </c>
      <c r="AI76" s="147" t="s">
        <v>356</v>
      </c>
      <c r="AJ76" s="149" t="s">
        <v>2192</v>
      </c>
    </row>
    <row r="77" spans="1:36">
      <c r="A77" s="167">
        <v>35641</v>
      </c>
      <c r="B77" s="153" t="s">
        <v>1238</v>
      </c>
      <c r="C77" s="153" t="s">
        <v>1235</v>
      </c>
      <c r="D77" s="153" t="s">
        <v>2192</v>
      </c>
      <c r="E77" s="153" t="s">
        <v>388</v>
      </c>
      <c r="F77" s="153" t="s">
        <v>1904</v>
      </c>
      <c r="G77" s="154" t="s">
        <v>1901</v>
      </c>
      <c r="H77" s="154" t="s">
        <v>1919</v>
      </c>
      <c r="I77" s="154" t="s">
        <v>317</v>
      </c>
      <c r="J77" s="154" t="s">
        <v>1236</v>
      </c>
      <c r="K77" s="155" t="s">
        <v>9668</v>
      </c>
      <c r="L77" s="155" t="s">
        <v>3899</v>
      </c>
      <c r="M77" s="155" t="s">
        <v>9669</v>
      </c>
      <c r="N77" s="155" t="s">
        <v>3901</v>
      </c>
      <c r="O77" s="155" t="s">
        <v>9796</v>
      </c>
      <c r="P77" s="155" t="s">
        <v>3903</v>
      </c>
      <c r="Q77" s="155" t="s">
        <v>9797</v>
      </c>
      <c r="R77" s="155" t="s">
        <v>3905</v>
      </c>
      <c r="S77" s="155" t="s">
        <v>9798</v>
      </c>
      <c r="T77" s="155" t="s">
        <v>3907</v>
      </c>
      <c r="U77" s="155" t="s">
        <v>9799</v>
      </c>
      <c r="V77" s="155" t="s">
        <v>3909</v>
      </c>
      <c r="W77" s="155" t="s">
        <v>9800</v>
      </c>
      <c r="X77" s="155" t="s">
        <v>3910</v>
      </c>
      <c r="Y77" s="155" t="s">
        <v>2192</v>
      </c>
      <c r="Z77" s="155" t="s">
        <v>2192</v>
      </c>
      <c r="AA77" s="155" t="s">
        <v>2192</v>
      </c>
      <c r="AB77" s="155" t="s">
        <v>2192</v>
      </c>
      <c r="AC77" s="155" t="s">
        <v>9801</v>
      </c>
      <c r="AD77" s="155" t="s">
        <v>3912</v>
      </c>
      <c r="AE77" s="160">
        <v>1330.8969999999999</v>
      </c>
      <c r="AF77" s="157">
        <v>1.1200000000000001</v>
      </c>
      <c r="AG77" s="157">
        <v>0.84</v>
      </c>
      <c r="AH77" s="159">
        <v>42655</v>
      </c>
      <c r="AI77" s="153" t="s">
        <v>1907</v>
      </c>
      <c r="AJ77" s="155" t="s">
        <v>2192</v>
      </c>
    </row>
    <row r="78" spans="1:36">
      <c r="A78" s="166">
        <v>35701</v>
      </c>
      <c r="B78" s="147" t="s">
        <v>1238</v>
      </c>
      <c r="C78" s="147" t="s">
        <v>1235</v>
      </c>
      <c r="D78" s="147" t="s">
        <v>2192</v>
      </c>
      <c r="E78" s="147" t="s">
        <v>390</v>
      </c>
      <c r="F78" s="147" t="s">
        <v>1906</v>
      </c>
      <c r="G78" s="148" t="s">
        <v>1901</v>
      </c>
      <c r="H78" s="148" t="s">
        <v>1919</v>
      </c>
      <c r="I78" s="148" t="s">
        <v>317</v>
      </c>
      <c r="J78" s="148" t="s">
        <v>1236</v>
      </c>
      <c r="K78" s="149" t="s">
        <v>9802</v>
      </c>
      <c r="L78" s="149" t="s">
        <v>3271</v>
      </c>
      <c r="M78" s="149" t="s">
        <v>9803</v>
      </c>
      <c r="N78" s="149" t="s">
        <v>3815</v>
      </c>
      <c r="O78" s="149" t="s">
        <v>9804</v>
      </c>
      <c r="P78" s="149" t="s">
        <v>3817</v>
      </c>
      <c r="Q78" s="149" t="s">
        <v>9805</v>
      </c>
      <c r="R78" s="149" t="s">
        <v>3819</v>
      </c>
      <c r="S78" s="149" t="s">
        <v>9806</v>
      </c>
      <c r="T78" s="149" t="s">
        <v>3821</v>
      </c>
      <c r="U78" s="149" t="s">
        <v>9807</v>
      </c>
      <c r="V78" s="149" t="s">
        <v>3823</v>
      </c>
      <c r="W78" s="149" t="s">
        <v>9808</v>
      </c>
      <c r="X78" s="149" t="s">
        <v>3825</v>
      </c>
      <c r="Y78" s="149" t="s">
        <v>9809</v>
      </c>
      <c r="Z78" s="149" t="s">
        <v>3880</v>
      </c>
      <c r="AA78" s="149" t="s">
        <v>2192</v>
      </c>
      <c r="AB78" s="149" t="s">
        <v>2192</v>
      </c>
      <c r="AC78" s="149" t="s">
        <v>9810</v>
      </c>
      <c r="AD78" s="149" t="s">
        <v>3882</v>
      </c>
      <c r="AE78" s="150">
        <v>236.22720000000001</v>
      </c>
      <c r="AF78" s="162">
        <v>0.2</v>
      </c>
      <c r="AG78" s="151">
        <v>0.15</v>
      </c>
      <c r="AH78" s="152">
        <v>41169</v>
      </c>
      <c r="AI78" s="147" t="s">
        <v>346</v>
      </c>
      <c r="AJ78" s="149" t="s">
        <v>2192</v>
      </c>
    </row>
    <row r="79" spans="1:36">
      <c r="A79" s="167">
        <v>35711</v>
      </c>
      <c r="B79" s="153" t="s">
        <v>1238</v>
      </c>
      <c r="C79" s="153" t="s">
        <v>1235</v>
      </c>
      <c r="D79" s="153" t="s">
        <v>2192</v>
      </c>
      <c r="E79" s="153" t="s">
        <v>392</v>
      </c>
      <c r="F79" s="153" t="s">
        <v>1904</v>
      </c>
      <c r="G79" s="154" t="s">
        <v>1901</v>
      </c>
      <c r="H79" s="154" t="s">
        <v>1919</v>
      </c>
      <c r="I79" s="154" t="s">
        <v>317</v>
      </c>
      <c r="J79" s="154" t="s">
        <v>1236</v>
      </c>
      <c r="K79" s="155" t="s">
        <v>9811</v>
      </c>
      <c r="L79" s="155" t="s">
        <v>3271</v>
      </c>
      <c r="M79" s="155" t="s">
        <v>9812</v>
      </c>
      <c r="N79" s="155" t="s">
        <v>3815</v>
      </c>
      <c r="O79" s="155" t="s">
        <v>9813</v>
      </c>
      <c r="P79" s="155" t="s">
        <v>3817</v>
      </c>
      <c r="Q79" s="155" t="s">
        <v>9814</v>
      </c>
      <c r="R79" s="155" t="s">
        <v>3819</v>
      </c>
      <c r="S79" s="155" t="s">
        <v>8669</v>
      </c>
      <c r="T79" s="155" t="s">
        <v>3821</v>
      </c>
      <c r="U79" s="155" t="s">
        <v>9815</v>
      </c>
      <c r="V79" s="155" t="s">
        <v>3823</v>
      </c>
      <c r="W79" s="155" t="s">
        <v>9816</v>
      </c>
      <c r="X79" s="155" t="s">
        <v>3825</v>
      </c>
      <c r="Y79" s="155" t="s">
        <v>9817</v>
      </c>
      <c r="Z79" s="155" t="s">
        <v>3880</v>
      </c>
      <c r="AA79" s="155" t="s">
        <v>2192</v>
      </c>
      <c r="AB79" s="155" t="s">
        <v>2192</v>
      </c>
      <c r="AC79" s="155" t="s">
        <v>9818</v>
      </c>
      <c r="AD79" s="155" t="s">
        <v>3882</v>
      </c>
      <c r="AE79" s="156">
        <v>80.142600000000002</v>
      </c>
      <c r="AF79" s="157">
        <v>7.0000000000000007E-2</v>
      </c>
      <c r="AG79" s="157">
        <v>0.05</v>
      </c>
      <c r="AH79" s="159">
        <v>41169</v>
      </c>
      <c r="AI79" s="153" t="s">
        <v>346</v>
      </c>
      <c r="AJ79" s="155" t="s">
        <v>2192</v>
      </c>
    </row>
    <row r="80" spans="1:36">
      <c r="A80" s="166">
        <v>35712</v>
      </c>
      <c r="B80" s="147" t="s">
        <v>1238</v>
      </c>
      <c r="C80" s="147" t="s">
        <v>1235</v>
      </c>
      <c r="D80" s="147" t="s">
        <v>2192</v>
      </c>
      <c r="E80" s="147" t="s">
        <v>394</v>
      </c>
      <c r="F80" s="147" t="s">
        <v>1904</v>
      </c>
      <c r="G80" s="148" t="s">
        <v>1901</v>
      </c>
      <c r="H80" s="148" t="s">
        <v>1919</v>
      </c>
      <c r="I80" s="148" t="s">
        <v>317</v>
      </c>
      <c r="J80" s="148" t="s">
        <v>1236</v>
      </c>
      <c r="K80" s="149" t="s">
        <v>9819</v>
      </c>
      <c r="L80" s="149" t="s">
        <v>3271</v>
      </c>
      <c r="M80" s="149" t="s">
        <v>9820</v>
      </c>
      <c r="N80" s="149" t="s">
        <v>3815</v>
      </c>
      <c r="O80" s="149" t="s">
        <v>9821</v>
      </c>
      <c r="P80" s="149" t="s">
        <v>3817</v>
      </c>
      <c r="Q80" s="149" t="s">
        <v>9822</v>
      </c>
      <c r="R80" s="149" t="s">
        <v>3819</v>
      </c>
      <c r="S80" s="149" t="s">
        <v>9823</v>
      </c>
      <c r="T80" s="149" t="s">
        <v>3821</v>
      </c>
      <c r="U80" s="149" t="s">
        <v>9824</v>
      </c>
      <c r="V80" s="149" t="s">
        <v>3823</v>
      </c>
      <c r="W80" s="149" t="s">
        <v>2192</v>
      </c>
      <c r="X80" s="149" t="s">
        <v>2192</v>
      </c>
      <c r="Y80" s="149" t="s">
        <v>2192</v>
      </c>
      <c r="Z80" s="149" t="s">
        <v>2192</v>
      </c>
      <c r="AA80" s="149" t="s">
        <v>2192</v>
      </c>
      <c r="AB80" s="149" t="s">
        <v>2192</v>
      </c>
      <c r="AC80" s="149" t="s">
        <v>9825</v>
      </c>
      <c r="AD80" s="149" t="s">
        <v>4075</v>
      </c>
      <c r="AE80" s="150">
        <v>155.7731</v>
      </c>
      <c r="AF80" s="151">
        <v>0.13</v>
      </c>
      <c r="AG80" s="162">
        <v>0.1</v>
      </c>
      <c r="AH80" s="152">
        <v>43179</v>
      </c>
      <c r="AI80" s="147" t="s">
        <v>1759</v>
      </c>
      <c r="AJ80" s="149" t="s">
        <v>2192</v>
      </c>
    </row>
    <row r="81" spans="1:36">
      <c r="A81" s="167">
        <v>36001</v>
      </c>
      <c r="B81" s="153" t="s">
        <v>1238</v>
      </c>
      <c r="C81" s="153" t="s">
        <v>1900</v>
      </c>
      <c r="D81" s="153" t="s">
        <v>2192</v>
      </c>
      <c r="E81" s="153" t="s">
        <v>396</v>
      </c>
      <c r="F81" s="153" t="s">
        <v>1906</v>
      </c>
      <c r="G81" s="154" t="s">
        <v>1901</v>
      </c>
      <c r="H81" s="154" t="s">
        <v>1919</v>
      </c>
      <c r="I81" s="154" t="s">
        <v>267</v>
      </c>
      <c r="J81" s="154" t="s">
        <v>1236</v>
      </c>
      <c r="K81" s="155" t="s">
        <v>9826</v>
      </c>
      <c r="L81" s="155" t="s">
        <v>3499</v>
      </c>
      <c r="M81" s="155" t="s">
        <v>9827</v>
      </c>
      <c r="N81" s="155" t="s">
        <v>3501</v>
      </c>
      <c r="O81" s="155" t="s">
        <v>9828</v>
      </c>
      <c r="P81" s="155" t="s">
        <v>3503</v>
      </c>
      <c r="Q81" s="155" t="s">
        <v>3214</v>
      </c>
      <c r="R81" s="155" t="s">
        <v>3503</v>
      </c>
      <c r="S81" s="155" t="s">
        <v>9829</v>
      </c>
      <c r="T81" s="155" t="s">
        <v>3503</v>
      </c>
      <c r="U81" s="155" t="s">
        <v>9830</v>
      </c>
      <c r="V81" s="155" t="s">
        <v>3507</v>
      </c>
      <c r="W81" s="155" t="s">
        <v>3335</v>
      </c>
      <c r="X81" s="155" t="s">
        <v>3509</v>
      </c>
      <c r="Y81" s="155" t="s">
        <v>9831</v>
      </c>
      <c r="Z81" s="155" t="s">
        <v>3511</v>
      </c>
      <c r="AA81" s="155" t="s">
        <v>2192</v>
      </c>
      <c r="AB81" s="155" t="s">
        <v>2192</v>
      </c>
      <c r="AC81" s="155" t="s">
        <v>5523</v>
      </c>
      <c r="AD81" s="155" t="s">
        <v>4085</v>
      </c>
      <c r="AE81" s="160">
        <v>2403.931</v>
      </c>
      <c r="AF81" s="157">
        <v>2.02</v>
      </c>
      <c r="AG81" s="157">
        <v>1.52</v>
      </c>
      <c r="AH81" s="159">
        <v>40506</v>
      </c>
      <c r="AI81" s="153" t="s">
        <v>2173</v>
      </c>
      <c r="AJ81" s="155" t="s">
        <v>2192</v>
      </c>
    </row>
    <row r="82" spans="1:36">
      <c r="A82" s="166">
        <v>36002</v>
      </c>
      <c r="B82" s="147" t="s">
        <v>1238</v>
      </c>
      <c r="C82" s="147" t="s">
        <v>1900</v>
      </c>
      <c r="D82" s="147" t="s">
        <v>2192</v>
      </c>
      <c r="E82" s="147" t="s">
        <v>398</v>
      </c>
      <c r="F82" s="147" t="s">
        <v>1904</v>
      </c>
      <c r="G82" s="148" t="s">
        <v>1901</v>
      </c>
      <c r="H82" s="148" t="s">
        <v>1919</v>
      </c>
      <c r="I82" s="148" t="s">
        <v>267</v>
      </c>
      <c r="J82" s="148" t="s">
        <v>1236</v>
      </c>
      <c r="K82" s="149" t="s">
        <v>6953</v>
      </c>
      <c r="L82" s="149" t="s">
        <v>3499</v>
      </c>
      <c r="M82" s="149" t="s">
        <v>9832</v>
      </c>
      <c r="N82" s="149" t="s">
        <v>3501</v>
      </c>
      <c r="O82" s="149" t="s">
        <v>9833</v>
      </c>
      <c r="P82" s="149" t="s">
        <v>3503</v>
      </c>
      <c r="Q82" s="149" t="s">
        <v>9834</v>
      </c>
      <c r="R82" s="149" t="s">
        <v>3503</v>
      </c>
      <c r="S82" s="149" t="s">
        <v>9835</v>
      </c>
      <c r="T82" s="149" t="s">
        <v>3503</v>
      </c>
      <c r="U82" s="149" t="s">
        <v>5017</v>
      </c>
      <c r="V82" s="149" t="s">
        <v>3507</v>
      </c>
      <c r="W82" s="149" t="s">
        <v>9836</v>
      </c>
      <c r="X82" s="149" t="s">
        <v>3509</v>
      </c>
      <c r="Y82" s="149" t="s">
        <v>2192</v>
      </c>
      <c r="Z82" s="149" t="s">
        <v>2192</v>
      </c>
      <c r="AA82" s="149" t="s">
        <v>2192</v>
      </c>
      <c r="AB82" s="149" t="s">
        <v>2192</v>
      </c>
      <c r="AC82" s="149" t="s">
        <v>3342</v>
      </c>
      <c r="AD82" s="149" t="s">
        <v>2951</v>
      </c>
      <c r="AE82" s="150">
        <v>1796.3407</v>
      </c>
      <c r="AF82" s="151">
        <v>1.51</v>
      </c>
      <c r="AG82" s="151">
        <v>1.1299999999999999</v>
      </c>
      <c r="AH82" s="152">
        <v>42794</v>
      </c>
      <c r="AI82" s="147" t="s">
        <v>2173</v>
      </c>
      <c r="AJ82" s="149" t="s">
        <v>2192</v>
      </c>
    </row>
    <row r="83" spans="1:36">
      <c r="A83" s="167">
        <v>36004</v>
      </c>
      <c r="B83" s="153" t="s">
        <v>1238</v>
      </c>
      <c r="C83" s="153" t="s">
        <v>1900</v>
      </c>
      <c r="D83" s="153" t="s">
        <v>2192</v>
      </c>
      <c r="E83" s="153" t="s">
        <v>400</v>
      </c>
      <c r="F83" s="153" t="s">
        <v>1904</v>
      </c>
      <c r="G83" s="154" t="s">
        <v>1901</v>
      </c>
      <c r="H83" s="154" t="s">
        <v>1919</v>
      </c>
      <c r="I83" s="154" t="s">
        <v>267</v>
      </c>
      <c r="J83" s="154" t="s">
        <v>1236</v>
      </c>
      <c r="K83" s="155" t="s">
        <v>9837</v>
      </c>
      <c r="L83" s="155" t="s">
        <v>3499</v>
      </c>
      <c r="M83" s="155" t="s">
        <v>9838</v>
      </c>
      <c r="N83" s="155" t="s">
        <v>3501</v>
      </c>
      <c r="O83" s="155" t="s">
        <v>9839</v>
      </c>
      <c r="P83" s="155" t="s">
        <v>3503</v>
      </c>
      <c r="Q83" s="155" t="s">
        <v>9840</v>
      </c>
      <c r="R83" s="155" t="s">
        <v>3503</v>
      </c>
      <c r="S83" s="155" t="s">
        <v>9841</v>
      </c>
      <c r="T83" s="155" t="s">
        <v>3503</v>
      </c>
      <c r="U83" s="155" t="s">
        <v>9842</v>
      </c>
      <c r="V83" s="155" t="s">
        <v>3507</v>
      </c>
      <c r="W83" s="155" t="s">
        <v>9843</v>
      </c>
      <c r="X83" s="155" t="s">
        <v>3509</v>
      </c>
      <c r="Y83" s="155" t="s">
        <v>2192</v>
      </c>
      <c r="Z83" s="155" t="s">
        <v>2192</v>
      </c>
      <c r="AA83" s="155" t="s">
        <v>2192</v>
      </c>
      <c r="AB83" s="155" t="s">
        <v>2192</v>
      </c>
      <c r="AC83" s="155" t="s">
        <v>3082</v>
      </c>
      <c r="AD83" s="155" t="s">
        <v>4099</v>
      </c>
      <c r="AE83" s="156">
        <v>607.35310000000004</v>
      </c>
      <c r="AF83" s="157">
        <v>0.51</v>
      </c>
      <c r="AG83" s="157">
        <v>0.38</v>
      </c>
      <c r="AH83" s="159">
        <v>42969</v>
      </c>
      <c r="AI83" s="153" t="s">
        <v>2173</v>
      </c>
      <c r="AJ83" s="155" t="s">
        <v>2192</v>
      </c>
    </row>
    <row r="84" spans="1:36">
      <c r="A84" s="166">
        <v>36031</v>
      </c>
      <c r="B84" s="147" t="s">
        <v>1238</v>
      </c>
      <c r="C84" s="147" t="s">
        <v>1900</v>
      </c>
      <c r="D84" s="147" t="s">
        <v>2192</v>
      </c>
      <c r="E84" s="147" t="s">
        <v>404</v>
      </c>
      <c r="F84" s="147" t="s">
        <v>1903</v>
      </c>
      <c r="G84" s="148" t="s">
        <v>1901</v>
      </c>
      <c r="H84" s="148" t="s">
        <v>1919</v>
      </c>
      <c r="I84" s="148" t="s">
        <v>267</v>
      </c>
      <c r="J84" s="148" t="s">
        <v>1236</v>
      </c>
      <c r="K84" s="149" t="s">
        <v>9100</v>
      </c>
      <c r="L84" s="149" t="s">
        <v>4101</v>
      </c>
      <c r="M84" s="149" t="s">
        <v>9844</v>
      </c>
      <c r="N84" s="149" t="s">
        <v>2870</v>
      </c>
      <c r="O84" s="149" t="s">
        <v>2764</v>
      </c>
      <c r="P84" s="149" t="s">
        <v>4104</v>
      </c>
      <c r="Q84" s="149" t="s">
        <v>3107</v>
      </c>
      <c r="R84" s="149" t="s">
        <v>4106</v>
      </c>
      <c r="S84" s="149" t="s">
        <v>9845</v>
      </c>
      <c r="T84" s="149" t="s">
        <v>2167</v>
      </c>
      <c r="U84" s="149" t="s">
        <v>2192</v>
      </c>
      <c r="V84" s="149" t="s">
        <v>2192</v>
      </c>
      <c r="W84" s="149" t="s">
        <v>2192</v>
      </c>
      <c r="X84" s="149" t="s">
        <v>2192</v>
      </c>
      <c r="Y84" s="149" t="s">
        <v>2192</v>
      </c>
      <c r="Z84" s="149" t="s">
        <v>2192</v>
      </c>
      <c r="AA84" s="149" t="s">
        <v>2192</v>
      </c>
      <c r="AB84" s="149" t="s">
        <v>2192</v>
      </c>
      <c r="AC84" s="149" t="s">
        <v>9505</v>
      </c>
      <c r="AD84" s="149" t="s">
        <v>1908</v>
      </c>
      <c r="AE84" s="150">
        <v>58774.088199999998</v>
      </c>
      <c r="AF84" s="151">
        <v>49.48</v>
      </c>
      <c r="AG84" s="162">
        <v>37.1</v>
      </c>
      <c r="AH84" s="152">
        <v>43371</v>
      </c>
      <c r="AI84" s="147" t="s">
        <v>1760</v>
      </c>
      <c r="AJ84" s="149" t="s">
        <v>2192</v>
      </c>
    </row>
    <row r="85" spans="1:36">
      <c r="A85" s="167">
        <v>36032</v>
      </c>
      <c r="B85" s="153" t="s">
        <v>1238</v>
      </c>
      <c r="C85" s="153" t="s">
        <v>1900</v>
      </c>
      <c r="D85" s="153" t="s">
        <v>2192</v>
      </c>
      <c r="E85" s="153" t="s">
        <v>405</v>
      </c>
      <c r="F85" s="153" t="s">
        <v>1904</v>
      </c>
      <c r="G85" s="154" t="s">
        <v>1901</v>
      </c>
      <c r="H85" s="154" t="s">
        <v>1919</v>
      </c>
      <c r="I85" s="154" t="s">
        <v>267</v>
      </c>
      <c r="J85" s="154" t="s">
        <v>1236</v>
      </c>
      <c r="K85" s="155" t="s">
        <v>9100</v>
      </c>
      <c r="L85" s="155" t="s">
        <v>4101</v>
      </c>
      <c r="M85" s="155" t="s">
        <v>9844</v>
      </c>
      <c r="N85" s="155" t="s">
        <v>2870</v>
      </c>
      <c r="O85" s="155" t="s">
        <v>9846</v>
      </c>
      <c r="P85" s="155" t="s">
        <v>4104</v>
      </c>
      <c r="Q85" s="155" t="s">
        <v>9847</v>
      </c>
      <c r="R85" s="155" t="s">
        <v>4106</v>
      </c>
      <c r="S85" s="155" t="s">
        <v>9848</v>
      </c>
      <c r="T85" s="155" t="s">
        <v>2167</v>
      </c>
      <c r="U85" s="155" t="s">
        <v>2192</v>
      </c>
      <c r="V85" s="155" t="s">
        <v>2192</v>
      </c>
      <c r="W85" s="155" t="s">
        <v>2192</v>
      </c>
      <c r="X85" s="155" t="s">
        <v>2192</v>
      </c>
      <c r="Y85" s="155" t="s">
        <v>2192</v>
      </c>
      <c r="Z85" s="155" t="s">
        <v>2192</v>
      </c>
      <c r="AA85" s="155" t="s">
        <v>2192</v>
      </c>
      <c r="AB85" s="155" t="s">
        <v>2192</v>
      </c>
      <c r="AC85" s="155" t="s">
        <v>9849</v>
      </c>
      <c r="AD85" s="155" t="s">
        <v>1908</v>
      </c>
      <c r="AE85" s="156">
        <v>57963.423900000002</v>
      </c>
      <c r="AF85" s="158">
        <v>48.8</v>
      </c>
      <c r="AG85" s="157">
        <v>36.58</v>
      </c>
      <c r="AH85" s="159">
        <v>43371</v>
      </c>
      <c r="AI85" s="153" t="s">
        <v>401</v>
      </c>
      <c r="AJ85" s="155" t="s">
        <v>2192</v>
      </c>
    </row>
    <row r="86" spans="1:36">
      <c r="A86" s="166">
        <v>36033</v>
      </c>
      <c r="B86" s="147" t="s">
        <v>1238</v>
      </c>
      <c r="C86" s="147" t="s">
        <v>1900</v>
      </c>
      <c r="D86" s="147" t="s">
        <v>2192</v>
      </c>
      <c r="E86" s="147" t="s">
        <v>407</v>
      </c>
      <c r="F86" s="147" t="s">
        <v>1904</v>
      </c>
      <c r="G86" s="148" t="s">
        <v>1901</v>
      </c>
      <c r="H86" s="148" t="s">
        <v>1919</v>
      </c>
      <c r="I86" s="148" t="s">
        <v>267</v>
      </c>
      <c r="J86" s="148" t="s">
        <v>1236</v>
      </c>
      <c r="K86" s="149" t="s">
        <v>9850</v>
      </c>
      <c r="L86" s="149" t="s">
        <v>4101</v>
      </c>
      <c r="M86" s="149" t="s">
        <v>9851</v>
      </c>
      <c r="N86" s="149" t="s">
        <v>2870</v>
      </c>
      <c r="O86" s="149" t="s">
        <v>9852</v>
      </c>
      <c r="P86" s="149" t="s">
        <v>4104</v>
      </c>
      <c r="Q86" s="149" t="s">
        <v>9853</v>
      </c>
      <c r="R86" s="149" t="s">
        <v>4106</v>
      </c>
      <c r="S86" s="149" t="s">
        <v>9854</v>
      </c>
      <c r="T86" s="149" t="s">
        <v>2167</v>
      </c>
      <c r="U86" s="149" t="s">
        <v>2192</v>
      </c>
      <c r="V86" s="149" t="s">
        <v>2192</v>
      </c>
      <c r="W86" s="149" t="s">
        <v>2192</v>
      </c>
      <c r="X86" s="149" t="s">
        <v>2192</v>
      </c>
      <c r="Y86" s="149" t="s">
        <v>2192</v>
      </c>
      <c r="Z86" s="149" t="s">
        <v>2192</v>
      </c>
      <c r="AA86" s="149" t="s">
        <v>2192</v>
      </c>
      <c r="AB86" s="149" t="s">
        <v>2192</v>
      </c>
      <c r="AC86" s="149" t="s">
        <v>9855</v>
      </c>
      <c r="AD86" s="149" t="s">
        <v>1908</v>
      </c>
      <c r="AE86" s="150">
        <v>774.00009999999997</v>
      </c>
      <c r="AF86" s="151">
        <v>0.65</v>
      </c>
      <c r="AG86" s="151">
        <v>0.49</v>
      </c>
      <c r="AH86" s="152">
        <v>43371</v>
      </c>
      <c r="AI86" s="147" t="s">
        <v>401</v>
      </c>
      <c r="AJ86" s="149" t="s">
        <v>2192</v>
      </c>
    </row>
    <row r="87" spans="1:36">
      <c r="A87" s="167">
        <v>36034</v>
      </c>
      <c r="B87" s="153" t="s">
        <v>1238</v>
      </c>
      <c r="C87" s="153" t="s">
        <v>1900</v>
      </c>
      <c r="D87" s="153" t="s">
        <v>2192</v>
      </c>
      <c r="E87" s="153" t="s">
        <v>409</v>
      </c>
      <c r="F87" s="153" t="s">
        <v>1904</v>
      </c>
      <c r="G87" s="154" t="s">
        <v>1901</v>
      </c>
      <c r="H87" s="154" t="s">
        <v>1919</v>
      </c>
      <c r="I87" s="154" t="s">
        <v>267</v>
      </c>
      <c r="J87" s="154" t="s">
        <v>1236</v>
      </c>
      <c r="K87" s="155" t="s">
        <v>9856</v>
      </c>
      <c r="L87" s="155" t="s">
        <v>4101</v>
      </c>
      <c r="M87" s="155" t="s">
        <v>9857</v>
      </c>
      <c r="N87" s="155" t="s">
        <v>2870</v>
      </c>
      <c r="O87" s="155" t="s">
        <v>9858</v>
      </c>
      <c r="P87" s="155" t="s">
        <v>4104</v>
      </c>
      <c r="Q87" s="155" t="s">
        <v>7014</v>
      </c>
      <c r="R87" s="155" t="s">
        <v>4106</v>
      </c>
      <c r="S87" s="155" t="s">
        <v>9859</v>
      </c>
      <c r="T87" s="155" t="s">
        <v>2167</v>
      </c>
      <c r="U87" s="155" t="s">
        <v>2192</v>
      </c>
      <c r="V87" s="155" t="s">
        <v>2192</v>
      </c>
      <c r="W87" s="155" t="s">
        <v>2192</v>
      </c>
      <c r="X87" s="155" t="s">
        <v>2192</v>
      </c>
      <c r="Y87" s="155" t="s">
        <v>2192</v>
      </c>
      <c r="Z87" s="155" t="s">
        <v>2192</v>
      </c>
      <c r="AA87" s="155" t="s">
        <v>2192</v>
      </c>
      <c r="AB87" s="155" t="s">
        <v>2192</v>
      </c>
      <c r="AC87" s="155" t="s">
        <v>9860</v>
      </c>
      <c r="AD87" s="155" t="s">
        <v>1908</v>
      </c>
      <c r="AE87" s="156">
        <v>21.010899999999999</v>
      </c>
      <c r="AF87" s="157">
        <v>0.02</v>
      </c>
      <c r="AG87" s="157">
        <v>0.01</v>
      </c>
      <c r="AH87" s="159">
        <v>43371</v>
      </c>
      <c r="AI87" s="153" t="s">
        <v>401</v>
      </c>
      <c r="AJ87" s="155" t="s">
        <v>2192</v>
      </c>
    </row>
    <row r="88" spans="1:36">
      <c r="A88" s="166">
        <v>37100</v>
      </c>
      <c r="B88" s="147" t="s">
        <v>1238</v>
      </c>
      <c r="C88" s="147" t="s">
        <v>1232</v>
      </c>
      <c r="D88" s="147" t="s">
        <v>2192</v>
      </c>
      <c r="E88" s="147" t="s">
        <v>410</v>
      </c>
      <c r="F88" s="147" t="s">
        <v>1903</v>
      </c>
      <c r="G88" s="148" t="s">
        <v>1901</v>
      </c>
      <c r="H88" s="148" t="s">
        <v>1919</v>
      </c>
      <c r="I88" s="148" t="s">
        <v>411</v>
      </c>
      <c r="J88" s="148" t="s">
        <v>1236</v>
      </c>
      <c r="K88" s="149" t="s">
        <v>9861</v>
      </c>
      <c r="L88" s="149" t="s">
        <v>4118</v>
      </c>
      <c r="M88" s="149" t="s">
        <v>9862</v>
      </c>
      <c r="N88" s="149" t="s">
        <v>4120</v>
      </c>
      <c r="O88" s="149" t="s">
        <v>9863</v>
      </c>
      <c r="P88" s="149" t="s">
        <v>3115</v>
      </c>
      <c r="Q88" s="149" t="s">
        <v>9864</v>
      </c>
      <c r="R88" s="149" t="s">
        <v>4123</v>
      </c>
      <c r="S88" s="149" t="s">
        <v>9865</v>
      </c>
      <c r="T88" s="149" t="s">
        <v>4124</v>
      </c>
      <c r="U88" s="149" t="s">
        <v>9866</v>
      </c>
      <c r="V88" s="149" t="s">
        <v>4125</v>
      </c>
      <c r="W88" s="149" t="s">
        <v>9867</v>
      </c>
      <c r="X88" s="149" t="s">
        <v>4127</v>
      </c>
      <c r="Y88" s="149" t="s">
        <v>5224</v>
      </c>
      <c r="Z88" s="149" t="s">
        <v>4128</v>
      </c>
      <c r="AA88" s="149" t="s">
        <v>2192</v>
      </c>
      <c r="AB88" s="149" t="s">
        <v>2192</v>
      </c>
      <c r="AC88" s="149" t="s">
        <v>9868</v>
      </c>
      <c r="AD88" s="149" t="s">
        <v>4130</v>
      </c>
      <c r="AE88" s="164">
        <v>10859.769</v>
      </c>
      <c r="AF88" s="151">
        <v>9.14</v>
      </c>
      <c r="AG88" s="151">
        <v>6.85</v>
      </c>
      <c r="AH88" s="152">
        <v>41906</v>
      </c>
      <c r="AI88" s="147" t="s">
        <v>412</v>
      </c>
      <c r="AJ88" s="149" t="s">
        <v>2192</v>
      </c>
    </row>
    <row r="89" spans="1:36">
      <c r="A89" s="167">
        <v>37101</v>
      </c>
      <c r="B89" s="153" t="s">
        <v>1238</v>
      </c>
      <c r="C89" s="153" t="s">
        <v>1232</v>
      </c>
      <c r="D89" s="153" t="s">
        <v>2192</v>
      </c>
      <c r="E89" s="153" t="s">
        <v>413</v>
      </c>
      <c r="F89" s="153" t="s">
        <v>1904</v>
      </c>
      <c r="G89" s="154" t="s">
        <v>1901</v>
      </c>
      <c r="H89" s="154" t="s">
        <v>1919</v>
      </c>
      <c r="I89" s="154" t="s">
        <v>411</v>
      </c>
      <c r="J89" s="154" t="s">
        <v>1236</v>
      </c>
      <c r="K89" s="155" t="s">
        <v>9869</v>
      </c>
      <c r="L89" s="155" t="s">
        <v>4118</v>
      </c>
      <c r="M89" s="155" t="s">
        <v>9870</v>
      </c>
      <c r="N89" s="155" t="s">
        <v>4120</v>
      </c>
      <c r="O89" s="155" t="s">
        <v>9871</v>
      </c>
      <c r="P89" s="155" t="s">
        <v>3115</v>
      </c>
      <c r="Q89" s="155" t="s">
        <v>9872</v>
      </c>
      <c r="R89" s="155" t="s">
        <v>4123</v>
      </c>
      <c r="S89" s="155" t="s">
        <v>9873</v>
      </c>
      <c r="T89" s="155" t="s">
        <v>4124</v>
      </c>
      <c r="U89" s="155" t="s">
        <v>9874</v>
      </c>
      <c r="V89" s="155" t="s">
        <v>4125</v>
      </c>
      <c r="W89" s="155" t="s">
        <v>9875</v>
      </c>
      <c r="X89" s="155" t="s">
        <v>4127</v>
      </c>
      <c r="Y89" s="155" t="s">
        <v>9876</v>
      </c>
      <c r="Z89" s="155" t="s">
        <v>4128</v>
      </c>
      <c r="AA89" s="155" t="s">
        <v>2192</v>
      </c>
      <c r="AB89" s="155" t="s">
        <v>2192</v>
      </c>
      <c r="AC89" s="155" t="s">
        <v>9877</v>
      </c>
      <c r="AD89" s="155" t="s">
        <v>4130</v>
      </c>
      <c r="AE89" s="156">
        <v>6367.0460999999996</v>
      </c>
      <c r="AF89" s="157">
        <v>5.36</v>
      </c>
      <c r="AG89" s="157">
        <v>4.0199999999999996</v>
      </c>
      <c r="AH89" s="159">
        <v>41906</v>
      </c>
      <c r="AI89" s="153" t="s">
        <v>412</v>
      </c>
      <c r="AJ89" s="155" t="s">
        <v>2192</v>
      </c>
    </row>
    <row r="90" spans="1:36">
      <c r="A90" s="166">
        <v>37102</v>
      </c>
      <c r="B90" s="147" t="s">
        <v>1238</v>
      </c>
      <c r="C90" s="147" t="s">
        <v>1232</v>
      </c>
      <c r="D90" s="147" t="s">
        <v>2192</v>
      </c>
      <c r="E90" s="147" t="s">
        <v>415</v>
      </c>
      <c r="F90" s="147" t="s">
        <v>1904</v>
      </c>
      <c r="G90" s="148" t="s">
        <v>1901</v>
      </c>
      <c r="H90" s="148" t="s">
        <v>1919</v>
      </c>
      <c r="I90" s="148" t="s">
        <v>411</v>
      </c>
      <c r="J90" s="148" t="s">
        <v>1236</v>
      </c>
      <c r="K90" s="149" t="s">
        <v>9878</v>
      </c>
      <c r="L90" s="149" t="s">
        <v>4118</v>
      </c>
      <c r="M90" s="149" t="s">
        <v>9879</v>
      </c>
      <c r="N90" s="149" t="s">
        <v>4120</v>
      </c>
      <c r="O90" s="149" t="s">
        <v>9880</v>
      </c>
      <c r="P90" s="149" t="s">
        <v>3115</v>
      </c>
      <c r="Q90" s="149" t="s">
        <v>9881</v>
      </c>
      <c r="R90" s="149" t="s">
        <v>4123</v>
      </c>
      <c r="S90" s="149" t="s">
        <v>9882</v>
      </c>
      <c r="T90" s="149" t="s">
        <v>4124</v>
      </c>
      <c r="U90" s="149" t="s">
        <v>7341</v>
      </c>
      <c r="V90" s="149" t="s">
        <v>4125</v>
      </c>
      <c r="W90" s="149" t="s">
        <v>9883</v>
      </c>
      <c r="X90" s="149" t="s">
        <v>4127</v>
      </c>
      <c r="Y90" s="149" t="s">
        <v>9884</v>
      </c>
      <c r="Z90" s="149" t="s">
        <v>4128</v>
      </c>
      <c r="AA90" s="149" t="s">
        <v>2192</v>
      </c>
      <c r="AB90" s="149" t="s">
        <v>2192</v>
      </c>
      <c r="AC90" s="149" t="s">
        <v>9885</v>
      </c>
      <c r="AD90" s="149" t="s">
        <v>4130</v>
      </c>
      <c r="AE90" s="150">
        <v>2111.1154999999999</v>
      </c>
      <c r="AF90" s="151">
        <v>1.78</v>
      </c>
      <c r="AG90" s="151">
        <v>1.33</v>
      </c>
      <c r="AH90" s="152">
        <v>41906</v>
      </c>
      <c r="AI90" s="147" t="s">
        <v>412</v>
      </c>
      <c r="AJ90" s="149" t="s">
        <v>2192</v>
      </c>
    </row>
    <row r="91" spans="1:36">
      <c r="A91" s="167">
        <v>37104</v>
      </c>
      <c r="B91" s="153" t="s">
        <v>1238</v>
      </c>
      <c r="C91" s="153" t="s">
        <v>1232</v>
      </c>
      <c r="D91" s="153" t="s">
        <v>2192</v>
      </c>
      <c r="E91" s="153" t="s">
        <v>417</v>
      </c>
      <c r="F91" s="153" t="s">
        <v>1904</v>
      </c>
      <c r="G91" s="154" t="s">
        <v>1901</v>
      </c>
      <c r="H91" s="154" t="s">
        <v>1919</v>
      </c>
      <c r="I91" s="154" t="s">
        <v>411</v>
      </c>
      <c r="J91" s="154" t="s">
        <v>1236</v>
      </c>
      <c r="K91" s="155" t="s">
        <v>9886</v>
      </c>
      <c r="L91" s="155" t="s">
        <v>4118</v>
      </c>
      <c r="M91" s="155" t="s">
        <v>9887</v>
      </c>
      <c r="N91" s="155" t="s">
        <v>4120</v>
      </c>
      <c r="O91" s="155" t="s">
        <v>7012</v>
      </c>
      <c r="P91" s="155" t="s">
        <v>3115</v>
      </c>
      <c r="Q91" s="155" t="s">
        <v>9465</v>
      </c>
      <c r="R91" s="155" t="s">
        <v>4123</v>
      </c>
      <c r="S91" s="155" t="s">
        <v>9888</v>
      </c>
      <c r="T91" s="155" t="s">
        <v>4124</v>
      </c>
      <c r="U91" s="155" t="s">
        <v>9889</v>
      </c>
      <c r="V91" s="155" t="s">
        <v>4125</v>
      </c>
      <c r="W91" s="155" t="s">
        <v>9890</v>
      </c>
      <c r="X91" s="155" t="s">
        <v>4127</v>
      </c>
      <c r="Y91" s="155" t="s">
        <v>2192</v>
      </c>
      <c r="Z91" s="155" t="s">
        <v>2192</v>
      </c>
      <c r="AA91" s="155" t="s">
        <v>2192</v>
      </c>
      <c r="AB91" s="155" t="s">
        <v>2192</v>
      </c>
      <c r="AC91" s="155" t="s">
        <v>9891</v>
      </c>
      <c r="AD91" s="155" t="s">
        <v>4149</v>
      </c>
      <c r="AE91" s="156">
        <v>2363.5360999999998</v>
      </c>
      <c r="AF91" s="157">
        <v>1.99</v>
      </c>
      <c r="AG91" s="157">
        <v>1.49</v>
      </c>
      <c r="AH91" s="159">
        <v>42620</v>
      </c>
      <c r="AI91" s="153" t="s">
        <v>412</v>
      </c>
      <c r="AJ91" s="155" t="s">
        <v>2192</v>
      </c>
    </row>
    <row r="92" spans="1:36">
      <c r="A92" s="166">
        <v>38100</v>
      </c>
      <c r="B92" s="147" t="s">
        <v>1238</v>
      </c>
      <c r="C92" s="147" t="s">
        <v>1235</v>
      </c>
      <c r="D92" s="147" t="s">
        <v>2192</v>
      </c>
      <c r="E92" s="147" t="s">
        <v>418</v>
      </c>
      <c r="F92" s="147" t="s">
        <v>1903</v>
      </c>
      <c r="G92" s="148" t="s">
        <v>1901</v>
      </c>
      <c r="H92" s="148" t="s">
        <v>1919</v>
      </c>
      <c r="I92" s="148" t="s">
        <v>411</v>
      </c>
      <c r="J92" s="148" t="s">
        <v>1236</v>
      </c>
      <c r="K92" s="149" t="s">
        <v>9892</v>
      </c>
      <c r="L92" s="149" t="s">
        <v>2192</v>
      </c>
      <c r="M92" s="149" t="s">
        <v>9893</v>
      </c>
      <c r="N92" s="149" t="s">
        <v>2192</v>
      </c>
      <c r="O92" s="149" t="s">
        <v>3191</v>
      </c>
      <c r="P92" s="149" t="s">
        <v>2192</v>
      </c>
      <c r="Q92" s="149" t="s">
        <v>9894</v>
      </c>
      <c r="R92" s="149" t="s">
        <v>2192</v>
      </c>
      <c r="S92" s="149" t="s">
        <v>9895</v>
      </c>
      <c r="T92" s="149" t="s">
        <v>2192</v>
      </c>
      <c r="U92" s="149" t="s">
        <v>9896</v>
      </c>
      <c r="V92" s="149" t="s">
        <v>2192</v>
      </c>
      <c r="W92" s="149" t="s">
        <v>9897</v>
      </c>
      <c r="X92" s="149" t="s">
        <v>2192</v>
      </c>
      <c r="Y92" s="149" t="s">
        <v>2192</v>
      </c>
      <c r="Z92" s="149" t="s">
        <v>2192</v>
      </c>
      <c r="AA92" s="149" t="s">
        <v>2192</v>
      </c>
      <c r="AB92" s="149" t="s">
        <v>2192</v>
      </c>
      <c r="AC92" s="149" t="s">
        <v>9898</v>
      </c>
      <c r="AD92" s="149" t="s">
        <v>2192</v>
      </c>
      <c r="AE92" s="150">
        <v>23626.642199999998</v>
      </c>
      <c r="AF92" s="151">
        <v>19.89</v>
      </c>
      <c r="AG92" s="151">
        <v>14.91</v>
      </c>
      <c r="AH92" s="152">
        <v>42618</v>
      </c>
      <c r="AI92" s="147" t="s">
        <v>1860</v>
      </c>
      <c r="AJ92" s="149" t="s">
        <v>2192</v>
      </c>
    </row>
    <row r="93" spans="1:36">
      <c r="A93" s="167">
        <v>38101</v>
      </c>
      <c r="B93" s="153" t="s">
        <v>1238</v>
      </c>
      <c r="C93" s="153" t="s">
        <v>1235</v>
      </c>
      <c r="D93" s="153" t="s">
        <v>2192</v>
      </c>
      <c r="E93" s="153" t="s">
        <v>419</v>
      </c>
      <c r="F93" s="153" t="s">
        <v>1904</v>
      </c>
      <c r="G93" s="154" t="s">
        <v>1901</v>
      </c>
      <c r="H93" s="154" t="s">
        <v>1919</v>
      </c>
      <c r="I93" s="154" t="s">
        <v>411</v>
      </c>
      <c r="J93" s="154" t="s">
        <v>1236</v>
      </c>
      <c r="K93" s="155" t="s">
        <v>3053</v>
      </c>
      <c r="L93" s="155" t="s">
        <v>2192</v>
      </c>
      <c r="M93" s="155" t="s">
        <v>9899</v>
      </c>
      <c r="N93" s="155" t="s">
        <v>2192</v>
      </c>
      <c r="O93" s="155" t="s">
        <v>9900</v>
      </c>
      <c r="P93" s="155" t="s">
        <v>2192</v>
      </c>
      <c r="Q93" s="155" t="s">
        <v>9901</v>
      </c>
      <c r="R93" s="155" t="s">
        <v>2192</v>
      </c>
      <c r="S93" s="155" t="s">
        <v>9902</v>
      </c>
      <c r="T93" s="155" t="s">
        <v>2192</v>
      </c>
      <c r="U93" s="155" t="s">
        <v>9903</v>
      </c>
      <c r="V93" s="155" t="s">
        <v>2192</v>
      </c>
      <c r="W93" s="155" t="s">
        <v>9904</v>
      </c>
      <c r="X93" s="155" t="s">
        <v>2192</v>
      </c>
      <c r="Y93" s="155" t="s">
        <v>2192</v>
      </c>
      <c r="Z93" s="155" t="s">
        <v>2192</v>
      </c>
      <c r="AA93" s="155" t="s">
        <v>2192</v>
      </c>
      <c r="AB93" s="155" t="s">
        <v>2192</v>
      </c>
      <c r="AC93" s="155" t="s">
        <v>9905</v>
      </c>
      <c r="AD93" s="155" t="s">
        <v>2192</v>
      </c>
      <c r="AE93" s="156">
        <v>22220.152300000002</v>
      </c>
      <c r="AF93" s="157">
        <v>18.71</v>
      </c>
      <c r="AG93" s="157">
        <v>14.02</v>
      </c>
      <c r="AH93" s="159">
        <v>42618</v>
      </c>
      <c r="AI93" s="153" t="s">
        <v>1860</v>
      </c>
      <c r="AJ93" s="155" t="s">
        <v>2192</v>
      </c>
    </row>
    <row r="94" spans="1:36">
      <c r="A94" s="166">
        <v>38102</v>
      </c>
      <c r="B94" s="147" t="s">
        <v>1238</v>
      </c>
      <c r="C94" s="147" t="s">
        <v>1235</v>
      </c>
      <c r="D94" s="147" t="s">
        <v>2192</v>
      </c>
      <c r="E94" s="147" t="s">
        <v>421</v>
      </c>
      <c r="F94" s="147" t="s">
        <v>1904</v>
      </c>
      <c r="G94" s="148" t="s">
        <v>1901</v>
      </c>
      <c r="H94" s="148" t="s">
        <v>1919</v>
      </c>
      <c r="I94" s="148" t="s">
        <v>411</v>
      </c>
      <c r="J94" s="148" t="s">
        <v>1236</v>
      </c>
      <c r="K94" s="149" t="s">
        <v>9906</v>
      </c>
      <c r="L94" s="149" t="s">
        <v>2192</v>
      </c>
      <c r="M94" s="149" t="s">
        <v>9907</v>
      </c>
      <c r="N94" s="149" t="s">
        <v>2192</v>
      </c>
      <c r="O94" s="149" t="s">
        <v>9908</v>
      </c>
      <c r="P94" s="149" t="s">
        <v>2192</v>
      </c>
      <c r="Q94" s="149" t="s">
        <v>5034</v>
      </c>
      <c r="R94" s="149" t="s">
        <v>2192</v>
      </c>
      <c r="S94" s="149" t="s">
        <v>9909</v>
      </c>
      <c r="T94" s="149" t="s">
        <v>2192</v>
      </c>
      <c r="U94" s="149" t="s">
        <v>9910</v>
      </c>
      <c r="V94" s="149" t="s">
        <v>2192</v>
      </c>
      <c r="W94" s="149" t="s">
        <v>7460</v>
      </c>
      <c r="X94" s="149" t="s">
        <v>2192</v>
      </c>
      <c r="Y94" s="149" t="s">
        <v>2192</v>
      </c>
      <c r="Z94" s="149" t="s">
        <v>2192</v>
      </c>
      <c r="AA94" s="149" t="s">
        <v>2192</v>
      </c>
      <c r="AB94" s="149" t="s">
        <v>2192</v>
      </c>
      <c r="AC94" s="149" t="s">
        <v>9911</v>
      </c>
      <c r="AD94" s="149" t="s">
        <v>2192</v>
      </c>
      <c r="AE94" s="150">
        <v>1380.5523000000001</v>
      </c>
      <c r="AF94" s="151">
        <v>1.1599999999999999</v>
      </c>
      <c r="AG94" s="151">
        <v>0.87</v>
      </c>
      <c r="AH94" s="152">
        <v>42618</v>
      </c>
      <c r="AI94" s="147" t="s">
        <v>1860</v>
      </c>
      <c r="AJ94" s="149" t="s">
        <v>2192</v>
      </c>
    </row>
    <row r="95" spans="1:36">
      <c r="A95" s="167">
        <v>39100</v>
      </c>
      <c r="B95" s="153" t="s">
        <v>1238</v>
      </c>
      <c r="C95" s="153" t="s">
        <v>1232</v>
      </c>
      <c r="D95" s="153" t="s">
        <v>2192</v>
      </c>
      <c r="E95" s="153" t="s">
        <v>2123</v>
      </c>
      <c r="F95" s="153" t="s">
        <v>1903</v>
      </c>
      <c r="G95" s="154" t="s">
        <v>1901</v>
      </c>
      <c r="H95" s="154" t="s">
        <v>1919</v>
      </c>
      <c r="I95" s="154" t="s">
        <v>317</v>
      </c>
      <c r="J95" s="154" t="s">
        <v>1236</v>
      </c>
      <c r="K95" s="155" t="s">
        <v>9912</v>
      </c>
      <c r="L95" s="155" t="s">
        <v>4174</v>
      </c>
      <c r="M95" s="155" t="s">
        <v>9913</v>
      </c>
      <c r="N95" s="155" t="s">
        <v>4176</v>
      </c>
      <c r="O95" s="155" t="s">
        <v>9914</v>
      </c>
      <c r="P95" s="155" t="s">
        <v>4178</v>
      </c>
      <c r="Q95" s="155" t="s">
        <v>2192</v>
      </c>
      <c r="R95" s="155" t="s">
        <v>2192</v>
      </c>
      <c r="S95" s="155" t="s">
        <v>2192</v>
      </c>
      <c r="T95" s="155" t="s">
        <v>2192</v>
      </c>
      <c r="U95" s="155" t="s">
        <v>2192</v>
      </c>
      <c r="V95" s="155" t="s">
        <v>2192</v>
      </c>
      <c r="W95" s="155" t="s">
        <v>2192</v>
      </c>
      <c r="X95" s="155" t="s">
        <v>2192</v>
      </c>
      <c r="Y95" s="155" t="s">
        <v>2192</v>
      </c>
      <c r="Z95" s="155" t="s">
        <v>2192</v>
      </c>
      <c r="AA95" s="155" t="s">
        <v>2192</v>
      </c>
      <c r="AB95" s="155" t="s">
        <v>2192</v>
      </c>
      <c r="AC95" s="155" t="s">
        <v>9915</v>
      </c>
      <c r="AD95" s="155" t="s">
        <v>4180</v>
      </c>
      <c r="AE95" s="156">
        <v>3640.0713000000001</v>
      </c>
      <c r="AF95" s="157">
        <v>3.06</v>
      </c>
      <c r="AG95" s="158">
        <v>2.2999999999999998</v>
      </c>
      <c r="AH95" s="159">
        <v>43858</v>
      </c>
      <c r="AI95" s="153" t="s">
        <v>2124</v>
      </c>
      <c r="AJ95" s="155" t="s">
        <v>2192</v>
      </c>
    </row>
    <row r="96" spans="1:36">
      <c r="A96" s="166">
        <v>39101</v>
      </c>
      <c r="B96" s="147" t="s">
        <v>1238</v>
      </c>
      <c r="C96" s="147" t="s">
        <v>1232</v>
      </c>
      <c r="D96" s="147" t="s">
        <v>2192</v>
      </c>
      <c r="E96" s="147" t="s">
        <v>2126</v>
      </c>
      <c r="F96" s="147" t="s">
        <v>1904</v>
      </c>
      <c r="G96" s="148" t="s">
        <v>1901</v>
      </c>
      <c r="H96" s="148" t="s">
        <v>1919</v>
      </c>
      <c r="I96" s="148" t="s">
        <v>317</v>
      </c>
      <c r="J96" s="148" t="s">
        <v>1236</v>
      </c>
      <c r="K96" s="149" t="s">
        <v>9916</v>
      </c>
      <c r="L96" s="149" t="s">
        <v>4174</v>
      </c>
      <c r="M96" s="149" t="s">
        <v>9917</v>
      </c>
      <c r="N96" s="149" t="s">
        <v>4176</v>
      </c>
      <c r="O96" s="149" t="s">
        <v>9918</v>
      </c>
      <c r="P96" s="149" t="s">
        <v>4178</v>
      </c>
      <c r="Q96" s="149" t="s">
        <v>2192</v>
      </c>
      <c r="R96" s="149" t="s">
        <v>2192</v>
      </c>
      <c r="S96" s="149" t="s">
        <v>2192</v>
      </c>
      <c r="T96" s="149" t="s">
        <v>2192</v>
      </c>
      <c r="U96" s="149" t="s">
        <v>2192</v>
      </c>
      <c r="V96" s="149" t="s">
        <v>2192</v>
      </c>
      <c r="W96" s="149" t="s">
        <v>2192</v>
      </c>
      <c r="X96" s="149" t="s">
        <v>2192</v>
      </c>
      <c r="Y96" s="149" t="s">
        <v>2192</v>
      </c>
      <c r="Z96" s="149" t="s">
        <v>2192</v>
      </c>
      <c r="AA96" s="149" t="s">
        <v>2192</v>
      </c>
      <c r="AB96" s="149" t="s">
        <v>2192</v>
      </c>
      <c r="AC96" s="149" t="s">
        <v>9919</v>
      </c>
      <c r="AD96" s="149" t="s">
        <v>4184</v>
      </c>
      <c r="AE96" s="150">
        <v>1827.4625000000001</v>
      </c>
      <c r="AF96" s="151">
        <v>1.54</v>
      </c>
      <c r="AG96" s="151">
        <v>1.1499999999999999</v>
      </c>
      <c r="AH96" s="152">
        <v>43860</v>
      </c>
      <c r="AI96" s="147" t="s">
        <v>2124</v>
      </c>
      <c r="AJ96" s="149" t="s">
        <v>2192</v>
      </c>
    </row>
    <row r="97" spans="1:36">
      <c r="A97" s="167">
        <v>39102</v>
      </c>
      <c r="B97" s="153" t="s">
        <v>1238</v>
      </c>
      <c r="C97" s="153" t="s">
        <v>1232</v>
      </c>
      <c r="D97" s="153" t="s">
        <v>2192</v>
      </c>
      <c r="E97" s="153" t="s">
        <v>2141</v>
      </c>
      <c r="F97" s="153" t="s">
        <v>1904</v>
      </c>
      <c r="G97" s="154" t="s">
        <v>1901</v>
      </c>
      <c r="H97" s="154" t="s">
        <v>1919</v>
      </c>
      <c r="I97" s="154" t="s">
        <v>317</v>
      </c>
      <c r="J97" s="154" t="s">
        <v>1236</v>
      </c>
      <c r="K97" s="155" t="s">
        <v>9920</v>
      </c>
      <c r="L97" s="155" t="s">
        <v>4174</v>
      </c>
      <c r="M97" s="155" t="s">
        <v>2930</v>
      </c>
      <c r="N97" s="155" t="s">
        <v>4176</v>
      </c>
      <c r="O97" s="155" t="s">
        <v>9921</v>
      </c>
      <c r="P97" s="155" t="s">
        <v>4178</v>
      </c>
      <c r="Q97" s="155" t="s">
        <v>2192</v>
      </c>
      <c r="R97" s="155" t="s">
        <v>2192</v>
      </c>
      <c r="S97" s="155" t="s">
        <v>2192</v>
      </c>
      <c r="T97" s="155" t="s">
        <v>2192</v>
      </c>
      <c r="U97" s="155" t="s">
        <v>2192</v>
      </c>
      <c r="V97" s="155" t="s">
        <v>2192</v>
      </c>
      <c r="W97" s="155" t="s">
        <v>2192</v>
      </c>
      <c r="X97" s="155" t="s">
        <v>2192</v>
      </c>
      <c r="Y97" s="155" t="s">
        <v>2192</v>
      </c>
      <c r="Z97" s="155" t="s">
        <v>2192</v>
      </c>
      <c r="AA97" s="155" t="s">
        <v>2192</v>
      </c>
      <c r="AB97" s="155" t="s">
        <v>2192</v>
      </c>
      <c r="AC97" s="155" t="s">
        <v>9922</v>
      </c>
      <c r="AD97" s="155" t="s">
        <v>4188</v>
      </c>
      <c r="AE97" s="156">
        <v>3.0505</v>
      </c>
      <c r="AF97" s="161">
        <v>0</v>
      </c>
      <c r="AG97" s="161">
        <v>0</v>
      </c>
      <c r="AH97" s="159">
        <v>43872</v>
      </c>
      <c r="AI97" s="153" t="s">
        <v>2124</v>
      </c>
      <c r="AJ97" s="155" t="s">
        <v>2192</v>
      </c>
    </row>
    <row r="98" spans="1:36">
      <c r="A98" s="166">
        <v>39104</v>
      </c>
      <c r="B98" s="147" t="s">
        <v>1238</v>
      </c>
      <c r="C98" s="147" t="s">
        <v>1232</v>
      </c>
      <c r="D98" s="147" t="s">
        <v>2192</v>
      </c>
      <c r="E98" s="147" t="s">
        <v>2128</v>
      </c>
      <c r="F98" s="147" t="s">
        <v>1904</v>
      </c>
      <c r="G98" s="148" t="s">
        <v>1901</v>
      </c>
      <c r="H98" s="148" t="s">
        <v>1919</v>
      </c>
      <c r="I98" s="148" t="s">
        <v>317</v>
      </c>
      <c r="J98" s="148" t="s">
        <v>1236</v>
      </c>
      <c r="K98" s="149" t="s">
        <v>9923</v>
      </c>
      <c r="L98" s="149" t="s">
        <v>4174</v>
      </c>
      <c r="M98" s="149" t="s">
        <v>3052</v>
      </c>
      <c r="N98" s="149" t="s">
        <v>4176</v>
      </c>
      <c r="O98" s="149" t="s">
        <v>3101</v>
      </c>
      <c r="P98" s="149" t="s">
        <v>4178</v>
      </c>
      <c r="Q98" s="149" t="s">
        <v>2192</v>
      </c>
      <c r="R98" s="149" t="s">
        <v>2192</v>
      </c>
      <c r="S98" s="149" t="s">
        <v>2192</v>
      </c>
      <c r="T98" s="149" t="s">
        <v>2192</v>
      </c>
      <c r="U98" s="149" t="s">
        <v>2192</v>
      </c>
      <c r="V98" s="149" t="s">
        <v>2192</v>
      </c>
      <c r="W98" s="149" t="s">
        <v>2192</v>
      </c>
      <c r="X98" s="149" t="s">
        <v>2192</v>
      </c>
      <c r="Y98" s="149" t="s">
        <v>2192</v>
      </c>
      <c r="Z98" s="149" t="s">
        <v>2192</v>
      </c>
      <c r="AA98" s="149" t="s">
        <v>2192</v>
      </c>
      <c r="AB98" s="149" t="s">
        <v>2192</v>
      </c>
      <c r="AC98" s="149" t="s">
        <v>9924</v>
      </c>
      <c r="AD98" s="149" t="s">
        <v>4184</v>
      </c>
      <c r="AE98" s="150">
        <v>58.189900000000002</v>
      </c>
      <c r="AF98" s="151">
        <v>0.05</v>
      </c>
      <c r="AG98" s="151">
        <v>0.04</v>
      </c>
      <c r="AH98" s="152">
        <v>43860</v>
      </c>
      <c r="AI98" s="147" t="s">
        <v>2124</v>
      </c>
      <c r="AJ98" s="149" t="s">
        <v>2192</v>
      </c>
    </row>
    <row r="99" spans="1:36">
      <c r="A99" s="167">
        <v>39105</v>
      </c>
      <c r="B99" s="153" t="s">
        <v>1238</v>
      </c>
      <c r="C99" s="153" t="s">
        <v>1232</v>
      </c>
      <c r="D99" s="153" t="s">
        <v>2192</v>
      </c>
      <c r="E99" s="153" t="s">
        <v>2169</v>
      </c>
      <c r="F99" s="153" t="s">
        <v>1904</v>
      </c>
      <c r="G99" s="154" t="s">
        <v>1901</v>
      </c>
      <c r="H99" s="154" t="s">
        <v>1919</v>
      </c>
      <c r="I99" s="154" t="s">
        <v>317</v>
      </c>
      <c r="J99" s="154" t="s">
        <v>1236</v>
      </c>
      <c r="K99" s="155" t="s">
        <v>9925</v>
      </c>
      <c r="L99" s="155" t="s">
        <v>4174</v>
      </c>
      <c r="M99" s="155" t="s">
        <v>2983</v>
      </c>
      <c r="N99" s="155" t="s">
        <v>4176</v>
      </c>
      <c r="O99" s="155" t="s">
        <v>2192</v>
      </c>
      <c r="P99" s="155" t="s">
        <v>2192</v>
      </c>
      <c r="Q99" s="155" t="s">
        <v>2192</v>
      </c>
      <c r="R99" s="155" t="s">
        <v>2192</v>
      </c>
      <c r="S99" s="155" t="s">
        <v>2192</v>
      </c>
      <c r="T99" s="155" t="s">
        <v>2192</v>
      </c>
      <c r="U99" s="155" t="s">
        <v>2192</v>
      </c>
      <c r="V99" s="155" t="s">
        <v>2192</v>
      </c>
      <c r="W99" s="155" t="s">
        <v>2192</v>
      </c>
      <c r="X99" s="155" t="s">
        <v>2192</v>
      </c>
      <c r="Y99" s="155" t="s">
        <v>2192</v>
      </c>
      <c r="Z99" s="155" t="s">
        <v>2192</v>
      </c>
      <c r="AA99" s="155" t="s">
        <v>2192</v>
      </c>
      <c r="AB99" s="155" t="s">
        <v>2192</v>
      </c>
      <c r="AC99" s="155" t="s">
        <v>9926</v>
      </c>
      <c r="AD99" s="155" t="s">
        <v>4192</v>
      </c>
      <c r="AE99" s="156">
        <v>24.7851</v>
      </c>
      <c r="AF99" s="157">
        <v>0.02</v>
      </c>
      <c r="AG99" s="157">
        <v>0.02</v>
      </c>
      <c r="AH99" s="159">
        <v>43908</v>
      </c>
      <c r="AI99" s="153" t="s">
        <v>2124</v>
      </c>
      <c r="AJ99" s="155" t="s">
        <v>2192</v>
      </c>
    </row>
    <row r="100" spans="1:36">
      <c r="A100" s="166">
        <v>39107</v>
      </c>
      <c r="B100" s="147" t="s">
        <v>1238</v>
      </c>
      <c r="C100" s="147" t="s">
        <v>1232</v>
      </c>
      <c r="D100" s="147" t="s">
        <v>2192</v>
      </c>
      <c r="E100" s="147" t="s">
        <v>2130</v>
      </c>
      <c r="F100" s="147" t="s">
        <v>1904</v>
      </c>
      <c r="G100" s="148" t="s">
        <v>1901</v>
      </c>
      <c r="H100" s="148" t="s">
        <v>1919</v>
      </c>
      <c r="I100" s="148" t="s">
        <v>317</v>
      </c>
      <c r="J100" s="148" t="s">
        <v>1236</v>
      </c>
      <c r="K100" s="149" t="s">
        <v>9927</v>
      </c>
      <c r="L100" s="149" t="s">
        <v>4174</v>
      </c>
      <c r="M100" s="149" t="s">
        <v>9928</v>
      </c>
      <c r="N100" s="149" t="s">
        <v>4176</v>
      </c>
      <c r="O100" s="149" t="s">
        <v>9929</v>
      </c>
      <c r="P100" s="149" t="s">
        <v>4178</v>
      </c>
      <c r="Q100" s="149" t="s">
        <v>2192</v>
      </c>
      <c r="R100" s="149" t="s">
        <v>2192</v>
      </c>
      <c r="S100" s="149" t="s">
        <v>2192</v>
      </c>
      <c r="T100" s="149" t="s">
        <v>2192</v>
      </c>
      <c r="U100" s="149" t="s">
        <v>2192</v>
      </c>
      <c r="V100" s="149" t="s">
        <v>2192</v>
      </c>
      <c r="W100" s="149" t="s">
        <v>2192</v>
      </c>
      <c r="X100" s="149" t="s">
        <v>2192</v>
      </c>
      <c r="Y100" s="149" t="s">
        <v>2192</v>
      </c>
      <c r="Z100" s="149" t="s">
        <v>2192</v>
      </c>
      <c r="AA100" s="149" t="s">
        <v>2192</v>
      </c>
      <c r="AB100" s="149" t="s">
        <v>2192</v>
      </c>
      <c r="AC100" s="149" t="s">
        <v>9930</v>
      </c>
      <c r="AD100" s="149" t="s">
        <v>4180</v>
      </c>
      <c r="AE100" s="150">
        <v>1725.0761</v>
      </c>
      <c r="AF100" s="151">
        <v>1.45</v>
      </c>
      <c r="AG100" s="151">
        <v>1.0900000000000001</v>
      </c>
      <c r="AH100" s="152">
        <v>43858</v>
      </c>
      <c r="AI100" s="147" t="s">
        <v>2124</v>
      </c>
      <c r="AJ100" s="149" t="s">
        <v>2192</v>
      </c>
    </row>
    <row r="101" spans="1:36">
      <c r="A101" s="153" t="s">
        <v>90</v>
      </c>
      <c r="B101" s="153" t="s">
        <v>1238</v>
      </c>
      <c r="C101" s="153" t="s">
        <v>1231</v>
      </c>
      <c r="D101" s="153" t="s">
        <v>2192</v>
      </c>
      <c r="E101" s="153" t="s">
        <v>422</v>
      </c>
      <c r="F101" s="153" t="s">
        <v>1903</v>
      </c>
      <c r="G101" s="154" t="s">
        <v>1901</v>
      </c>
      <c r="H101" s="154" t="s">
        <v>1919</v>
      </c>
      <c r="I101" s="154" t="s">
        <v>317</v>
      </c>
      <c r="J101" s="154" t="s">
        <v>1236</v>
      </c>
      <c r="K101" s="155" t="s">
        <v>9931</v>
      </c>
      <c r="L101" s="155" t="s">
        <v>4198</v>
      </c>
      <c r="M101" s="155" t="s">
        <v>9932</v>
      </c>
      <c r="N101" s="155" t="s">
        <v>4200</v>
      </c>
      <c r="O101" s="155" t="s">
        <v>9933</v>
      </c>
      <c r="P101" s="155" t="s">
        <v>4202</v>
      </c>
      <c r="Q101" s="155" t="s">
        <v>9934</v>
      </c>
      <c r="R101" s="155" t="s">
        <v>4204</v>
      </c>
      <c r="S101" s="155" t="s">
        <v>9935</v>
      </c>
      <c r="T101" s="155" t="s">
        <v>4206</v>
      </c>
      <c r="U101" s="155" t="s">
        <v>9936</v>
      </c>
      <c r="V101" s="155" t="s">
        <v>4208</v>
      </c>
      <c r="W101" s="155" t="s">
        <v>9937</v>
      </c>
      <c r="X101" s="155" t="s">
        <v>4210</v>
      </c>
      <c r="Y101" s="155" t="s">
        <v>9938</v>
      </c>
      <c r="Z101" s="155" t="s">
        <v>4212</v>
      </c>
      <c r="AA101" s="155" t="s">
        <v>9939</v>
      </c>
      <c r="AB101" s="155" t="s">
        <v>4213</v>
      </c>
      <c r="AC101" s="155" t="s">
        <v>9940</v>
      </c>
      <c r="AD101" s="155" t="s">
        <v>4215</v>
      </c>
      <c r="AE101" s="156">
        <v>51370.6633</v>
      </c>
      <c r="AF101" s="157">
        <v>43.25</v>
      </c>
      <c r="AG101" s="157">
        <v>32.42</v>
      </c>
      <c r="AH101" s="159">
        <v>39643</v>
      </c>
      <c r="AI101" s="153" t="s">
        <v>423</v>
      </c>
      <c r="AJ101" s="155" t="s">
        <v>2192</v>
      </c>
    </row>
    <row r="102" spans="1:36">
      <c r="A102" s="147" t="s">
        <v>91</v>
      </c>
      <c r="B102" s="147" t="s">
        <v>1238</v>
      </c>
      <c r="C102" s="147" t="s">
        <v>1231</v>
      </c>
      <c r="D102" s="147" t="s">
        <v>2192</v>
      </c>
      <c r="E102" s="147" t="s">
        <v>424</v>
      </c>
      <c r="F102" s="147" t="s">
        <v>1904</v>
      </c>
      <c r="G102" s="148" t="s">
        <v>1901</v>
      </c>
      <c r="H102" s="148" t="s">
        <v>1919</v>
      </c>
      <c r="I102" s="148" t="s">
        <v>317</v>
      </c>
      <c r="J102" s="148" t="s">
        <v>1236</v>
      </c>
      <c r="K102" s="149" t="s">
        <v>9941</v>
      </c>
      <c r="L102" s="149" t="s">
        <v>4198</v>
      </c>
      <c r="M102" s="149" t="s">
        <v>9942</v>
      </c>
      <c r="N102" s="149" t="s">
        <v>4200</v>
      </c>
      <c r="O102" s="149" t="s">
        <v>9943</v>
      </c>
      <c r="P102" s="149" t="s">
        <v>4202</v>
      </c>
      <c r="Q102" s="149" t="s">
        <v>9944</v>
      </c>
      <c r="R102" s="149" t="s">
        <v>4204</v>
      </c>
      <c r="S102" s="149" t="s">
        <v>9945</v>
      </c>
      <c r="T102" s="149" t="s">
        <v>4206</v>
      </c>
      <c r="U102" s="149" t="s">
        <v>9946</v>
      </c>
      <c r="V102" s="149" t="s">
        <v>4208</v>
      </c>
      <c r="W102" s="149" t="s">
        <v>9947</v>
      </c>
      <c r="X102" s="149" t="s">
        <v>4210</v>
      </c>
      <c r="Y102" s="149" t="s">
        <v>9948</v>
      </c>
      <c r="Z102" s="149" t="s">
        <v>4212</v>
      </c>
      <c r="AA102" s="149" t="s">
        <v>9949</v>
      </c>
      <c r="AB102" s="149" t="s">
        <v>4213</v>
      </c>
      <c r="AC102" s="149" t="s">
        <v>9950</v>
      </c>
      <c r="AD102" s="149" t="s">
        <v>4215</v>
      </c>
      <c r="AE102" s="150">
        <v>42107.197500000002</v>
      </c>
      <c r="AF102" s="151">
        <v>35.450000000000003</v>
      </c>
      <c r="AG102" s="151">
        <v>26.58</v>
      </c>
      <c r="AH102" s="152">
        <v>39643</v>
      </c>
      <c r="AI102" s="147" t="s">
        <v>423</v>
      </c>
      <c r="AJ102" s="149" t="s">
        <v>2192</v>
      </c>
    </row>
    <row r="103" spans="1:36">
      <c r="A103" s="153" t="s">
        <v>425</v>
      </c>
      <c r="B103" s="153" t="s">
        <v>1238</v>
      </c>
      <c r="C103" s="153" t="s">
        <v>1231</v>
      </c>
      <c r="D103" s="153" t="s">
        <v>2192</v>
      </c>
      <c r="E103" s="153" t="s">
        <v>426</v>
      </c>
      <c r="F103" s="153" t="s">
        <v>1904</v>
      </c>
      <c r="G103" s="154" t="s">
        <v>1901</v>
      </c>
      <c r="H103" s="154" t="s">
        <v>1919</v>
      </c>
      <c r="I103" s="154" t="s">
        <v>317</v>
      </c>
      <c r="J103" s="154" t="s">
        <v>1236</v>
      </c>
      <c r="K103" s="155" t="s">
        <v>9951</v>
      </c>
      <c r="L103" s="155" t="s">
        <v>4198</v>
      </c>
      <c r="M103" s="155" t="s">
        <v>9952</v>
      </c>
      <c r="N103" s="155" t="s">
        <v>4200</v>
      </c>
      <c r="O103" s="155" t="s">
        <v>9953</v>
      </c>
      <c r="P103" s="155" t="s">
        <v>4202</v>
      </c>
      <c r="Q103" s="155" t="s">
        <v>9954</v>
      </c>
      <c r="R103" s="155" t="s">
        <v>4204</v>
      </c>
      <c r="S103" s="155" t="s">
        <v>9955</v>
      </c>
      <c r="T103" s="155" t="s">
        <v>4206</v>
      </c>
      <c r="U103" s="155" t="s">
        <v>9956</v>
      </c>
      <c r="V103" s="155" t="s">
        <v>4208</v>
      </c>
      <c r="W103" s="155" t="s">
        <v>9957</v>
      </c>
      <c r="X103" s="155" t="s">
        <v>4210</v>
      </c>
      <c r="Y103" s="155" t="s">
        <v>2908</v>
      </c>
      <c r="Z103" s="155" t="s">
        <v>4212</v>
      </c>
      <c r="AA103" s="155" t="s">
        <v>9958</v>
      </c>
      <c r="AB103" s="155" t="s">
        <v>4213</v>
      </c>
      <c r="AC103" s="155" t="s">
        <v>9959</v>
      </c>
      <c r="AD103" s="155" t="s">
        <v>4215</v>
      </c>
      <c r="AE103" s="156">
        <v>2784.0497</v>
      </c>
      <c r="AF103" s="157">
        <v>2.34</v>
      </c>
      <c r="AG103" s="157">
        <v>1.76</v>
      </c>
      <c r="AH103" s="159">
        <v>39643</v>
      </c>
      <c r="AI103" s="153" t="s">
        <v>423</v>
      </c>
      <c r="AJ103" s="155" t="s">
        <v>2192</v>
      </c>
    </row>
    <row r="104" spans="1:36">
      <c r="A104" s="147" t="s">
        <v>427</v>
      </c>
      <c r="B104" s="147" t="s">
        <v>1238</v>
      </c>
      <c r="C104" s="147" t="s">
        <v>1231</v>
      </c>
      <c r="D104" s="147" t="s">
        <v>2192</v>
      </c>
      <c r="E104" s="147" t="s">
        <v>428</v>
      </c>
      <c r="F104" s="147" t="s">
        <v>1904</v>
      </c>
      <c r="G104" s="148" t="s">
        <v>1901</v>
      </c>
      <c r="H104" s="148" t="s">
        <v>1919</v>
      </c>
      <c r="I104" s="148" t="s">
        <v>317</v>
      </c>
      <c r="J104" s="148" t="s">
        <v>1236</v>
      </c>
      <c r="K104" s="149" t="s">
        <v>9960</v>
      </c>
      <c r="L104" s="149" t="s">
        <v>4198</v>
      </c>
      <c r="M104" s="149" t="s">
        <v>9961</v>
      </c>
      <c r="N104" s="149" t="s">
        <v>4200</v>
      </c>
      <c r="O104" s="149" t="s">
        <v>9962</v>
      </c>
      <c r="P104" s="149" t="s">
        <v>4202</v>
      </c>
      <c r="Q104" s="149" t="s">
        <v>9963</v>
      </c>
      <c r="R104" s="149" t="s">
        <v>4204</v>
      </c>
      <c r="S104" s="149" t="s">
        <v>9964</v>
      </c>
      <c r="T104" s="149" t="s">
        <v>4206</v>
      </c>
      <c r="U104" s="149" t="s">
        <v>9965</v>
      </c>
      <c r="V104" s="149" t="s">
        <v>4208</v>
      </c>
      <c r="W104" s="149" t="s">
        <v>9966</v>
      </c>
      <c r="X104" s="149" t="s">
        <v>4210</v>
      </c>
      <c r="Y104" s="149" t="s">
        <v>9967</v>
      </c>
      <c r="Z104" s="149" t="s">
        <v>4212</v>
      </c>
      <c r="AA104" s="149" t="s">
        <v>9968</v>
      </c>
      <c r="AB104" s="149" t="s">
        <v>4213</v>
      </c>
      <c r="AC104" s="149" t="s">
        <v>9969</v>
      </c>
      <c r="AD104" s="149" t="s">
        <v>4243</v>
      </c>
      <c r="AE104" s="150">
        <v>4085.9585000000002</v>
      </c>
      <c r="AF104" s="151">
        <v>3.44</v>
      </c>
      <c r="AG104" s="151">
        <v>2.58</v>
      </c>
      <c r="AH104" s="152">
        <v>39904</v>
      </c>
      <c r="AI104" s="147" t="s">
        <v>423</v>
      </c>
      <c r="AJ104" s="149" t="s">
        <v>2192</v>
      </c>
    </row>
    <row r="105" spans="1:36">
      <c r="A105" s="153" t="s">
        <v>429</v>
      </c>
      <c r="B105" s="153" t="s">
        <v>1238</v>
      </c>
      <c r="C105" s="153" t="s">
        <v>1231</v>
      </c>
      <c r="D105" s="153" t="s">
        <v>2192</v>
      </c>
      <c r="E105" s="153" t="s">
        <v>430</v>
      </c>
      <c r="F105" s="153" t="s">
        <v>1904</v>
      </c>
      <c r="G105" s="154" t="s">
        <v>1901</v>
      </c>
      <c r="H105" s="154" t="s">
        <v>1919</v>
      </c>
      <c r="I105" s="154" t="s">
        <v>317</v>
      </c>
      <c r="J105" s="154" t="s">
        <v>1236</v>
      </c>
      <c r="K105" s="155" t="s">
        <v>9970</v>
      </c>
      <c r="L105" s="155" t="s">
        <v>4198</v>
      </c>
      <c r="M105" s="155" t="s">
        <v>9971</v>
      </c>
      <c r="N105" s="155" t="s">
        <v>4200</v>
      </c>
      <c r="O105" s="155" t="s">
        <v>9972</v>
      </c>
      <c r="P105" s="155" t="s">
        <v>4202</v>
      </c>
      <c r="Q105" s="155" t="s">
        <v>9973</v>
      </c>
      <c r="R105" s="155" t="s">
        <v>4204</v>
      </c>
      <c r="S105" s="155" t="s">
        <v>9974</v>
      </c>
      <c r="T105" s="155" t="s">
        <v>4206</v>
      </c>
      <c r="U105" s="155" t="s">
        <v>9975</v>
      </c>
      <c r="V105" s="155" t="s">
        <v>4208</v>
      </c>
      <c r="W105" s="155" t="s">
        <v>9976</v>
      </c>
      <c r="X105" s="155" t="s">
        <v>4210</v>
      </c>
      <c r="Y105" s="155" t="s">
        <v>9977</v>
      </c>
      <c r="Z105" s="155" t="s">
        <v>4212</v>
      </c>
      <c r="AA105" s="155" t="s">
        <v>2192</v>
      </c>
      <c r="AB105" s="155" t="s">
        <v>2192</v>
      </c>
      <c r="AC105" s="155" t="s">
        <v>3194</v>
      </c>
      <c r="AD105" s="155" t="s">
        <v>4252</v>
      </c>
      <c r="AE105" s="160">
        <v>798.86199999999997</v>
      </c>
      <c r="AF105" s="157">
        <v>0.67</v>
      </c>
      <c r="AG105" s="158">
        <v>0.5</v>
      </c>
      <c r="AH105" s="159">
        <v>41802</v>
      </c>
      <c r="AI105" s="153" t="s">
        <v>423</v>
      </c>
      <c r="AJ105" s="155" t="s">
        <v>2192</v>
      </c>
    </row>
    <row r="106" spans="1:36">
      <c r="A106" s="147" t="s">
        <v>1870</v>
      </c>
      <c r="B106" s="147" t="s">
        <v>1238</v>
      </c>
      <c r="C106" s="147" t="s">
        <v>1231</v>
      </c>
      <c r="D106" s="147" t="s">
        <v>2192</v>
      </c>
      <c r="E106" s="147" t="s">
        <v>1871</v>
      </c>
      <c r="F106" s="147" t="s">
        <v>1904</v>
      </c>
      <c r="G106" s="148" t="s">
        <v>1901</v>
      </c>
      <c r="H106" s="148" t="s">
        <v>1919</v>
      </c>
      <c r="I106" s="148" t="s">
        <v>317</v>
      </c>
      <c r="J106" s="148" t="s">
        <v>1236</v>
      </c>
      <c r="K106" s="149" t="s">
        <v>9978</v>
      </c>
      <c r="L106" s="149" t="s">
        <v>4198</v>
      </c>
      <c r="M106" s="149" t="s">
        <v>9979</v>
      </c>
      <c r="N106" s="149" t="s">
        <v>4200</v>
      </c>
      <c r="O106" s="149" t="s">
        <v>9980</v>
      </c>
      <c r="P106" s="149" t="s">
        <v>4202</v>
      </c>
      <c r="Q106" s="149" t="s">
        <v>9981</v>
      </c>
      <c r="R106" s="149" t="s">
        <v>4204</v>
      </c>
      <c r="S106" s="149" t="s">
        <v>9982</v>
      </c>
      <c r="T106" s="149" t="s">
        <v>4206</v>
      </c>
      <c r="U106" s="149" t="s">
        <v>2192</v>
      </c>
      <c r="V106" s="149" t="s">
        <v>2192</v>
      </c>
      <c r="W106" s="149" t="s">
        <v>2192</v>
      </c>
      <c r="X106" s="149" t="s">
        <v>2192</v>
      </c>
      <c r="Y106" s="149" t="s">
        <v>2192</v>
      </c>
      <c r="Z106" s="149" t="s">
        <v>2192</v>
      </c>
      <c r="AA106" s="149" t="s">
        <v>2192</v>
      </c>
      <c r="AB106" s="149" t="s">
        <v>2192</v>
      </c>
      <c r="AC106" s="149" t="s">
        <v>9983</v>
      </c>
      <c r="AD106" s="149" t="s">
        <v>4258</v>
      </c>
      <c r="AE106" s="150">
        <v>352.26339999999999</v>
      </c>
      <c r="AF106" s="162">
        <v>0.3</v>
      </c>
      <c r="AG106" s="151">
        <v>0.22</v>
      </c>
      <c r="AH106" s="152">
        <v>43616</v>
      </c>
      <c r="AI106" s="147" t="s">
        <v>423</v>
      </c>
      <c r="AJ106" s="149" t="s">
        <v>2192</v>
      </c>
    </row>
    <row r="107" spans="1:36">
      <c r="A107" s="153" t="s">
        <v>431</v>
      </c>
      <c r="B107" s="153" t="s">
        <v>1238</v>
      </c>
      <c r="C107" s="153" t="s">
        <v>1231</v>
      </c>
      <c r="D107" s="153" t="s">
        <v>2192</v>
      </c>
      <c r="E107" s="153" t="s">
        <v>432</v>
      </c>
      <c r="F107" s="153" t="s">
        <v>1904</v>
      </c>
      <c r="G107" s="154" t="s">
        <v>1901</v>
      </c>
      <c r="H107" s="154" t="s">
        <v>1919</v>
      </c>
      <c r="I107" s="154" t="s">
        <v>317</v>
      </c>
      <c r="J107" s="154" t="s">
        <v>1236</v>
      </c>
      <c r="K107" s="155" t="s">
        <v>4117</v>
      </c>
      <c r="L107" s="155" t="s">
        <v>4198</v>
      </c>
      <c r="M107" s="155" t="s">
        <v>9984</v>
      </c>
      <c r="N107" s="155" t="s">
        <v>4200</v>
      </c>
      <c r="O107" s="155" t="s">
        <v>9985</v>
      </c>
      <c r="P107" s="155" t="s">
        <v>4202</v>
      </c>
      <c r="Q107" s="155" t="s">
        <v>9986</v>
      </c>
      <c r="R107" s="155" t="s">
        <v>4204</v>
      </c>
      <c r="S107" s="155" t="s">
        <v>9987</v>
      </c>
      <c r="T107" s="155" t="s">
        <v>4206</v>
      </c>
      <c r="U107" s="155" t="s">
        <v>9988</v>
      </c>
      <c r="V107" s="155" t="s">
        <v>4208</v>
      </c>
      <c r="W107" s="155" t="s">
        <v>9989</v>
      </c>
      <c r="X107" s="155" t="s">
        <v>4210</v>
      </c>
      <c r="Y107" s="155" t="s">
        <v>9990</v>
      </c>
      <c r="Z107" s="155" t="s">
        <v>4212</v>
      </c>
      <c r="AA107" s="155" t="s">
        <v>2192</v>
      </c>
      <c r="AB107" s="155" t="s">
        <v>2192</v>
      </c>
      <c r="AC107" s="155" t="s">
        <v>3108</v>
      </c>
      <c r="AD107" s="155" t="s">
        <v>4266</v>
      </c>
      <c r="AE107" s="156">
        <v>309.42910000000001</v>
      </c>
      <c r="AF107" s="157">
        <v>0.26</v>
      </c>
      <c r="AG107" s="158">
        <v>0.2</v>
      </c>
      <c r="AH107" s="159">
        <v>41752</v>
      </c>
      <c r="AI107" s="153" t="s">
        <v>423</v>
      </c>
      <c r="AJ107" s="155" t="s">
        <v>2192</v>
      </c>
    </row>
    <row r="108" spans="1:36">
      <c r="A108" s="147" t="s">
        <v>433</v>
      </c>
      <c r="B108" s="147" t="s">
        <v>1238</v>
      </c>
      <c r="C108" s="147" t="s">
        <v>1231</v>
      </c>
      <c r="D108" s="147" t="s">
        <v>2192</v>
      </c>
      <c r="E108" s="147" t="s">
        <v>434</v>
      </c>
      <c r="F108" s="147" t="s">
        <v>1904</v>
      </c>
      <c r="G108" s="148" t="s">
        <v>1901</v>
      </c>
      <c r="H108" s="148" t="s">
        <v>1919</v>
      </c>
      <c r="I108" s="148" t="s">
        <v>317</v>
      </c>
      <c r="J108" s="148" t="s">
        <v>1236</v>
      </c>
      <c r="K108" s="149" t="s">
        <v>9991</v>
      </c>
      <c r="L108" s="149" t="s">
        <v>4198</v>
      </c>
      <c r="M108" s="149" t="s">
        <v>9992</v>
      </c>
      <c r="N108" s="149" t="s">
        <v>4200</v>
      </c>
      <c r="O108" s="149" t="s">
        <v>9993</v>
      </c>
      <c r="P108" s="149" t="s">
        <v>4202</v>
      </c>
      <c r="Q108" s="149" t="s">
        <v>9994</v>
      </c>
      <c r="R108" s="149" t="s">
        <v>4204</v>
      </c>
      <c r="S108" s="149" t="s">
        <v>9995</v>
      </c>
      <c r="T108" s="149" t="s">
        <v>4206</v>
      </c>
      <c r="U108" s="149" t="s">
        <v>9996</v>
      </c>
      <c r="V108" s="149" t="s">
        <v>4208</v>
      </c>
      <c r="W108" s="149" t="s">
        <v>2192</v>
      </c>
      <c r="X108" s="149" t="s">
        <v>2192</v>
      </c>
      <c r="Y108" s="149" t="s">
        <v>2192</v>
      </c>
      <c r="Z108" s="149" t="s">
        <v>2192</v>
      </c>
      <c r="AA108" s="149" t="s">
        <v>2192</v>
      </c>
      <c r="AB108" s="149" t="s">
        <v>2192</v>
      </c>
      <c r="AC108" s="149" t="s">
        <v>9997</v>
      </c>
      <c r="AD108" s="149" t="s">
        <v>4273</v>
      </c>
      <c r="AE108" s="151">
        <v>680.74</v>
      </c>
      <c r="AF108" s="151">
        <v>0.56999999999999995</v>
      </c>
      <c r="AG108" s="151">
        <v>0.43</v>
      </c>
      <c r="AH108" s="152">
        <v>43074</v>
      </c>
      <c r="AI108" s="147" t="s">
        <v>423</v>
      </c>
      <c r="AJ108" s="149" t="s">
        <v>2192</v>
      </c>
    </row>
    <row r="109" spans="1:36">
      <c r="A109" s="153" t="s">
        <v>1994</v>
      </c>
      <c r="B109" s="153" t="s">
        <v>1238</v>
      </c>
      <c r="C109" s="153" t="s">
        <v>1231</v>
      </c>
      <c r="D109" s="153" t="s">
        <v>2192</v>
      </c>
      <c r="E109" s="153" t="s">
        <v>1995</v>
      </c>
      <c r="F109" s="153" t="s">
        <v>1904</v>
      </c>
      <c r="G109" s="154" t="s">
        <v>1901</v>
      </c>
      <c r="H109" s="154" t="s">
        <v>1919</v>
      </c>
      <c r="I109" s="154" t="s">
        <v>317</v>
      </c>
      <c r="J109" s="154" t="s">
        <v>1236</v>
      </c>
      <c r="K109" s="155" t="s">
        <v>9998</v>
      </c>
      <c r="L109" s="155" t="s">
        <v>4198</v>
      </c>
      <c r="M109" s="155" t="s">
        <v>9999</v>
      </c>
      <c r="N109" s="155" t="s">
        <v>4200</v>
      </c>
      <c r="O109" s="155" t="s">
        <v>10000</v>
      </c>
      <c r="P109" s="155" t="s">
        <v>4202</v>
      </c>
      <c r="Q109" s="155" t="s">
        <v>10001</v>
      </c>
      <c r="R109" s="155" t="s">
        <v>4204</v>
      </c>
      <c r="S109" s="155" t="s">
        <v>2192</v>
      </c>
      <c r="T109" s="155" t="s">
        <v>2192</v>
      </c>
      <c r="U109" s="155" t="s">
        <v>2192</v>
      </c>
      <c r="V109" s="155" t="s">
        <v>2192</v>
      </c>
      <c r="W109" s="155" t="s">
        <v>2192</v>
      </c>
      <c r="X109" s="155" t="s">
        <v>2192</v>
      </c>
      <c r="Y109" s="155" t="s">
        <v>2192</v>
      </c>
      <c r="Z109" s="155" t="s">
        <v>2192</v>
      </c>
      <c r="AA109" s="155" t="s">
        <v>2192</v>
      </c>
      <c r="AB109" s="155" t="s">
        <v>2192</v>
      </c>
      <c r="AC109" s="155" t="s">
        <v>10002</v>
      </c>
      <c r="AD109" s="155" t="s">
        <v>4279</v>
      </c>
      <c r="AE109" s="156">
        <v>104.65219999999999</v>
      </c>
      <c r="AF109" s="157">
        <v>0.09</v>
      </c>
      <c r="AG109" s="157">
        <v>7.0000000000000007E-2</v>
      </c>
      <c r="AH109" s="159">
        <v>43713</v>
      </c>
      <c r="AI109" s="153" t="s">
        <v>423</v>
      </c>
      <c r="AJ109" s="155" t="s">
        <v>2192</v>
      </c>
    </row>
    <row r="110" spans="1:36">
      <c r="A110" s="147" t="s">
        <v>435</v>
      </c>
      <c r="B110" s="147" t="s">
        <v>1238</v>
      </c>
      <c r="C110" s="147" t="s">
        <v>1231</v>
      </c>
      <c r="D110" s="147" t="s">
        <v>2192</v>
      </c>
      <c r="E110" s="147" t="s">
        <v>436</v>
      </c>
      <c r="F110" s="147" t="s">
        <v>1904</v>
      </c>
      <c r="G110" s="148" t="s">
        <v>1901</v>
      </c>
      <c r="H110" s="148" t="s">
        <v>1919</v>
      </c>
      <c r="I110" s="148" t="s">
        <v>317</v>
      </c>
      <c r="J110" s="148" t="s">
        <v>1236</v>
      </c>
      <c r="K110" s="149" t="s">
        <v>10003</v>
      </c>
      <c r="L110" s="149" t="s">
        <v>4198</v>
      </c>
      <c r="M110" s="149" t="s">
        <v>10004</v>
      </c>
      <c r="N110" s="149" t="s">
        <v>4200</v>
      </c>
      <c r="O110" s="149" t="s">
        <v>10005</v>
      </c>
      <c r="P110" s="149" t="s">
        <v>4202</v>
      </c>
      <c r="Q110" s="149" t="s">
        <v>10006</v>
      </c>
      <c r="R110" s="149" t="s">
        <v>4204</v>
      </c>
      <c r="S110" s="149" t="s">
        <v>10007</v>
      </c>
      <c r="T110" s="149" t="s">
        <v>4206</v>
      </c>
      <c r="U110" s="149" t="s">
        <v>10008</v>
      </c>
      <c r="V110" s="149" t="s">
        <v>4208</v>
      </c>
      <c r="W110" s="149" t="s">
        <v>2192</v>
      </c>
      <c r="X110" s="149" t="s">
        <v>2192</v>
      </c>
      <c r="Y110" s="149" t="s">
        <v>2192</v>
      </c>
      <c r="Z110" s="149" t="s">
        <v>2192</v>
      </c>
      <c r="AA110" s="149" t="s">
        <v>2192</v>
      </c>
      <c r="AB110" s="149" t="s">
        <v>2192</v>
      </c>
      <c r="AC110" s="149" t="s">
        <v>10009</v>
      </c>
      <c r="AD110" s="149" t="s">
        <v>4285</v>
      </c>
      <c r="AE110" s="150">
        <v>96.4833</v>
      </c>
      <c r="AF110" s="151">
        <v>0.08</v>
      </c>
      <c r="AG110" s="151">
        <v>0.06</v>
      </c>
      <c r="AH110" s="152">
        <v>43251</v>
      </c>
      <c r="AI110" s="147" t="s">
        <v>423</v>
      </c>
      <c r="AJ110" s="149" t="s">
        <v>2192</v>
      </c>
    </row>
    <row r="111" spans="1:36">
      <c r="A111" s="167">
        <v>40013</v>
      </c>
      <c r="B111" s="153" t="s">
        <v>1238</v>
      </c>
      <c r="C111" s="153" t="s">
        <v>1229</v>
      </c>
      <c r="D111" s="153" t="s">
        <v>2192</v>
      </c>
      <c r="E111" s="153" t="s">
        <v>1954</v>
      </c>
      <c r="F111" s="153" t="s">
        <v>1904</v>
      </c>
      <c r="G111" s="154" t="s">
        <v>1901</v>
      </c>
      <c r="H111" s="154" t="s">
        <v>1919</v>
      </c>
      <c r="I111" s="154" t="s">
        <v>438</v>
      </c>
      <c r="J111" s="154" t="s">
        <v>1236</v>
      </c>
      <c r="K111" s="155" t="s">
        <v>10010</v>
      </c>
      <c r="L111" s="155" t="s">
        <v>4287</v>
      </c>
      <c r="M111" s="155" t="s">
        <v>10011</v>
      </c>
      <c r="N111" s="155" t="s">
        <v>4289</v>
      </c>
      <c r="O111" s="155" t="s">
        <v>10012</v>
      </c>
      <c r="P111" s="155" t="s">
        <v>4291</v>
      </c>
      <c r="Q111" s="155" t="s">
        <v>10013</v>
      </c>
      <c r="R111" s="155" t="s">
        <v>4293</v>
      </c>
      <c r="S111" s="155" t="s">
        <v>10014</v>
      </c>
      <c r="T111" s="155" t="s">
        <v>4295</v>
      </c>
      <c r="U111" s="155" t="s">
        <v>10015</v>
      </c>
      <c r="V111" s="155" t="s">
        <v>1757</v>
      </c>
      <c r="W111" s="155" t="s">
        <v>8654</v>
      </c>
      <c r="X111" s="155" t="s">
        <v>1757</v>
      </c>
      <c r="Y111" s="155" t="s">
        <v>10016</v>
      </c>
      <c r="Z111" s="155" t="s">
        <v>1757</v>
      </c>
      <c r="AA111" s="155" t="s">
        <v>2192</v>
      </c>
      <c r="AB111" s="155" t="s">
        <v>2192</v>
      </c>
      <c r="AC111" s="155" t="s">
        <v>10017</v>
      </c>
      <c r="AD111" s="155" t="s">
        <v>4297</v>
      </c>
      <c r="AE111" s="156">
        <v>1.8028999999999999</v>
      </c>
      <c r="AF111" s="161">
        <v>0</v>
      </c>
      <c r="AG111" s="161">
        <v>0</v>
      </c>
      <c r="AH111" s="159">
        <v>40476</v>
      </c>
      <c r="AI111" s="153" t="s">
        <v>439</v>
      </c>
      <c r="AJ111" s="155" t="s">
        <v>2192</v>
      </c>
    </row>
    <row r="112" spans="1:36">
      <c r="A112" s="166">
        <v>40014</v>
      </c>
      <c r="B112" s="147" t="s">
        <v>1238</v>
      </c>
      <c r="C112" s="147" t="s">
        <v>1229</v>
      </c>
      <c r="D112" s="147" t="s">
        <v>2192</v>
      </c>
      <c r="E112" s="147" t="s">
        <v>4298</v>
      </c>
      <c r="F112" s="147" t="s">
        <v>1904</v>
      </c>
      <c r="G112" s="148" t="s">
        <v>1901</v>
      </c>
      <c r="H112" s="148" t="s">
        <v>1919</v>
      </c>
      <c r="I112" s="148" t="s">
        <v>438</v>
      </c>
      <c r="J112" s="148" t="s">
        <v>1236</v>
      </c>
      <c r="K112" s="149" t="s">
        <v>1757</v>
      </c>
      <c r="L112" s="149" t="s">
        <v>1757</v>
      </c>
      <c r="M112" s="149" t="s">
        <v>1757</v>
      </c>
      <c r="N112" s="149" t="s">
        <v>1757</v>
      </c>
      <c r="O112" s="149" t="s">
        <v>1757</v>
      </c>
      <c r="P112" s="149" t="s">
        <v>1757</v>
      </c>
      <c r="Q112" s="149" t="s">
        <v>1757</v>
      </c>
      <c r="R112" s="149" t="s">
        <v>1757</v>
      </c>
      <c r="S112" s="149" t="s">
        <v>2990</v>
      </c>
      <c r="T112" s="149" t="s">
        <v>4300</v>
      </c>
      <c r="U112" s="149" t="s">
        <v>10018</v>
      </c>
      <c r="V112" s="149" t="s">
        <v>4302</v>
      </c>
      <c r="W112" s="149" t="s">
        <v>10019</v>
      </c>
      <c r="X112" s="149" t="s">
        <v>4304</v>
      </c>
      <c r="Y112" s="149" t="s">
        <v>2192</v>
      </c>
      <c r="Z112" s="149" t="s">
        <v>2192</v>
      </c>
      <c r="AA112" s="149" t="s">
        <v>2192</v>
      </c>
      <c r="AB112" s="149" t="s">
        <v>2192</v>
      </c>
      <c r="AC112" s="149" t="s">
        <v>10020</v>
      </c>
      <c r="AD112" s="149" t="s">
        <v>4305</v>
      </c>
      <c r="AE112" s="163">
        <v>0</v>
      </c>
      <c r="AF112" s="163">
        <v>0</v>
      </c>
      <c r="AG112" s="163">
        <v>0</v>
      </c>
      <c r="AH112" s="152">
        <v>40476</v>
      </c>
      <c r="AI112" s="147" t="s">
        <v>439</v>
      </c>
      <c r="AJ112" s="149" t="s">
        <v>2192</v>
      </c>
    </row>
    <row r="113" spans="1:36">
      <c r="A113" s="167">
        <v>40015</v>
      </c>
      <c r="B113" s="153" t="s">
        <v>1238</v>
      </c>
      <c r="C113" s="153" t="s">
        <v>1229</v>
      </c>
      <c r="D113" s="153" t="s">
        <v>2192</v>
      </c>
      <c r="E113" s="153" t="s">
        <v>443</v>
      </c>
      <c r="F113" s="153" t="s">
        <v>1904</v>
      </c>
      <c r="G113" s="154" t="s">
        <v>1901</v>
      </c>
      <c r="H113" s="154" t="s">
        <v>1919</v>
      </c>
      <c r="I113" s="154" t="s">
        <v>438</v>
      </c>
      <c r="J113" s="154" t="s">
        <v>1236</v>
      </c>
      <c r="K113" s="155" t="s">
        <v>10021</v>
      </c>
      <c r="L113" s="155" t="s">
        <v>4287</v>
      </c>
      <c r="M113" s="155" t="s">
        <v>10022</v>
      </c>
      <c r="N113" s="155" t="s">
        <v>4289</v>
      </c>
      <c r="O113" s="155" t="s">
        <v>10023</v>
      </c>
      <c r="P113" s="155" t="s">
        <v>4291</v>
      </c>
      <c r="Q113" s="155" t="s">
        <v>10024</v>
      </c>
      <c r="R113" s="155" t="s">
        <v>4293</v>
      </c>
      <c r="S113" s="155" t="s">
        <v>10025</v>
      </c>
      <c r="T113" s="155" t="s">
        <v>4295</v>
      </c>
      <c r="U113" s="155" t="s">
        <v>3311</v>
      </c>
      <c r="V113" s="155" t="s">
        <v>4312</v>
      </c>
      <c r="W113" s="155" t="s">
        <v>10026</v>
      </c>
      <c r="X113" s="155" t="s">
        <v>4314</v>
      </c>
      <c r="Y113" s="155" t="s">
        <v>10027</v>
      </c>
      <c r="Z113" s="155" t="s">
        <v>4316</v>
      </c>
      <c r="AA113" s="155" t="s">
        <v>2192</v>
      </c>
      <c r="AB113" s="155" t="s">
        <v>2192</v>
      </c>
      <c r="AC113" s="155" t="s">
        <v>10028</v>
      </c>
      <c r="AD113" s="155" t="s">
        <v>4318</v>
      </c>
      <c r="AE113" s="160">
        <v>2560.308</v>
      </c>
      <c r="AF113" s="157">
        <v>2.16</v>
      </c>
      <c r="AG113" s="157">
        <v>1.62</v>
      </c>
      <c r="AH113" s="159">
        <v>40476</v>
      </c>
      <c r="AI113" s="153" t="s">
        <v>439</v>
      </c>
      <c r="AJ113" s="155" t="s">
        <v>2192</v>
      </c>
    </row>
    <row r="114" spans="1:36">
      <c r="A114" s="166">
        <v>40016</v>
      </c>
      <c r="B114" s="147" t="s">
        <v>1238</v>
      </c>
      <c r="C114" s="147" t="s">
        <v>1229</v>
      </c>
      <c r="D114" s="147" t="s">
        <v>2192</v>
      </c>
      <c r="E114" s="147" t="s">
        <v>446</v>
      </c>
      <c r="F114" s="147" t="s">
        <v>1904</v>
      </c>
      <c r="G114" s="148" t="s">
        <v>1901</v>
      </c>
      <c r="H114" s="148" t="s">
        <v>1919</v>
      </c>
      <c r="I114" s="148" t="s">
        <v>438</v>
      </c>
      <c r="J114" s="148" t="s">
        <v>1236</v>
      </c>
      <c r="K114" s="149" t="s">
        <v>10029</v>
      </c>
      <c r="L114" s="149" t="s">
        <v>4287</v>
      </c>
      <c r="M114" s="149" t="s">
        <v>10030</v>
      </c>
      <c r="N114" s="149" t="s">
        <v>4289</v>
      </c>
      <c r="O114" s="149" t="s">
        <v>10031</v>
      </c>
      <c r="P114" s="149" t="s">
        <v>4291</v>
      </c>
      <c r="Q114" s="149" t="s">
        <v>10032</v>
      </c>
      <c r="R114" s="149" t="s">
        <v>4293</v>
      </c>
      <c r="S114" s="149" t="s">
        <v>10033</v>
      </c>
      <c r="T114" s="149" t="s">
        <v>4295</v>
      </c>
      <c r="U114" s="149" t="s">
        <v>10034</v>
      </c>
      <c r="V114" s="149" t="s">
        <v>4312</v>
      </c>
      <c r="W114" s="149" t="s">
        <v>10035</v>
      </c>
      <c r="X114" s="149" t="s">
        <v>4314</v>
      </c>
      <c r="Y114" s="149" t="s">
        <v>2192</v>
      </c>
      <c r="Z114" s="149" t="s">
        <v>2192</v>
      </c>
      <c r="AA114" s="149" t="s">
        <v>2192</v>
      </c>
      <c r="AB114" s="149" t="s">
        <v>2192</v>
      </c>
      <c r="AC114" s="149" t="s">
        <v>10036</v>
      </c>
      <c r="AD114" s="149" t="s">
        <v>3453</v>
      </c>
      <c r="AE114" s="150">
        <v>4.8971999999999998</v>
      </c>
      <c r="AF114" s="163">
        <v>0</v>
      </c>
      <c r="AG114" s="163">
        <v>0</v>
      </c>
      <c r="AH114" s="152">
        <v>42620</v>
      </c>
      <c r="AI114" s="147" t="s">
        <v>439</v>
      </c>
      <c r="AJ114" s="149" t="s">
        <v>2192</v>
      </c>
    </row>
    <row r="115" spans="1:36">
      <c r="A115" s="167">
        <v>40021</v>
      </c>
      <c r="B115" s="153" t="s">
        <v>1238</v>
      </c>
      <c r="C115" s="153" t="s">
        <v>1229</v>
      </c>
      <c r="D115" s="153" t="s">
        <v>2192</v>
      </c>
      <c r="E115" s="153" t="s">
        <v>447</v>
      </c>
      <c r="F115" s="153" t="s">
        <v>1904</v>
      </c>
      <c r="G115" s="154" t="s">
        <v>1901</v>
      </c>
      <c r="H115" s="154" t="s">
        <v>1919</v>
      </c>
      <c r="I115" s="154" t="s">
        <v>438</v>
      </c>
      <c r="J115" s="154" t="s">
        <v>1236</v>
      </c>
      <c r="K115" s="155" t="s">
        <v>10037</v>
      </c>
      <c r="L115" s="155" t="s">
        <v>4287</v>
      </c>
      <c r="M115" s="155" t="s">
        <v>10038</v>
      </c>
      <c r="N115" s="155" t="s">
        <v>4289</v>
      </c>
      <c r="O115" s="155" t="s">
        <v>10039</v>
      </c>
      <c r="P115" s="155" t="s">
        <v>4291</v>
      </c>
      <c r="Q115" s="155" t="s">
        <v>10040</v>
      </c>
      <c r="R115" s="155" t="s">
        <v>4293</v>
      </c>
      <c r="S115" s="155" t="s">
        <v>10041</v>
      </c>
      <c r="T115" s="155" t="s">
        <v>4295</v>
      </c>
      <c r="U115" s="155" t="s">
        <v>10042</v>
      </c>
      <c r="V115" s="155" t="s">
        <v>4312</v>
      </c>
      <c r="W115" s="155" t="s">
        <v>10043</v>
      </c>
      <c r="X115" s="155" t="s">
        <v>4314</v>
      </c>
      <c r="Y115" s="155" t="s">
        <v>10044</v>
      </c>
      <c r="Z115" s="155" t="s">
        <v>4316</v>
      </c>
      <c r="AA115" s="155" t="s">
        <v>10045</v>
      </c>
      <c r="AB115" s="155" t="s">
        <v>3732</v>
      </c>
      <c r="AC115" s="155" t="s">
        <v>10046</v>
      </c>
      <c r="AD115" s="155" t="s">
        <v>4336</v>
      </c>
      <c r="AE115" s="156">
        <v>8328.1075000000001</v>
      </c>
      <c r="AF115" s="157">
        <v>7.01</v>
      </c>
      <c r="AG115" s="157">
        <v>5.26</v>
      </c>
      <c r="AH115" s="159">
        <v>38510</v>
      </c>
      <c r="AI115" s="153" t="s">
        <v>439</v>
      </c>
      <c r="AJ115" s="155" t="s">
        <v>2192</v>
      </c>
    </row>
    <row r="116" spans="1:36">
      <c r="A116" s="166">
        <v>40203</v>
      </c>
      <c r="B116" s="147" t="s">
        <v>1238</v>
      </c>
      <c r="C116" s="147" t="s">
        <v>1234</v>
      </c>
      <c r="D116" s="147" t="s">
        <v>2192</v>
      </c>
      <c r="E116" s="147" t="s">
        <v>449</v>
      </c>
      <c r="F116" s="147" t="s">
        <v>1903</v>
      </c>
      <c r="G116" s="148" t="s">
        <v>1901</v>
      </c>
      <c r="H116" s="148" t="s">
        <v>1919</v>
      </c>
      <c r="I116" s="148" t="s">
        <v>1926</v>
      </c>
      <c r="J116" s="148" t="s">
        <v>1236</v>
      </c>
      <c r="K116" s="149" t="s">
        <v>10047</v>
      </c>
      <c r="L116" s="149" t="s">
        <v>4338</v>
      </c>
      <c r="M116" s="149" t="s">
        <v>10048</v>
      </c>
      <c r="N116" s="149" t="s">
        <v>4340</v>
      </c>
      <c r="O116" s="149" t="s">
        <v>10049</v>
      </c>
      <c r="P116" s="149" t="s">
        <v>4342</v>
      </c>
      <c r="Q116" s="149" t="s">
        <v>10050</v>
      </c>
      <c r="R116" s="149" t="s">
        <v>2971</v>
      </c>
      <c r="S116" s="149" t="s">
        <v>10051</v>
      </c>
      <c r="T116" s="149" t="s">
        <v>4344</v>
      </c>
      <c r="U116" s="149" t="s">
        <v>10052</v>
      </c>
      <c r="V116" s="149" t="s">
        <v>4346</v>
      </c>
      <c r="W116" s="149" t="s">
        <v>2192</v>
      </c>
      <c r="X116" s="149" t="s">
        <v>2192</v>
      </c>
      <c r="Y116" s="149" t="s">
        <v>2192</v>
      </c>
      <c r="Z116" s="149" t="s">
        <v>2192</v>
      </c>
      <c r="AA116" s="149" t="s">
        <v>2192</v>
      </c>
      <c r="AB116" s="149" t="s">
        <v>2192</v>
      </c>
      <c r="AC116" s="149" t="s">
        <v>10053</v>
      </c>
      <c r="AD116" s="149" t="s">
        <v>4348</v>
      </c>
      <c r="AE116" s="150">
        <v>17503.612799999999</v>
      </c>
      <c r="AF116" s="151">
        <v>14.74</v>
      </c>
      <c r="AG116" s="151">
        <v>11.05</v>
      </c>
      <c r="AH116" s="152">
        <v>43186</v>
      </c>
      <c r="AI116" s="147" t="s">
        <v>1761</v>
      </c>
      <c r="AJ116" s="149" t="s">
        <v>2192</v>
      </c>
    </row>
    <row r="117" spans="1:36">
      <c r="A117" s="167">
        <v>40204</v>
      </c>
      <c r="B117" s="153" t="s">
        <v>1238</v>
      </c>
      <c r="C117" s="153" t="s">
        <v>1234</v>
      </c>
      <c r="D117" s="153" t="s">
        <v>2192</v>
      </c>
      <c r="E117" s="153" t="s">
        <v>452</v>
      </c>
      <c r="F117" s="153" t="s">
        <v>1904</v>
      </c>
      <c r="G117" s="154" t="s">
        <v>1901</v>
      </c>
      <c r="H117" s="154" t="s">
        <v>1919</v>
      </c>
      <c r="I117" s="154" t="s">
        <v>1926</v>
      </c>
      <c r="J117" s="154" t="s">
        <v>1236</v>
      </c>
      <c r="K117" s="155" t="s">
        <v>10054</v>
      </c>
      <c r="L117" s="155" t="s">
        <v>4338</v>
      </c>
      <c r="M117" s="155" t="s">
        <v>10055</v>
      </c>
      <c r="N117" s="155" t="s">
        <v>4340</v>
      </c>
      <c r="O117" s="155" t="s">
        <v>10056</v>
      </c>
      <c r="P117" s="155" t="s">
        <v>4342</v>
      </c>
      <c r="Q117" s="155" t="s">
        <v>10057</v>
      </c>
      <c r="R117" s="155" t="s">
        <v>2971</v>
      </c>
      <c r="S117" s="155" t="s">
        <v>10058</v>
      </c>
      <c r="T117" s="155" t="s">
        <v>4344</v>
      </c>
      <c r="U117" s="155" t="s">
        <v>9790</v>
      </c>
      <c r="V117" s="155" t="s">
        <v>4346</v>
      </c>
      <c r="W117" s="155" t="s">
        <v>2192</v>
      </c>
      <c r="X117" s="155" t="s">
        <v>2192</v>
      </c>
      <c r="Y117" s="155" t="s">
        <v>2192</v>
      </c>
      <c r="Z117" s="155" t="s">
        <v>2192</v>
      </c>
      <c r="AA117" s="155" t="s">
        <v>2192</v>
      </c>
      <c r="AB117" s="155" t="s">
        <v>2192</v>
      </c>
      <c r="AC117" s="155" t="s">
        <v>10059</v>
      </c>
      <c r="AD117" s="155" t="s">
        <v>4348</v>
      </c>
      <c r="AE117" s="156">
        <v>14530.6214</v>
      </c>
      <c r="AF117" s="157">
        <v>12.23</v>
      </c>
      <c r="AG117" s="157">
        <v>9.17</v>
      </c>
      <c r="AH117" s="159">
        <v>43186</v>
      </c>
      <c r="AI117" s="153" t="s">
        <v>451</v>
      </c>
      <c r="AJ117" s="155" t="s">
        <v>2192</v>
      </c>
    </row>
    <row r="118" spans="1:36">
      <c r="A118" s="166">
        <v>40205</v>
      </c>
      <c r="B118" s="147" t="s">
        <v>1238</v>
      </c>
      <c r="C118" s="147" t="s">
        <v>1234</v>
      </c>
      <c r="D118" s="147" t="s">
        <v>2192</v>
      </c>
      <c r="E118" s="147" t="s">
        <v>454</v>
      </c>
      <c r="F118" s="147" t="s">
        <v>1904</v>
      </c>
      <c r="G118" s="148" t="s">
        <v>1901</v>
      </c>
      <c r="H118" s="148" t="s">
        <v>1919</v>
      </c>
      <c r="I118" s="148" t="s">
        <v>1926</v>
      </c>
      <c r="J118" s="148" t="s">
        <v>1236</v>
      </c>
      <c r="K118" s="149" t="s">
        <v>10060</v>
      </c>
      <c r="L118" s="149" t="s">
        <v>4338</v>
      </c>
      <c r="M118" s="149" t="s">
        <v>10061</v>
      </c>
      <c r="N118" s="149" t="s">
        <v>4340</v>
      </c>
      <c r="O118" s="149" t="s">
        <v>10062</v>
      </c>
      <c r="P118" s="149" t="s">
        <v>4342</v>
      </c>
      <c r="Q118" s="149" t="s">
        <v>10063</v>
      </c>
      <c r="R118" s="149" t="s">
        <v>2971</v>
      </c>
      <c r="S118" s="149" t="s">
        <v>10064</v>
      </c>
      <c r="T118" s="149" t="s">
        <v>4344</v>
      </c>
      <c r="U118" s="149" t="s">
        <v>10065</v>
      </c>
      <c r="V118" s="149" t="s">
        <v>4346</v>
      </c>
      <c r="W118" s="149" t="s">
        <v>2192</v>
      </c>
      <c r="X118" s="149" t="s">
        <v>2192</v>
      </c>
      <c r="Y118" s="149" t="s">
        <v>2192</v>
      </c>
      <c r="Z118" s="149" t="s">
        <v>2192</v>
      </c>
      <c r="AA118" s="149" t="s">
        <v>2192</v>
      </c>
      <c r="AB118" s="149" t="s">
        <v>2192</v>
      </c>
      <c r="AC118" s="149" t="s">
        <v>10066</v>
      </c>
      <c r="AD118" s="149" t="s">
        <v>4348</v>
      </c>
      <c r="AE118" s="150">
        <v>552.04690000000005</v>
      </c>
      <c r="AF118" s="151">
        <v>0.46</v>
      </c>
      <c r="AG118" s="151">
        <v>0.35</v>
      </c>
      <c r="AH118" s="152">
        <v>43186</v>
      </c>
      <c r="AI118" s="147" t="s">
        <v>451</v>
      </c>
      <c r="AJ118" s="149" t="s">
        <v>2192</v>
      </c>
    </row>
    <row r="119" spans="1:36">
      <c r="A119" s="167">
        <v>40207</v>
      </c>
      <c r="B119" s="153" t="s">
        <v>1238</v>
      </c>
      <c r="C119" s="153" t="s">
        <v>1234</v>
      </c>
      <c r="D119" s="153" t="s">
        <v>2192</v>
      </c>
      <c r="E119" s="153" t="s">
        <v>456</v>
      </c>
      <c r="F119" s="153" t="s">
        <v>1904</v>
      </c>
      <c r="G119" s="154" t="s">
        <v>1901</v>
      </c>
      <c r="H119" s="154" t="s">
        <v>1919</v>
      </c>
      <c r="I119" s="154" t="s">
        <v>1926</v>
      </c>
      <c r="J119" s="154" t="s">
        <v>1236</v>
      </c>
      <c r="K119" s="155" t="s">
        <v>3036</v>
      </c>
      <c r="L119" s="155" t="s">
        <v>4338</v>
      </c>
      <c r="M119" s="155" t="s">
        <v>10067</v>
      </c>
      <c r="N119" s="155" t="s">
        <v>4340</v>
      </c>
      <c r="O119" s="155" t="s">
        <v>10068</v>
      </c>
      <c r="P119" s="155" t="s">
        <v>4342</v>
      </c>
      <c r="Q119" s="155" t="s">
        <v>10069</v>
      </c>
      <c r="R119" s="155" t="s">
        <v>2971</v>
      </c>
      <c r="S119" s="155" t="s">
        <v>10070</v>
      </c>
      <c r="T119" s="155" t="s">
        <v>4344</v>
      </c>
      <c r="U119" s="155" t="s">
        <v>10071</v>
      </c>
      <c r="V119" s="155" t="s">
        <v>4346</v>
      </c>
      <c r="W119" s="155" t="s">
        <v>2192</v>
      </c>
      <c r="X119" s="155" t="s">
        <v>2192</v>
      </c>
      <c r="Y119" s="155" t="s">
        <v>2192</v>
      </c>
      <c r="Z119" s="155" t="s">
        <v>2192</v>
      </c>
      <c r="AA119" s="155" t="s">
        <v>2192</v>
      </c>
      <c r="AB119" s="155" t="s">
        <v>2192</v>
      </c>
      <c r="AC119" s="155" t="s">
        <v>10072</v>
      </c>
      <c r="AD119" s="155" t="s">
        <v>4369</v>
      </c>
      <c r="AE119" s="156">
        <v>1663.6984</v>
      </c>
      <c r="AF119" s="158">
        <v>1.4</v>
      </c>
      <c r="AG119" s="157">
        <v>1.05</v>
      </c>
      <c r="AH119" s="159">
        <v>43188</v>
      </c>
      <c r="AI119" s="153" t="s">
        <v>451</v>
      </c>
      <c r="AJ119" s="155" t="s">
        <v>2192</v>
      </c>
    </row>
    <row r="120" spans="1:36">
      <c r="A120" s="166">
        <v>40208</v>
      </c>
      <c r="B120" s="147" t="s">
        <v>1238</v>
      </c>
      <c r="C120" s="147" t="s">
        <v>1234</v>
      </c>
      <c r="D120" s="147" t="s">
        <v>2192</v>
      </c>
      <c r="E120" s="147" t="s">
        <v>458</v>
      </c>
      <c r="F120" s="147" t="s">
        <v>1904</v>
      </c>
      <c r="G120" s="148" t="s">
        <v>1901</v>
      </c>
      <c r="H120" s="148" t="s">
        <v>1919</v>
      </c>
      <c r="I120" s="148" t="s">
        <v>1926</v>
      </c>
      <c r="J120" s="148" t="s">
        <v>1236</v>
      </c>
      <c r="K120" s="149" t="s">
        <v>10073</v>
      </c>
      <c r="L120" s="149" t="s">
        <v>4338</v>
      </c>
      <c r="M120" s="149" t="s">
        <v>10074</v>
      </c>
      <c r="N120" s="149" t="s">
        <v>4340</v>
      </c>
      <c r="O120" s="149" t="s">
        <v>10075</v>
      </c>
      <c r="P120" s="149" t="s">
        <v>4342</v>
      </c>
      <c r="Q120" s="149" t="s">
        <v>10076</v>
      </c>
      <c r="R120" s="149" t="s">
        <v>2971</v>
      </c>
      <c r="S120" s="149" t="s">
        <v>10077</v>
      </c>
      <c r="T120" s="149" t="s">
        <v>4344</v>
      </c>
      <c r="U120" s="149" t="s">
        <v>10078</v>
      </c>
      <c r="V120" s="149" t="s">
        <v>4346</v>
      </c>
      <c r="W120" s="149" t="s">
        <v>2192</v>
      </c>
      <c r="X120" s="149" t="s">
        <v>2192</v>
      </c>
      <c r="Y120" s="149" t="s">
        <v>2192</v>
      </c>
      <c r="Z120" s="149" t="s">
        <v>2192</v>
      </c>
      <c r="AA120" s="149" t="s">
        <v>2192</v>
      </c>
      <c r="AB120" s="149" t="s">
        <v>2192</v>
      </c>
      <c r="AC120" s="149" t="s">
        <v>10079</v>
      </c>
      <c r="AD120" s="149" t="s">
        <v>4348</v>
      </c>
      <c r="AE120" s="150">
        <v>154.51990000000001</v>
      </c>
      <c r="AF120" s="151">
        <v>0.13</v>
      </c>
      <c r="AG120" s="162">
        <v>0.1</v>
      </c>
      <c r="AH120" s="152">
        <v>43186</v>
      </c>
      <c r="AI120" s="147" t="s">
        <v>451</v>
      </c>
      <c r="AJ120" s="149" t="s">
        <v>2192</v>
      </c>
    </row>
    <row r="121" spans="1:36">
      <c r="A121" s="167">
        <v>40210</v>
      </c>
      <c r="B121" s="153" t="s">
        <v>1238</v>
      </c>
      <c r="C121" s="153" t="s">
        <v>1234</v>
      </c>
      <c r="D121" s="153" t="s">
        <v>2192</v>
      </c>
      <c r="E121" s="153" t="s">
        <v>460</v>
      </c>
      <c r="F121" s="153" t="s">
        <v>1904</v>
      </c>
      <c r="G121" s="154" t="s">
        <v>1901</v>
      </c>
      <c r="H121" s="154" t="s">
        <v>1919</v>
      </c>
      <c r="I121" s="154" t="s">
        <v>1926</v>
      </c>
      <c r="J121" s="154" t="s">
        <v>1236</v>
      </c>
      <c r="K121" s="155" t="s">
        <v>10080</v>
      </c>
      <c r="L121" s="155" t="s">
        <v>4338</v>
      </c>
      <c r="M121" s="155" t="s">
        <v>10081</v>
      </c>
      <c r="N121" s="155" t="s">
        <v>4340</v>
      </c>
      <c r="O121" s="155" t="s">
        <v>10082</v>
      </c>
      <c r="P121" s="155" t="s">
        <v>4342</v>
      </c>
      <c r="Q121" s="155" t="s">
        <v>10083</v>
      </c>
      <c r="R121" s="155" t="s">
        <v>2971</v>
      </c>
      <c r="S121" s="155" t="s">
        <v>10084</v>
      </c>
      <c r="T121" s="155" t="s">
        <v>4344</v>
      </c>
      <c r="U121" s="155" t="s">
        <v>10085</v>
      </c>
      <c r="V121" s="155" t="s">
        <v>4346</v>
      </c>
      <c r="W121" s="155" t="s">
        <v>2192</v>
      </c>
      <c r="X121" s="155" t="s">
        <v>2192</v>
      </c>
      <c r="Y121" s="155" t="s">
        <v>2192</v>
      </c>
      <c r="Z121" s="155" t="s">
        <v>2192</v>
      </c>
      <c r="AA121" s="155" t="s">
        <v>2192</v>
      </c>
      <c r="AB121" s="155" t="s">
        <v>2192</v>
      </c>
      <c r="AC121" s="155" t="s">
        <v>10086</v>
      </c>
      <c r="AD121" s="155" t="s">
        <v>4348</v>
      </c>
      <c r="AE121" s="156">
        <v>196.5966</v>
      </c>
      <c r="AF121" s="157">
        <v>0.17</v>
      </c>
      <c r="AG121" s="157">
        <v>0.12</v>
      </c>
      <c r="AH121" s="159">
        <v>43186</v>
      </c>
      <c r="AI121" s="153" t="s">
        <v>451</v>
      </c>
      <c r="AJ121" s="155" t="s">
        <v>2192</v>
      </c>
    </row>
    <row r="122" spans="1:36">
      <c r="A122" s="166">
        <v>40213</v>
      </c>
      <c r="B122" s="147" t="s">
        <v>1238</v>
      </c>
      <c r="C122" s="147" t="s">
        <v>1234</v>
      </c>
      <c r="D122" s="147" t="s">
        <v>2192</v>
      </c>
      <c r="E122" s="147" t="s">
        <v>463</v>
      </c>
      <c r="F122" s="147" t="s">
        <v>1904</v>
      </c>
      <c r="G122" s="148" t="s">
        <v>1901</v>
      </c>
      <c r="H122" s="148" t="s">
        <v>1919</v>
      </c>
      <c r="I122" s="148" t="s">
        <v>1926</v>
      </c>
      <c r="J122" s="148" t="s">
        <v>1236</v>
      </c>
      <c r="K122" s="149" t="s">
        <v>10087</v>
      </c>
      <c r="L122" s="149" t="s">
        <v>4338</v>
      </c>
      <c r="M122" s="149" t="s">
        <v>10088</v>
      </c>
      <c r="N122" s="149" t="s">
        <v>4340</v>
      </c>
      <c r="O122" s="149" t="s">
        <v>2936</v>
      </c>
      <c r="P122" s="149" t="s">
        <v>4342</v>
      </c>
      <c r="Q122" s="149" t="s">
        <v>10089</v>
      </c>
      <c r="R122" s="149" t="s">
        <v>2971</v>
      </c>
      <c r="S122" s="149" t="s">
        <v>10090</v>
      </c>
      <c r="T122" s="149" t="s">
        <v>4344</v>
      </c>
      <c r="U122" s="149" t="s">
        <v>10091</v>
      </c>
      <c r="V122" s="149" t="s">
        <v>4346</v>
      </c>
      <c r="W122" s="149" t="s">
        <v>2192</v>
      </c>
      <c r="X122" s="149" t="s">
        <v>2192</v>
      </c>
      <c r="Y122" s="149" t="s">
        <v>2192</v>
      </c>
      <c r="Z122" s="149" t="s">
        <v>2192</v>
      </c>
      <c r="AA122" s="149" t="s">
        <v>2192</v>
      </c>
      <c r="AB122" s="149" t="s">
        <v>2192</v>
      </c>
      <c r="AC122" s="149" t="s">
        <v>10092</v>
      </c>
      <c r="AD122" s="149" t="s">
        <v>4390</v>
      </c>
      <c r="AE122" s="150">
        <v>262.32479999999998</v>
      </c>
      <c r="AF122" s="151">
        <v>0.22</v>
      </c>
      <c r="AG122" s="151">
        <v>0.17</v>
      </c>
      <c r="AH122" s="152">
        <v>43243</v>
      </c>
      <c r="AI122" s="147" t="s">
        <v>451</v>
      </c>
      <c r="AJ122" s="149" t="s">
        <v>2192</v>
      </c>
    </row>
    <row r="123" spans="1:36">
      <c r="A123" s="167">
        <v>40214</v>
      </c>
      <c r="B123" s="153" t="s">
        <v>1238</v>
      </c>
      <c r="C123" s="153" t="s">
        <v>1234</v>
      </c>
      <c r="D123" s="153" t="s">
        <v>2192</v>
      </c>
      <c r="E123" s="153" t="s">
        <v>465</v>
      </c>
      <c r="F123" s="153" t="s">
        <v>1904</v>
      </c>
      <c r="G123" s="154" t="s">
        <v>1901</v>
      </c>
      <c r="H123" s="154" t="s">
        <v>1919</v>
      </c>
      <c r="I123" s="154" t="s">
        <v>1926</v>
      </c>
      <c r="J123" s="154" t="s">
        <v>1236</v>
      </c>
      <c r="K123" s="155" t="s">
        <v>10093</v>
      </c>
      <c r="L123" s="155" t="s">
        <v>4338</v>
      </c>
      <c r="M123" s="155" t="s">
        <v>10094</v>
      </c>
      <c r="N123" s="155" t="s">
        <v>4340</v>
      </c>
      <c r="O123" s="155" t="s">
        <v>10095</v>
      </c>
      <c r="P123" s="155" t="s">
        <v>4342</v>
      </c>
      <c r="Q123" s="155" t="s">
        <v>3324</v>
      </c>
      <c r="R123" s="155" t="s">
        <v>2971</v>
      </c>
      <c r="S123" s="155" t="s">
        <v>10096</v>
      </c>
      <c r="T123" s="155" t="s">
        <v>4344</v>
      </c>
      <c r="U123" s="155" t="s">
        <v>10097</v>
      </c>
      <c r="V123" s="155" t="s">
        <v>4346</v>
      </c>
      <c r="W123" s="155" t="s">
        <v>2192</v>
      </c>
      <c r="X123" s="155" t="s">
        <v>2192</v>
      </c>
      <c r="Y123" s="155" t="s">
        <v>2192</v>
      </c>
      <c r="Z123" s="155" t="s">
        <v>2192</v>
      </c>
      <c r="AA123" s="155" t="s">
        <v>2192</v>
      </c>
      <c r="AB123" s="155" t="s">
        <v>2192</v>
      </c>
      <c r="AC123" s="155" t="s">
        <v>10098</v>
      </c>
      <c r="AD123" s="155" t="s">
        <v>4397</v>
      </c>
      <c r="AE123" s="156">
        <v>74.244399999999999</v>
      </c>
      <c r="AF123" s="157">
        <v>0.06</v>
      </c>
      <c r="AG123" s="157">
        <v>0.05</v>
      </c>
      <c r="AH123" s="159">
        <v>43248</v>
      </c>
      <c r="AI123" s="153" t="s">
        <v>451</v>
      </c>
      <c r="AJ123" s="155" t="s">
        <v>2192</v>
      </c>
    </row>
    <row r="124" spans="1:36">
      <c r="A124" s="166">
        <v>40215</v>
      </c>
      <c r="B124" s="147" t="s">
        <v>1238</v>
      </c>
      <c r="C124" s="147" t="s">
        <v>1234</v>
      </c>
      <c r="D124" s="147" t="s">
        <v>2192</v>
      </c>
      <c r="E124" s="147" t="s">
        <v>467</v>
      </c>
      <c r="F124" s="147" t="s">
        <v>1904</v>
      </c>
      <c r="G124" s="148" t="s">
        <v>1901</v>
      </c>
      <c r="H124" s="148" t="s">
        <v>1919</v>
      </c>
      <c r="I124" s="148" t="s">
        <v>1926</v>
      </c>
      <c r="J124" s="148" t="s">
        <v>1236</v>
      </c>
      <c r="K124" s="149" t="s">
        <v>9419</v>
      </c>
      <c r="L124" s="149" t="s">
        <v>4338</v>
      </c>
      <c r="M124" s="149" t="s">
        <v>10099</v>
      </c>
      <c r="N124" s="149" t="s">
        <v>4340</v>
      </c>
      <c r="O124" s="149" t="s">
        <v>10100</v>
      </c>
      <c r="P124" s="149" t="s">
        <v>4342</v>
      </c>
      <c r="Q124" s="149" t="s">
        <v>10101</v>
      </c>
      <c r="R124" s="149" t="s">
        <v>2971</v>
      </c>
      <c r="S124" s="149" t="s">
        <v>10102</v>
      </c>
      <c r="T124" s="149" t="s">
        <v>4344</v>
      </c>
      <c r="U124" s="149" t="s">
        <v>10103</v>
      </c>
      <c r="V124" s="149" t="s">
        <v>4346</v>
      </c>
      <c r="W124" s="149" t="s">
        <v>2192</v>
      </c>
      <c r="X124" s="149" t="s">
        <v>2192</v>
      </c>
      <c r="Y124" s="149" t="s">
        <v>2192</v>
      </c>
      <c r="Z124" s="149" t="s">
        <v>2192</v>
      </c>
      <c r="AA124" s="149" t="s">
        <v>2192</v>
      </c>
      <c r="AB124" s="149" t="s">
        <v>2192</v>
      </c>
      <c r="AC124" s="149" t="s">
        <v>10104</v>
      </c>
      <c r="AD124" s="149" t="s">
        <v>4390</v>
      </c>
      <c r="AE124" s="150">
        <v>22.068899999999999</v>
      </c>
      <c r="AF124" s="151">
        <v>0.02</v>
      </c>
      <c r="AG124" s="151">
        <v>0.01</v>
      </c>
      <c r="AH124" s="152">
        <v>43243</v>
      </c>
      <c r="AI124" s="147" t="s">
        <v>451</v>
      </c>
      <c r="AJ124" s="149" t="s">
        <v>2192</v>
      </c>
    </row>
    <row r="125" spans="1:36">
      <c r="A125" s="167">
        <v>40216</v>
      </c>
      <c r="B125" s="153" t="s">
        <v>1238</v>
      </c>
      <c r="C125" s="153" t="s">
        <v>1234</v>
      </c>
      <c r="D125" s="153" t="s">
        <v>2192</v>
      </c>
      <c r="E125" s="153" t="s">
        <v>469</v>
      </c>
      <c r="F125" s="153" t="s">
        <v>1904</v>
      </c>
      <c r="G125" s="154" t="s">
        <v>1901</v>
      </c>
      <c r="H125" s="154" t="s">
        <v>1919</v>
      </c>
      <c r="I125" s="154" t="s">
        <v>1926</v>
      </c>
      <c r="J125" s="154" t="s">
        <v>1236</v>
      </c>
      <c r="K125" s="155" t="s">
        <v>10105</v>
      </c>
      <c r="L125" s="155" t="s">
        <v>4338</v>
      </c>
      <c r="M125" s="155" t="s">
        <v>10106</v>
      </c>
      <c r="N125" s="155" t="s">
        <v>4340</v>
      </c>
      <c r="O125" s="155" t="s">
        <v>10107</v>
      </c>
      <c r="P125" s="155" t="s">
        <v>4342</v>
      </c>
      <c r="Q125" s="155" t="s">
        <v>10108</v>
      </c>
      <c r="R125" s="155" t="s">
        <v>2971</v>
      </c>
      <c r="S125" s="155" t="s">
        <v>10109</v>
      </c>
      <c r="T125" s="155" t="s">
        <v>4344</v>
      </c>
      <c r="U125" s="155" t="s">
        <v>2192</v>
      </c>
      <c r="V125" s="155" t="s">
        <v>2192</v>
      </c>
      <c r="W125" s="155" t="s">
        <v>2192</v>
      </c>
      <c r="X125" s="155" t="s">
        <v>2192</v>
      </c>
      <c r="Y125" s="155" t="s">
        <v>2192</v>
      </c>
      <c r="Z125" s="155" t="s">
        <v>2192</v>
      </c>
      <c r="AA125" s="155" t="s">
        <v>2192</v>
      </c>
      <c r="AB125" s="155" t="s">
        <v>2192</v>
      </c>
      <c r="AC125" s="155" t="s">
        <v>10110</v>
      </c>
      <c r="AD125" s="155" t="s">
        <v>4409</v>
      </c>
      <c r="AE125" s="156">
        <v>1.3515999999999999</v>
      </c>
      <c r="AF125" s="161">
        <v>0</v>
      </c>
      <c r="AG125" s="161">
        <v>0</v>
      </c>
      <c r="AH125" s="159">
        <v>43473</v>
      </c>
      <c r="AI125" s="153" t="s">
        <v>451</v>
      </c>
      <c r="AJ125" s="155" t="s">
        <v>2192</v>
      </c>
    </row>
    <row r="126" spans="1:36">
      <c r="A126" s="166">
        <v>40520</v>
      </c>
      <c r="B126" s="147" t="s">
        <v>1237</v>
      </c>
      <c r="C126" s="147" t="s">
        <v>1900</v>
      </c>
      <c r="D126" s="147" t="s">
        <v>2192</v>
      </c>
      <c r="E126" s="147" t="s">
        <v>472</v>
      </c>
      <c r="F126" s="147" t="s">
        <v>2192</v>
      </c>
      <c r="G126" s="148" t="s">
        <v>1901</v>
      </c>
      <c r="H126" s="148" t="s">
        <v>1919</v>
      </c>
      <c r="I126" s="148" t="s">
        <v>260</v>
      </c>
      <c r="J126" s="148" t="s">
        <v>1236</v>
      </c>
      <c r="K126" s="149" t="s">
        <v>3639</v>
      </c>
      <c r="L126" s="149" t="s">
        <v>4411</v>
      </c>
      <c r="M126" s="149" t="s">
        <v>10111</v>
      </c>
      <c r="N126" s="149" t="s">
        <v>4413</v>
      </c>
      <c r="O126" s="149" t="s">
        <v>10112</v>
      </c>
      <c r="P126" s="149" t="s">
        <v>4414</v>
      </c>
      <c r="Q126" s="149" t="s">
        <v>10113</v>
      </c>
      <c r="R126" s="149" t="s">
        <v>4416</v>
      </c>
      <c r="S126" s="149" t="s">
        <v>10114</v>
      </c>
      <c r="T126" s="149" t="s">
        <v>4418</v>
      </c>
      <c r="U126" s="149" t="s">
        <v>10115</v>
      </c>
      <c r="V126" s="149" t="s">
        <v>2896</v>
      </c>
      <c r="W126" s="149" t="s">
        <v>2192</v>
      </c>
      <c r="X126" s="149" t="s">
        <v>2192</v>
      </c>
      <c r="Y126" s="149" t="s">
        <v>2192</v>
      </c>
      <c r="Z126" s="149" t="s">
        <v>2192</v>
      </c>
      <c r="AA126" s="149" t="s">
        <v>2192</v>
      </c>
      <c r="AB126" s="149" t="s">
        <v>2192</v>
      </c>
      <c r="AC126" s="149" t="s">
        <v>10116</v>
      </c>
      <c r="AD126" s="149" t="s">
        <v>4421</v>
      </c>
      <c r="AE126" s="150">
        <v>377585.92170000001</v>
      </c>
      <c r="AF126" s="151">
        <v>317.89</v>
      </c>
      <c r="AG126" s="151">
        <v>238.31</v>
      </c>
      <c r="AH126" s="152">
        <v>43061</v>
      </c>
      <c r="AI126" s="147" t="s">
        <v>473</v>
      </c>
      <c r="AJ126" s="149" t="s">
        <v>2192</v>
      </c>
    </row>
    <row r="127" spans="1:36">
      <c r="A127" s="167">
        <v>40531</v>
      </c>
      <c r="B127" s="153" t="s">
        <v>1237</v>
      </c>
      <c r="C127" s="153" t="s">
        <v>1229</v>
      </c>
      <c r="D127" s="153" t="s">
        <v>2192</v>
      </c>
      <c r="E127" s="153" t="s">
        <v>2088</v>
      </c>
      <c r="F127" s="153" t="s">
        <v>2192</v>
      </c>
      <c r="G127" s="154" t="s">
        <v>1901</v>
      </c>
      <c r="H127" s="154" t="s">
        <v>1919</v>
      </c>
      <c r="I127" s="154" t="s">
        <v>411</v>
      </c>
      <c r="J127" s="154" t="s">
        <v>1236</v>
      </c>
      <c r="K127" s="155" t="s">
        <v>10117</v>
      </c>
      <c r="L127" s="155" t="s">
        <v>2192</v>
      </c>
      <c r="M127" s="155" t="s">
        <v>10118</v>
      </c>
      <c r="N127" s="155" t="s">
        <v>2192</v>
      </c>
      <c r="O127" s="155" t="s">
        <v>10119</v>
      </c>
      <c r="P127" s="155" t="s">
        <v>2192</v>
      </c>
      <c r="Q127" s="155" t="s">
        <v>10120</v>
      </c>
      <c r="R127" s="155" t="s">
        <v>2192</v>
      </c>
      <c r="S127" s="155" t="s">
        <v>10121</v>
      </c>
      <c r="T127" s="155" t="s">
        <v>2192</v>
      </c>
      <c r="U127" s="155" t="s">
        <v>3305</v>
      </c>
      <c r="V127" s="155" t="s">
        <v>2192</v>
      </c>
      <c r="W127" s="155" t="s">
        <v>10122</v>
      </c>
      <c r="X127" s="155" t="s">
        <v>2192</v>
      </c>
      <c r="Y127" s="155" t="s">
        <v>10123</v>
      </c>
      <c r="Z127" s="155" t="s">
        <v>2192</v>
      </c>
      <c r="AA127" s="155" t="s">
        <v>2192</v>
      </c>
      <c r="AB127" s="155" t="s">
        <v>2192</v>
      </c>
      <c r="AC127" s="155" t="s">
        <v>10124</v>
      </c>
      <c r="AD127" s="155" t="s">
        <v>2192</v>
      </c>
      <c r="AE127" s="156">
        <v>8762.1203999999998</v>
      </c>
      <c r="AF127" s="157">
        <v>7.38</v>
      </c>
      <c r="AG127" s="157">
        <v>5.53</v>
      </c>
      <c r="AH127" s="159">
        <v>41936</v>
      </c>
      <c r="AI127" s="153" t="s">
        <v>1860</v>
      </c>
      <c r="AJ127" s="155" t="s">
        <v>2192</v>
      </c>
    </row>
    <row r="128" spans="1:36">
      <c r="A128" s="166">
        <v>40537</v>
      </c>
      <c r="B128" s="147" t="s">
        <v>1237</v>
      </c>
      <c r="C128" s="147" t="s">
        <v>1229</v>
      </c>
      <c r="D128" s="147" t="s">
        <v>2192</v>
      </c>
      <c r="E128" s="147" t="s">
        <v>475</v>
      </c>
      <c r="F128" s="147" t="s">
        <v>2192</v>
      </c>
      <c r="G128" s="148" t="s">
        <v>1901</v>
      </c>
      <c r="H128" s="148" t="s">
        <v>1919</v>
      </c>
      <c r="I128" s="148" t="s">
        <v>471</v>
      </c>
      <c r="J128" s="148" t="s">
        <v>1236</v>
      </c>
      <c r="K128" s="149" t="s">
        <v>10125</v>
      </c>
      <c r="L128" s="149" t="s">
        <v>4431</v>
      </c>
      <c r="M128" s="149" t="s">
        <v>10126</v>
      </c>
      <c r="N128" s="149" t="s">
        <v>4433</v>
      </c>
      <c r="O128" s="149" t="s">
        <v>10127</v>
      </c>
      <c r="P128" s="149" t="s">
        <v>4435</v>
      </c>
      <c r="Q128" s="149" t="s">
        <v>10128</v>
      </c>
      <c r="R128" s="149" t="s">
        <v>4437</v>
      </c>
      <c r="S128" s="149" t="s">
        <v>10129</v>
      </c>
      <c r="T128" s="149" t="s">
        <v>4439</v>
      </c>
      <c r="U128" s="149" t="s">
        <v>7468</v>
      </c>
      <c r="V128" s="149" t="s">
        <v>4441</v>
      </c>
      <c r="W128" s="149" t="s">
        <v>10130</v>
      </c>
      <c r="X128" s="149" t="s">
        <v>4443</v>
      </c>
      <c r="Y128" s="149" t="s">
        <v>2192</v>
      </c>
      <c r="Z128" s="149" t="s">
        <v>2192</v>
      </c>
      <c r="AA128" s="149" t="s">
        <v>2192</v>
      </c>
      <c r="AB128" s="149" t="s">
        <v>2192</v>
      </c>
      <c r="AC128" s="149" t="s">
        <v>10131</v>
      </c>
      <c r="AD128" s="149" t="s">
        <v>4445</v>
      </c>
      <c r="AE128" s="150">
        <v>296933.72350000002</v>
      </c>
      <c r="AF128" s="151">
        <v>249.99</v>
      </c>
      <c r="AG128" s="151">
        <v>187.41</v>
      </c>
      <c r="AH128" s="152">
        <v>42751</v>
      </c>
      <c r="AI128" s="147" t="s">
        <v>1927</v>
      </c>
      <c r="AJ128" s="149" t="s">
        <v>2192</v>
      </c>
    </row>
    <row r="129" spans="1:36">
      <c r="A129" s="167">
        <v>40538</v>
      </c>
      <c r="B129" s="153" t="s">
        <v>1237</v>
      </c>
      <c r="C129" s="153" t="s">
        <v>1233</v>
      </c>
      <c r="D129" s="153" t="s">
        <v>2192</v>
      </c>
      <c r="E129" s="153" t="s">
        <v>476</v>
      </c>
      <c r="F129" s="153" t="s">
        <v>2192</v>
      </c>
      <c r="G129" s="154" t="s">
        <v>1901</v>
      </c>
      <c r="H129" s="154" t="s">
        <v>1919</v>
      </c>
      <c r="I129" s="154" t="s">
        <v>474</v>
      </c>
      <c r="J129" s="154" t="s">
        <v>1236</v>
      </c>
      <c r="K129" s="155" t="s">
        <v>10132</v>
      </c>
      <c r="L129" s="155" t="s">
        <v>4447</v>
      </c>
      <c r="M129" s="155" t="s">
        <v>10133</v>
      </c>
      <c r="N129" s="155" t="s">
        <v>4449</v>
      </c>
      <c r="O129" s="155" t="s">
        <v>10134</v>
      </c>
      <c r="P129" s="155" t="s">
        <v>4451</v>
      </c>
      <c r="Q129" s="155" t="s">
        <v>10135</v>
      </c>
      <c r="R129" s="155" t="s">
        <v>4453</v>
      </c>
      <c r="S129" s="155" t="s">
        <v>10136</v>
      </c>
      <c r="T129" s="155" t="s">
        <v>4455</v>
      </c>
      <c r="U129" s="155" t="s">
        <v>10137</v>
      </c>
      <c r="V129" s="155" t="s">
        <v>4457</v>
      </c>
      <c r="W129" s="155" t="s">
        <v>2192</v>
      </c>
      <c r="X129" s="155" t="s">
        <v>2192</v>
      </c>
      <c r="Y129" s="155" t="s">
        <v>2192</v>
      </c>
      <c r="Z129" s="155" t="s">
        <v>2192</v>
      </c>
      <c r="AA129" s="155" t="s">
        <v>2192</v>
      </c>
      <c r="AB129" s="155" t="s">
        <v>2192</v>
      </c>
      <c r="AC129" s="155" t="s">
        <v>3172</v>
      </c>
      <c r="AD129" s="155" t="s">
        <v>4459</v>
      </c>
      <c r="AE129" s="156">
        <v>62813.048199999997</v>
      </c>
      <c r="AF129" s="157">
        <v>52.88</v>
      </c>
      <c r="AG129" s="157">
        <v>39.64</v>
      </c>
      <c r="AH129" s="159">
        <v>43341</v>
      </c>
      <c r="AI129" s="153" t="s">
        <v>1762</v>
      </c>
      <c r="AJ129" s="155" t="s">
        <v>2192</v>
      </c>
    </row>
    <row r="130" spans="1:36">
      <c r="A130" s="166">
        <v>40541</v>
      </c>
      <c r="B130" s="147" t="s">
        <v>1238</v>
      </c>
      <c r="C130" s="147" t="s">
        <v>1232</v>
      </c>
      <c r="D130" s="147" t="s">
        <v>2192</v>
      </c>
      <c r="E130" s="147" t="s">
        <v>479</v>
      </c>
      <c r="F130" s="147" t="s">
        <v>1906</v>
      </c>
      <c r="G130" s="148" t="s">
        <v>1901</v>
      </c>
      <c r="H130" s="148" t="s">
        <v>1919</v>
      </c>
      <c r="I130" s="148" t="s">
        <v>317</v>
      </c>
      <c r="J130" s="148" t="s">
        <v>1236</v>
      </c>
      <c r="K130" s="149" t="s">
        <v>10138</v>
      </c>
      <c r="L130" s="149" t="s">
        <v>4461</v>
      </c>
      <c r="M130" s="149" t="s">
        <v>3259</v>
      </c>
      <c r="N130" s="149" t="s">
        <v>4463</v>
      </c>
      <c r="O130" s="149" t="s">
        <v>10139</v>
      </c>
      <c r="P130" s="149" t="s">
        <v>4465</v>
      </c>
      <c r="Q130" s="149" t="s">
        <v>10140</v>
      </c>
      <c r="R130" s="149" t="s">
        <v>4467</v>
      </c>
      <c r="S130" s="149" t="s">
        <v>10141</v>
      </c>
      <c r="T130" s="149" t="s">
        <v>4469</v>
      </c>
      <c r="U130" s="149" t="s">
        <v>10142</v>
      </c>
      <c r="V130" s="149" t="s">
        <v>4471</v>
      </c>
      <c r="W130" s="149" t="s">
        <v>10143</v>
      </c>
      <c r="X130" s="149" t="s">
        <v>4473</v>
      </c>
      <c r="Y130" s="149" t="s">
        <v>2192</v>
      </c>
      <c r="Z130" s="149" t="s">
        <v>2192</v>
      </c>
      <c r="AA130" s="149" t="s">
        <v>2192</v>
      </c>
      <c r="AB130" s="149" t="s">
        <v>2192</v>
      </c>
      <c r="AC130" s="149" t="s">
        <v>10144</v>
      </c>
      <c r="AD130" s="149" t="s">
        <v>4475</v>
      </c>
      <c r="AE130" s="150">
        <v>24.2898</v>
      </c>
      <c r="AF130" s="151">
        <v>0.02</v>
      </c>
      <c r="AG130" s="151">
        <v>0.02</v>
      </c>
      <c r="AH130" s="152">
        <v>42499</v>
      </c>
      <c r="AI130" s="147" t="s">
        <v>1763</v>
      </c>
      <c r="AJ130" s="149" t="s">
        <v>2192</v>
      </c>
    </row>
    <row r="131" spans="1:36">
      <c r="A131" s="167">
        <v>40542</v>
      </c>
      <c r="B131" s="153" t="s">
        <v>1238</v>
      </c>
      <c r="C131" s="153" t="s">
        <v>1232</v>
      </c>
      <c r="D131" s="153" t="s">
        <v>2192</v>
      </c>
      <c r="E131" s="153" t="s">
        <v>481</v>
      </c>
      <c r="F131" s="153" t="s">
        <v>1904</v>
      </c>
      <c r="G131" s="154" t="s">
        <v>1901</v>
      </c>
      <c r="H131" s="154" t="s">
        <v>1919</v>
      </c>
      <c r="I131" s="154" t="s">
        <v>317</v>
      </c>
      <c r="J131" s="154" t="s">
        <v>1236</v>
      </c>
      <c r="K131" s="155" t="s">
        <v>10145</v>
      </c>
      <c r="L131" s="155" t="s">
        <v>4461</v>
      </c>
      <c r="M131" s="155" t="s">
        <v>10146</v>
      </c>
      <c r="N131" s="155" t="s">
        <v>4463</v>
      </c>
      <c r="O131" s="155" t="s">
        <v>10147</v>
      </c>
      <c r="P131" s="155" t="s">
        <v>4465</v>
      </c>
      <c r="Q131" s="155" t="s">
        <v>10148</v>
      </c>
      <c r="R131" s="155" t="s">
        <v>4467</v>
      </c>
      <c r="S131" s="155" t="s">
        <v>10149</v>
      </c>
      <c r="T131" s="155" t="s">
        <v>4469</v>
      </c>
      <c r="U131" s="155" t="s">
        <v>10150</v>
      </c>
      <c r="V131" s="155" t="s">
        <v>4471</v>
      </c>
      <c r="W131" s="155" t="s">
        <v>10151</v>
      </c>
      <c r="X131" s="155" t="s">
        <v>4473</v>
      </c>
      <c r="Y131" s="155" t="s">
        <v>2192</v>
      </c>
      <c r="Z131" s="155" t="s">
        <v>2192</v>
      </c>
      <c r="AA131" s="155" t="s">
        <v>2192</v>
      </c>
      <c r="AB131" s="155" t="s">
        <v>2192</v>
      </c>
      <c r="AC131" s="155" t="s">
        <v>10152</v>
      </c>
      <c r="AD131" s="155" t="s">
        <v>4475</v>
      </c>
      <c r="AE131" s="156">
        <v>1.3798999999999999</v>
      </c>
      <c r="AF131" s="161">
        <v>0</v>
      </c>
      <c r="AG131" s="161">
        <v>0</v>
      </c>
      <c r="AH131" s="159">
        <v>42499</v>
      </c>
      <c r="AI131" s="153" t="s">
        <v>1763</v>
      </c>
      <c r="AJ131" s="155" t="s">
        <v>2192</v>
      </c>
    </row>
    <row r="132" spans="1:36">
      <c r="A132" s="166">
        <v>40544</v>
      </c>
      <c r="B132" s="147" t="s">
        <v>1238</v>
      </c>
      <c r="C132" s="147" t="s">
        <v>1232</v>
      </c>
      <c r="D132" s="147" t="s">
        <v>2192</v>
      </c>
      <c r="E132" s="147" t="s">
        <v>483</v>
      </c>
      <c r="F132" s="147" t="s">
        <v>1904</v>
      </c>
      <c r="G132" s="148" t="s">
        <v>1901</v>
      </c>
      <c r="H132" s="148" t="s">
        <v>1919</v>
      </c>
      <c r="I132" s="148" t="s">
        <v>317</v>
      </c>
      <c r="J132" s="148" t="s">
        <v>1236</v>
      </c>
      <c r="K132" s="149" t="s">
        <v>10153</v>
      </c>
      <c r="L132" s="149" t="s">
        <v>4461</v>
      </c>
      <c r="M132" s="149" t="s">
        <v>10154</v>
      </c>
      <c r="N132" s="149" t="s">
        <v>4463</v>
      </c>
      <c r="O132" s="149" t="s">
        <v>10155</v>
      </c>
      <c r="P132" s="149" t="s">
        <v>4465</v>
      </c>
      <c r="Q132" s="149" t="s">
        <v>10156</v>
      </c>
      <c r="R132" s="149" t="s">
        <v>4467</v>
      </c>
      <c r="S132" s="149" t="s">
        <v>10157</v>
      </c>
      <c r="T132" s="149" t="s">
        <v>4469</v>
      </c>
      <c r="U132" s="149" t="s">
        <v>10158</v>
      </c>
      <c r="V132" s="149" t="s">
        <v>4471</v>
      </c>
      <c r="W132" s="149" t="s">
        <v>10159</v>
      </c>
      <c r="X132" s="149" t="s">
        <v>4473</v>
      </c>
      <c r="Y132" s="149" t="s">
        <v>2192</v>
      </c>
      <c r="Z132" s="149" t="s">
        <v>2192</v>
      </c>
      <c r="AA132" s="149" t="s">
        <v>2192</v>
      </c>
      <c r="AB132" s="149" t="s">
        <v>2192</v>
      </c>
      <c r="AC132" s="149" t="s">
        <v>10160</v>
      </c>
      <c r="AD132" s="149" t="s">
        <v>4475</v>
      </c>
      <c r="AE132" s="150">
        <v>0.56969999999999998</v>
      </c>
      <c r="AF132" s="163">
        <v>0</v>
      </c>
      <c r="AG132" s="163">
        <v>0</v>
      </c>
      <c r="AH132" s="152">
        <v>42499</v>
      </c>
      <c r="AI132" s="147" t="s">
        <v>1763</v>
      </c>
      <c r="AJ132" s="149" t="s">
        <v>2192</v>
      </c>
    </row>
    <row r="133" spans="1:36">
      <c r="A133" s="167">
        <v>40550</v>
      </c>
      <c r="B133" s="153" t="s">
        <v>1238</v>
      </c>
      <c r="C133" s="153" t="s">
        <v>1232</v>
      </c>
      <c r="D133" s="153" t="s">
        <v>2192</v>
      </c>
      <c r="E133" s="153" t="s">
        <v>2765</v>
      </c>
      <c r="F133" s="153" t="s">
        <v>1904</v>
      </c>
      <c r="G133" s="154" t="s">
        <v>1901</v>
      </c>
      <c r="H133" s="154" t="s">
        <v>1919</v>
      </c>
      <c r="I133" s="154" t="s">
        <v>317</v>
      </c>
      <c r="J133" s="154" t="s">
        <v>1236</v>
      </c>
      <c r="K133" s="155" t="s">
        <v>10161</v>
      </c>
      <c r="L133" s="155" t="s">
        <v>4461</v>
      </c>
      <c r="M133" s="155" t="s">
        <v>3908</v>
      </c>
      <c r="N133" s="155" t="s">
        <v>4463</v>
      </c>
      <c r="O133" s="155" t="s">
        <v>10162</v>
      </c>
      <c r="P133" s="155" t="s">
        <v>4465</v>
      </c>
      <c r="Q133" s="155" t="s">
        <v>10163</v>
      </c>
      <c r="R133" s="155" t="s">
        <v>4467</v>
      </c>
      <c r="S133" s="155" t="s">
        <v>10164</v>
      </c>
      <c r="T133" s="155" t="s">
        <v>4469</v>
      </c>
      <c r="U133" s="155" t="s">
        <v>10165</v>
      </c>
      <c r="V133" s="155" t="s">
        <v>4471</v>
      </c>
      <c r="W133" s="155" t="s">
        <v>10166</v>
      </c>
      <c r="X133" s="155" t="s">
        <v>4473</v>
      </c>
      <c r="Y133" s="155" t="s">
        <v>2192</v>
      </c>
      <c r="Z133" s="155" t="s">
        <v>2192</v>
      </c>
      <c r="AA133" s="155" t="s">
        <v>2192</v>
      </c>
      <c r="AB133" s="155" t="s">
        <v>2192</v>
      </c>
      <c r="AC133" s="155" t="s">
        <v>10167</v>
      </c>
      <c r="AD133" s="155" t="s">
        <v>4475</v>
      </c>
      <c r="AE133" s="156">
        <v>22.319900000000001</v>
      </c>
      <c r="AF133" s="157">
        <v>0.02</v>
      </c>
      <c r="AG133" s="157">
        <v>0.01</v>
      </c>
      <c r="AH133" s="159">
        <v>42499</v>
      </c>
      <c r="AI133" s="153" t="s">
        <v>1763</v>
      </c>
      <c r="AJ133" s="155" t="s">
        <v>2192</v>
      </c>
    </row>
    <row r="134" spans="1:36">
      <c r="A134" s="166">
        <v>40601</v>
      </c>
      <c r="B134" s="147" t="s">
        <v>1238</v>
      </c>
      <c r="C134" s="147" t="s">
        <v>1229</v>
      </c>
      <c r="D134" s="147" t="s">
        <v>2192</v>
      </c>
      <c r="E134" s="147" t="s">
        <v>485</v>
      </c>
      <c r="F134" s="147" t="s">
        <v>2192</v>
      </c>
      <c r="G134" s="148" t="s">
        <v>1901</v>
      </c>
      <c r="H134" s="148" t="s">
        <v>1919</v>
      </c>
      <c r="I134" s="148" t="s">
        <v>411</v>
      </c>
      <c r="J134" s="148" t="s">
        <v>1236</v>
      </c>
      <c r="K134" s="149" t="s">
        <v>10168</v>
      </c>
      <c r="L134" s="149" t="s">
        <v>4287</v>
      </c>
      <c r="M134" s="149" t="s">
        <v>10169</v>
      </c>
      <c r="N134" s="149" t="s">
        <v>4289</v>
      </c>
      <c r="O134" s="149" t="s">
        <v>10170</v>
      </c>
      <c r="P134" s="149" t="s">
        <v>4291</v>
      </c>
      <c r="Q134" s="149" t="s">
        <v>10171</v>
      </c>
      <c r="R134" s="149" t="s">
        <v>4293</v>
      </c>
      <c r="S134" s="149" t="s">
        <v>10172</v>
      </c>
      <c r="T134" s="149" t="s">
        <v>4295</v>
      </c>
      <c r="U134" s="149" t="s">
        <v>10173</v>
      </c>
      <c r="V134" s="149" t="s">
        <v>4312</v>
      </c>
      <c r="W134" s="149" t="s">
        <v>4504</v>
      </c>
      <c r="X134" s="149" t="s">
        <v>4314</v>
      </c>
      <c r="Y134" s="149" t="s">
        <v>4505</v>
      </c>
      <c r="Z134" s="149" t="s">
        <v>4316</v>
      </c>
      <c r="AA134" s="149" t="s">
        <v>10174</v>
      </c>
      <c r="AB134" s="149" t="s">
        <v>3732</v>
      </c>
      <c r="AC134" s="149" t="s">
        <v>4507</v>
      </c>
      <c r="AD134" s="149" t="s">
        <v>4508</v>
      </c>
      <c r="AE134" s="150">
        <v>64571.055099999998</v>
      </c>
      <c r="AF134" s="151">
        <v>54.36</v>
      </c>
      <c r="AG134" s="151">
        <v>40.75</v>
      </c>
      <c r="AH134" s="152">
        <v>38733</v>
      </c>
      <c r="AI134" s="147" t="s">
        <v>439</v>
      </c>
      <c r="AJ134" s="149" t="s">
        <v>2192</v>
      </c>
    </row>
    <row r="135" spans="1:36">
      <c r="A135" s="167">
        <v>40611</v>
      </c>
      <c r="B135" s="153" t="s">
        <v>1238</v>
      </c>
      <c r="C135" s="153" t="s">
        <v>1229</v>
      </c>
      <c r="D135" s="153" t="s">
        <v>2192</v>
      </c>
      <c r="E135" s="153" t="s">
        <v>486</v>
      </c>
      <c r="F135" s="153" t="s">
        <v>1906</v>
      </c>
      <c r="G135" s="154" t="s">
        <v>1901</v>
      </c>
      <c r="H135" s="154" t="s">
        <v>1919</v>
      </c>
      <c r="I135" s="154" t="s">
        <v>411</v>
      </c>
      <c r="J135" s="154" t="s">
        <v>1236</v>
      </c>
      <c r="K135" s="155" t="s">
        <v>3170</v>
      </c>
      <c r="L135" s="155" t="s">
        <v>4287</v>
      </c>
      <c r="M135" s="155" t="s">
        <v>10175</v>
      </c>
      <c r="N135" s="155" t="s">
        <v>4289</v>
      </c>
      <c r="O135" s="155" t="s">
        <v>10176</v>
      </c>
      <c r="P135" s="155" t="s">
        <v>4291</v>
      </c>
      <c r="Q135" s="155" t="s">
        <v>10177</v>
      </c>
      <c r="R135" s="155" t="s">
        <v>4293</v>
      </c>
      <c r="S135" s="155" t="s">
        <v>10178</v>
      </c>
      <c r="T135" s="155" t="s">
        <v>4295</v>
      </c>
      <c r="U135" s="155" t="s">
        <v>10179</v>
      </c>
      <c r="V135" s="155" t="s">
        <v>4312</v>
      </c>
      <c r="W135" s="155" t="s">
        <v>8664</v>
      </c>
      <c r="X135" s="155" t="s">
        <v>4314</v>
      </c>
      <c r="Y135" s="155" t="s">
        <v>10180</v>
      </c>
      <c r="Z135" s="155" t="s">
        <v>4316</v>
      </c>
      <c r="AA135" s="155" t="s">
        <v>10181</v>
      </c>
      <c r="AB135" s="155" t="s">
        <v>3732</v>
      </c>
      <c r="AC135" s="155" t="s">
        <v>10182</v>
      </c>
      <c r="AD135" s="155" t="s">
        <v>4519</v>
      </c>
      <c r="AE135" s="160">
        <v>19186.683000000001</v>
      </c>
      <c r="AF135" s="157">
        <v>16.149999999999999</v>
      </c>
      <c r="AG135" s="157">
        <v>12.11</v>
      </c>
      <c r="AH135" s="159">
        <v>38786</v>
      </c>
      <c r="AI135" s="153" t="s">
        <v>439</v>
      </c>
      <c r="AJ135" s="155" t="s">
        <v>2192</v>
      </c>
    </row>
    <row r="136" spans="1:36">
      <c r="A136" s="166">
        <v>40612</v>
      </c>
      <c r="B136" s="147" t="s">
        <v>1238</v>
      </c>
      <c r="C136" s="147" t="s">
        <v>1229</v>
      </c>
      <c r="D136" s="147" t="s">
        <v>2192</v>
      </c>
      <c r="E136" s="147" t="s">
        <v>487</v>
      </c>
      <c r="F136" s="147" t="s">
        <v>1904</v>
      </c>
      <c r="G136" s="148" t="s">
        <v>1901</v>
      </c>
      <c r="H136" s="148" t="s">
        <v>1919</v>
      </c>
      <c r="I136" s="148" t="s">
        <v>411</v>
      </c>
      <c r="J136" s="148" t="s">
        <v>1236</v>
      </c>
      <c r="K136" s="149" t="s">
        <v>10183</v>
      </c>
      <c r="L136" s="149" t="s">
        <v>4287</v>
      </c>
      <c r="M136" s="149" t="s">
        <v>10184</v>
      </c>
      <c r="N136" s="149" t="s">
        <v>4289</v>
      </c>
      <c r="O136" s="149" t="s">
        <v>10185</v>
      </c>
      <c r="P136" s="149" t="s">
        <v>4291</v>
      </c>
      <c r="Q136" s="149" t="s">
        <v>10186</v>
      </c>
      <c r="R136" s="149" t="s">
        <v>4293</v>
      </c>
      <c r="S136" s="149" t="s">
        <v>10187</v>
      </c>
      <c r="T136" s="149" t="s">
        <v>4295</v>
      </c>
      <c r="U136" s="149" t="s">
        <v>10188</v>
      </c>
      <c r="V136" s="149" t="s">
        <v>4312</v>
      </c>
      <c r="W136" s="149" t="s">
        <v>10189</v>
      </c>
      <c r="X136" s="149" t="s">
        <v>4314</v>
      </c>
      <c r="Y136" s="149" t="s">
        <v>10190</v>
      </c>
      <c r="Z136" s="149" t="s">
        <v>4316</v>
      </c>
      <c r="AA136" s="149" t="s">
        <v>2192</v>
      </c>
      <c r="AB136" s="149" t="s">
        <v>2192</v>
      </c>
      <c r="AC136" s="149" t="s">
        <v>10191</v>
      </c>
      <c r="AD136" s="149" t="s">
        <v>4528</v>
      </c>
      <c r="AE136" s="150">
        <v>17706.027600000001</v>
      </c>
      <c r="AF136" s="151">
        <v>14.91</v>
      </c>
      <c r="AG136" s="151">
        <v>11.18</v>
      </c>
      <c r="AH136" s="152">
        <v>40984</v>
      </c>
      <c r="AI136" s="147" t="s">
        <v>439</v>
      </c>
      <c r="AJ136" s="149" t="s">
        <v>2192</v>
      </c>
    </row>
    <row r="137" spans="1:36">
      <c r="A137" s="167">
        <v>40621</v>
      </c>
      <c r="B137" s="153" t="s">
        <v>1238</v>
      </c>
      <c r="C137" s="153" t="s">
        <v>1232</v>
      </c>
      <c r="D137" s="153" t="s">
        <v>2192</v>
      </c>
      <c r="E137" s="153" t="s">
        <v>489</v>
      </c>
      <c r="F137" s="153" t="s">
        <v>1906</v>
      </c>
      <c r="G137" s="154" t="s">
        <v>1901</v>
      </c>
      <c r="H137" s="154" t="s">
        <v>1919</v>
      </c>
      <c r="I137" s="154" t="s">
        <v>411</v>
      </c>
      <c r="J137" s="154" t="s">
        <v>1236</v>
      </c>
      <c r="K137" s="155" t="s">
        <v>2917</v>
      </c>
      <c r="L137" s="155" t="s">
        <v>4530</v>
      </c>
      <c r="M137" s="155" t="s">
        <v>10192</v>
      </c>
      <c r="N137" s="155" t="s">
        <v>4532</v>
      </c>
      <c r="O137" s="155" t="s">
        <v>10193</v>
      </c>
      <c r="P137" s="155" t="s">
        <v>4534</v>
      </c>
      <c r="Q137" s="155" t="s">
        <v>10194</v>
      </c>
      <c r="R137" s="155" t="s">
        <v>4536</v>
      </c>
      <c r="S137" s="155" t="s">
        <v>10195</v>
      </c>
      <c r="T137" s="155" t="s">
        <v>4538</v>
      </c>
      <c r="U137" s="155" t="s">
        <v>10196</v>
      </c>
      <c r="V137" s="155" t="s">
        <v>4540</v>
      </c>
      <c r="W137" s="155" t="s">
        <v>10197</v>
      </c>
      <c r="X137" s="155" t="s">
        <v>4542</v>
      </c>
      <c r="Y137" s="155" t="s">
        <v>3075</v>
      </c>
      <c r="Z137" s="155" t="s">
        <v>4544</v>
      </c>
      <c r="AA137" s="155" t="s">
        <v>10198</v>
      </c>
      <c r="AB137" s="155" t="s">
        <v>4546</v>
      </c>
      <c r="AC137" s="155" t="s">
        <v>10199</v>
      </c>
      <c r="AD137" s="155" t="s">
        <v>4548</v>
      </c>
      <c r="AE137" s="156">
        <v>123605.8682</v>
      </c>
      <c r="AF137" s="157">
        <v>104.06</v>
      </c>
      <c r="AG137" s="157">
        <v>78.010000000000005</v>
      </c>
      <c r="AH137" s="159">
        <v>38722</v>
      </c>
      <c r="AI137" s="153" t="s">
        <v>1764</v>
      </c>
      <c r="AJ137" s="155" t="s">
        <v>2192</v>
      </c>
    </row>
    <row r="138" spans="1:36">
      <c r="A138" s="166">
        <v>40622</v>
      </c>
      <c r="B138" s="147" t="s">
        <v>1238</v>
      </c>
      <c r="C138" s="147" t="s">
        <v>1232</v>
      </c>
      <c r="D138" s="147" t="s">
        <v>2192</v>
      </c>
      <c r="E138" s="147" t="s">
        <v>491</v>
      </c>
      <c r="F138" s="147" t="s">
        <v>1904</v>
      </c>
      <c r="G138" s="148" t="s">
        <v>1901</v>
      </c>
      <c r="H138" s="148" t="s">
        <v>1919</v>
      </c>
      <c r="I138" s="148" t="s">
        <v>411</v>
      </c>
      <c r="J138" s="148" t="s">
        <v>1236</v>
      </c>
      <c r="K138" s="149" t="s">
        <v>10200</v>
      </c>
      <c r="L138" s="149" t="s">
        <v>4530</v>
      </c>
      <c r="M138" s="149" t="s">
        <v>10201</v>
      </c>
      <c r="N138" s="149" t="s">
        <v>4532</v>
      </c>
      <c r="O138" s="149" t="s">
        <v>7746</v>
      </c>
      <c r="P138" s="149" t="s">
        <v>4534</v>
      </c>
      <c r="Q138" s="149" t="s">
        <v>10202</v>
      </c>
      <c r="R138" s="149" t="s">
        <v>4536</v>
      </c>
      <c r="S138" s="149" t="s">
        <v>10203</v>
      </c>
      <c r="T138" s="149" t="s">
        <v>4538</v>
      </c>
      <c r="U138" s="149" t="s">
        <v>10204</v>
      </c>
      <c r="V138" s="149" t="s">
        <v>4540</v>
      </c>
      <c r="W138" s="149" t="s">
        <v>10205</v>
      </c>
      <c r="X138" s="149" t="s">
        <v>4542</v>
      </c>
      <c r="Y138" s="149" t="s">
        <v>10206</v>
      </c>
      <c r="Z138" s="149" t="s">
        <v>4544</v>
      </c>
      <c r="AA138" s="149" t="s">
        <v>2192</v>
      </c>
      <c r="AB138" s="149" t="s">
        <v>2192</v>
      </c>
      <c r="AC138" s="149" t="s">
        <v>10207</v>
      </c>
      <c r="AD138" s="149" t="s">
        <v>4558</v>
      </c>
      <c r="AE138" s="150">
        <v>109398.5597</v>
      </c>
      <c r="AF138" s="162">
        <v>92.1</v>
      </c>
      <c r="AG138" s="151">
        <v>69.05</v>
      </c>
      <c r="AH138" s="152">
        <v>40848</v>
      </c>
      <c r="AI138" s="147" t="s">
        <v>1764</v>
      </c>
      <c r="AJ138" s="149" t="s">
        <v>2192</v>
      </c>
    </row>
    <row r="139" spans="1:36">
      <c r="A139" s="167">
        <v>40623</v>
      </c>
      <c r="B139" s="153" t="s">
        <v>1238</v>
      </c>
      <c r="C139" s="153" t="s">
        <v>1232</v>
      </c>
      <c r="D139" s="153" t="s">
        <v>2192</v>
      </c>
      <c r="E139" s="153" t="s">
        <v>493</v>
      </c>
      <c r="F139" s="153" t="s">
        <v>1904</v>
      </c>
      <c r="G139" s="154" t="s">
        <v>1901</v>
      </c>
      <c r="H139" s="154" t="s">
        <v>1919</v>
      </c>
      <c r="I139" s="154" t="s">
        <v>411</v>
      </c>
      <c r="J139" s="154" t="s">
        <v>1236</v>
      </c>
      <c r="K139" s="155" t="s">
        <v>10208</v>
      </c>
      <c r="L139" s="155" t="s">
        <v>4530</v>
      </c>
      <c r="M139" s="155" t="s">
        <v>10209</v>
      </c>
      <c r="N139" s="155" t="s">
        <v>4532</v>
      </c>
      <c r="O139" s="155" t="s">
        <v>10210</v>
      </c>
      <c r="P139" s="155" t="s">
        <v>4534</v>
      </c>
      <c r="Q139" s="155" t="s">
        <v>10211</v>
      </c>
      <c r="R139" s="155" t="s">
        <v>4536</v>
      </c>
      <c r="S139" s="155" t="s">
        <v>10212</v>
      </c>
      <c r="T139" s="155" t="s">
        <v>4538</v>
      </c>
      <c r="U139" s="155" t="s">
        <v>10213</v>
      </c>
      <c r="V139" s="155" t="s">
        <v>4540</v>
      </c>
      <c r="W139" s="155" t="s">
        <v>10214</v>
      </c>
      <c r="X139" s="155" t="s">
        <v>4542</v>
      </c>
      <c r="Y139" s="155" t="s">
        <v>10215</v>
      </c>
      <c r="Z139" s="155" t="s">
        <v>4544</v>
      </c>
      <c r="AA139" s="155" t="s">
        <v>2192</v>
      </c>
      <c r="AB139" s="155" t="s">
        <v>2192</v>
      </c>
      <c r="AC139" s="155" t="s">
        <v>3189</v>
      </c>
      <c r="AD139" s="155" t="s">
        <v>4566</v>
      </c>
      <c r="AE139" s="156">
        <v>11911.8215</v>
      </c>
      <c r="AF139" s="157">
        <v>10.029999999999999</v>
      </c>
      <c r="AG139" s="157">
        <v>7.52</v>
      </c>
      <c r="AH139" s="159">
        <v>40998</v>
      </c>
      <c r="AI139" s="153" t="s">
        <v>1764</v>
      </c>
      <c r="AJ139" s="155" t="s">
        <v>2192</v>
      </c>
    </row>
    <row r="140" spans="1:36">
      <c r="A140" s="166">
        <v>40624</v>
      </c>
      <c r="B140" s="147" t="s">
        <v>1238</v>
      </c>
      <c r="C140" s="147" t="s">
        <v>1232</v>
      </c>
      <c r="D140" s="147" t="s">
        <v>2192</v>
      </c>
      <c r="E140" s="147" t="s">
        <v>495</v>
      </c>
      <c r="F140" s="147" t="s">
        <v>1904</v>
      </c>
      <c r="G140" s="148" t="s">
        <v>1901</v>
      </c>
      <c r="H140" s="148" t="s">
        <v>1919</v>
      </c>
      <c r="I140" s="148" t="s">
        <v>411</v>
      </c>
      <c r="J140" s="148" t="s">
        <v>1236</v>
      </c>
      <c r="K140" s="149" t="s">
        <v>10216</v>
      </c>
      <c r="L140" s="149" t="s">
        <v>4530</v>
      </c>
      <c r="M140" s="149" t="s">
        <v>10217</v>
      </c>
      <c r="N140" s="149" t="s">
        <v>4532</v>
      </c>
      <c r="O140" s="149" t="s">
        <v>10218</v>
      </c>
      <c r="P140" s="149" t="s">
        <v>4534</v>
      </c>
      <c r="Q140" s="149" t="s">
        <v>10219</v>
      </c>
      <c r="R140" s="149" t="s">
        <v>4536</v>
      </c>
      <c r="S140" s="149" t="s">
        <v>10220</v>
      </c>
      <c r="T140" s="149" t="s">
        <v>4538</v>
      </c>
      <c r="U140" s="149" t="s">
        <v>10221</v>
      </c>
      <c r="V140" s="149" t="s">
        <v>4540</v>
      </c>
      <c r="W140" s="149" t="s">
        <v>10222</v>
      </c>
      <c r="X140" s="149" t="s">
        <v>4542</v>
      </c>
      <c r="Y140" s="149" t="s">
        <v>2192</v>
      </c>
      <c r="Z140" s="149" t="s">
        <v>2192</v>
      </c>
      <c r="AA140" s="149" t="s">
        <v>2192</v>
      </c>
      <c r="AB140" s="149" t="s">
        <v>2192</v>
      </c>
      <c r="AC140" s="149" t="s">
        <v>10223</v>
      </c>
      <c r="AD140" s="149" t="s">
        <v>3086</v>
      </c>
      <c r="AE140" s="150">
        <v>2152.7874000000002</v>
      </c>
      <c r="AF140" s="151">
        <v>1.81</v>
      </c>
      <c r="AG140" s="151">
        <v>1.36</v>
      </c>
      <c r="AH140" s="152">
        <v>42965</v>
      </c>
      <c r="AI140" s="147" t="s">
        <v>1764</v>
      </c>
      <c r="AJ140" s="149" t="s">
        <v>2192</v>
      </c>
    </row>
    <row r="141" spans="1:36">
      <c r="A141" s="167">
        <v>40625</v>
      </c>
      <c r="B141" s="153" t="s">
        <v>1238</v>
      </c>
      <c r="C141" s="153" t="s">
        <v>1229</v>
      </c>
      <c r="D141" s="153" t="s">
        <v>2192</v>
      </c>
      <c r="E141" s="153" t="s">
        <v>497</v>
      </c>
      <c r="F141" s="153" t="s">
        <v>1904</v>
      </c>
      <c r="G141" s="154" t="s">
        <v>1901</v>
      </c>
      <c r="H141" s="154" t="s">
        <v>1919</v>
      </c>
      <c r="I141" s="154" t="s">
        <v>411</v>
      </c>
      <c r="J141" s="154" t="s">
        <v>1236</v>
      </c>
      <c r="K141" s="155" t="s">
        <v>3455</v>
      </c>
      <c r="L141" s="155" t="s">
        <v>4287</v>
      </c>
      <c r="M141" s="155" t="s">
        <v>10224</v>
      </c>
      <c r="N141" s="155" t="s">
        <v>4289</v>
      </c>
      <c r="O141" s="155" t="s">
        <v>10225</v>
      </c>
      <c r="P141" s="155" t="s">
        <v>4291</v>
      </c>
      <c r="Q141" s="155" t="s">
        <v>10226</v>
      </c>
      <c r="R141" s="155" t="s">
        <v>4293</v>
      </c>
      <c r="S141" s="155" t="s">
        <v>10227</v>
      </c>
      <c r="T141" s="155" t="s">
        <v>4295</v>
      </c>
      <c r="U141" s="155" t="s">
        <v>3121</v>
      </c>
      <c r="V141" s="155" t="s">
        <v>4312</v>
      </c>
      <c r="W141" s="155" t="s">
        <v>10228</v>
      </c>
      <c r="X141" s="155" t="s">
        <v>4314</v>
      </c>
      <c r="Y141" s="155" t="s">
        <v>2192</v>
      </c>
      <c r="Z141" s="155" t="s">
        <v>2192</v>
      </c>
      <c r="AA141" s="155" t="s">
        <v>2192</v>
      </c>
      <c r="AB141" s="155" t="s">
        <v>2192</v>
      </c>
      <c r="AC141" s="155" t="s">
        <v>10229</v>
      </c>
      <c r="AD141" s="155" t="s">
        <v>4579</v>
      </c>
      <c r="AE141" s="156">
        <v>1433.6655000000001</v>
      </c>
      <c r="AF141" s="157">
        <v>1.21</v>
      </c>
      <c r="AG141" s="158">
        <v>0.9</v>
      </c>
      <c r="AH141" s="159">
        <v>42976</v>
      </c>
      <c r="AI141" s="153" t="s">
        <v>439</v>
      </c>
      <c r="AJ141" s="155" t="s">
        <v>2192</v>
      </c>
    </row>
    <row r="142" spans="1:36">
      <c r="A142" s="166">
        <v>40631</v>
      </c>
      <c r="B142" s="147" t="s">
        <v>1238</v>
      </c>
      <c r="C142" s="147" t="s">
        <v>1232</v>
      </c>
      <c r="D142" s="147" t="s">
        <v>2192</v>
      </c>
      <c r="E142" s="147" t="s">
        <v>499</v>
      </c>
      <c r="F142" s="147" t="s">
        <v>1906</v>
      </c>
      <c r="G142" s="148" t="s">
        <v>1901</v>
      </c>
      <c r="H142" s="148" t="s">
        <v>1919</v>
      </c>
      <c r="I142" s="148" t="s">
        <v>317</v>
      </c>
      <c r="J142" s="148" t="s">
        <v>1236</v>
      </c>
      <c r="K142" s="149" t="s">
        <v>10230</v>
      </c>
      <c r="L142" s="149" t="s">
        <v>3085</v>
      </c>
      <c r="M142" s="149" t="s">
        <v>10231</v>
      </c>
      <c r="N142" s="149" t="s">
        <v>4582</v>
      </c>
      <c r="O142" s="149" t="s">
        <v>10232</v>
      </c>
      <c r="P142" s="149" t="s">
        <v>4584</v>
      </c>
      <c r="Q142" s="149" t="s">
        <v>10233</v>
      </c>
      <c r="R142" s="149" t="s">
        <v>4585</v>
      </c>
      <c r="S142" s="149" t="s">
        <v>10234</v>
      </c>
      <c r="T142" s="149" t="s">
        <v>4587</v>
      </c>
      <c r="U142" s="149" t="s">
        <v>10235</v>
      </c>
      <c r="V142" s="149" t="s">
        <v>4589</v>
      </c>
      <c r="W142" s="149" t="s">
        <v>10236</v>
      </c>
      <c r="X142" s="149" t="s">
        <v>4591</v>
      </c>
      <c r="Y142" s="149" t="s">
        <v>10237</v>
      </c>
      <c r="Z142" s="149" t="s">
        <v>4593</v>
      </c>
      <c r="AA142" s="149" t="s">
        <v>2858</v>
      </c>
      <c r="AB142" s="149" t="s">
        <v>4595</v>
      </c>
      <c r="AC142" s="149" t="s">
        <v>10238</v>
      </c>
      <c r="AD142" s="149" t="s">
        <v>4597</v>
      </c>
      <c r="AE142" s="151">
        <v>12808.57</v>
      </c>
      <c r="AF142" s="151">
        <v>10.78</v>
      </c>
      <c r="AG142" s="151">
        <v>8.08</v>
      </c>
      <c r="AH142" s="152">
        <v>39204</v>
      </c>
      <c r="AI142" s="147" t="s">
        <v>1909</v>
      </c>
      <c r="AJ142" s="149" t="s">
        <v>2192</v>
      </c>
    </row>
    <row r="143" spans="1:36">
      <c r="A143" s="167">
        <v>40632</v>
      </c>
      <c r="B143" s="153" t="s">
        <v>1238</v>
      </c>
      <c r="C143" s="153" t="s">
        <v>1232</v>
      </c>
      <c r="D143" s="153" t="s">
        <v>2192</v>
      </c>
      <c r="E143" s="153" t="s">
        <v>502</v>
      </c>
      <c r="F143" s="153" t="s">
        <v>1904</v>
      </c>
      <c r="G143" s="154" t="s">
        <v>1901</v>
      </c>
      <c r="H143" s="154" t="s">
        <v>1919</v>
      </c>
      <c r="I143" s="154" t="s">
        <v>317</v>
      </c>
      <c r="J143" s="154" t="s">
        <v>1236</v>
      </c>
      <c r="K143" s="155" t="s">
        <v>10239</v>
      </c>
      <c r="L143" s="155" t="s">
        <v>3085</v>
      </c>
      <c r="M143" s="155" t="s">
        <v>10240</v>
      </c>
      <c r="N143" s="155" t="s">
        <v>4582</v>
      </c>
      <c r="O143" s="155" t="s">
        <v>10241</v>
      </c>
      <c r="P143" s="155" t="s">
        <v>4584</v>
      </c>
      <c r="Q143" s="155" t="s">
        <v>10242</v>
      </c>
      <c r="R143" s="155" t="s">
        <v>4585</v>
      </c>
      <c r="S143" s="155" t="s">
        <v>10243</v>
      </c>
      <c r="T143" s="155" t="s">
        <v>4587</v>
      </c>
      <c r="U143" s="155" t="s">
        <v>10244</v>
      </c>
      <c r="V143" s="155" t="s">
        <v>4589</v>
      </c>
      <c r="W143" s="155" t="s">
        <v>10245</v>
      </c>
      <c r="X143" s="155" t="s">
        <v>4605</v>
      </c>
      <c r="Y143" s="155" t="s">
        <v>10246</v>
      </c>
      <c r="Z143" s="155" t="s">
        <v>4607</v>
      </c>
      <c r="AA143" s="155" t="s">
        <v>2192</v>
      </c>
      <c r="AB143" s="155" t="s">
        <v>2192</v>
      </c>
      <c r="AC143" s="155" t="s">
        <v>7807</v>
      </c>
      <c r="AD143" s="155" t="s">
        <v>4609</v>
      </c>
      <c r="AE143" s="156">
        <v>4533.8517000000002</v>
      </c>
      <c r="AF143" s="157">
        <v>3.82</v>
      </c>
      <c r="AG143" s="157">
        <v>2.86</v>
      </c>
      <c r="AH143" s="159">
        <v>42184</v>
      </c>
      <c r="AI143" s="153" t="s">
        <v>1909</v>
      </c>
      <c r="AJ143" s="155" t="s">
        <v>2192</v>
      </c>
    </row>
    <row r="144" spans="1:36">
      <c r="A144" s="166">
        <v>40633</v>
      </c>
      <c r="B144" s="147" t="s">
        <v>1238</v>
      </c>
      <c r="C144" s="147" t="s">
        <v>1232</v>
      </c>
      <c r="D144" s="147" t="s">
        <v>2192</v>
      </c>
      <c r="E144" s="147" t="s">
        <v>504</v>
      </c>
      <c r="F144" s="147" t="s">
        <v>1904</v>
      </c>
      <c r="G144" s="148" t="s">
        <v>1901</v>
      </c>
      <c r="H144" s="148" t="s">
        <v>1919</v>
      </c>
      <c r="I144" s="148" t="s">
        <v>317</v>
      </c>
      <c r="J144" s="148" t="s">
        <v>1236</v>
      </c>
      <c r="K144" s="149" t="s">
        <v>10247</v>
      </c>
      <c r="L144" s="149" t="s">
        <v>3085</v>
      </c>
      <c r="M144" s="149" t="s">
        <v>10248</v>
      </c>
      <c r="N144" s="149" t="s">
        <v>4582</v>
      </c>
      <c r="O144" s="149" t="s">
        <v>10249</v>
      </c>
      <c r="P144" s="149" t="s">
        <v>4584</v>
      </c>
      <c r="Q144" s="149" t="s">
        <v>10250</v>
      </c>
      <c r="R144" s="149" t="s">
        <v>4585</v>
      </c>
      <c r="S144" s="149" t="s">
        <v>10251</v>
      </c>
      <c r="T144" s="149" t="s">
        <v>4587</v>
      </c>
      <c r="U144" s="149" t="s">
        <v>10252</v>
      </c>
      <c r="V144" s="149" t="s">
        <v>4589</v>
      </c>
      <c r="W144" s="149" t="s">
        <v>10253</v>
      </c>
      <c r="X144" s="149" t="s">
        <v>4605</v>
      </c>
      <c r="Y144" s="149" t="s">
        <v>2192</v>
      </c>
      <c r="Z144" s="149" t="s">
        <v>2192</v>
      </c>
      <c r="AA144" s="149" t="s">
        <v>2192</v>
      </c>
      <c r="AB144" s="149" t="s">
        <v>2192</v>
      </c>
      <c r="AC144" s="149" t="s">
        <v>10254</v>
      </c>
      <c r="AD144" s="149" t="s">
        <v>4617</v>
      </c>
      <c r="AE144" s="150">
        <v>8264.8894999999993</v>
      </c>
      <c r="AF144" s="151">
        <v>6.96</v>
      </c>
      <c r="AG144" s="151">
        <v>5.22</v>
      </c>
      <c r="AH144" s="152">
        <v>42970</v>
      </c>
      <c r="AI144" s="147" t="s">
        <v>1909</v>
      </c>
      <c r="AJ144" s="149" t="s">
        <v>2192</v>
      </c>
    </row>
    <row r="145" spans="1:36">
      <c r="A145" s="167">
        <v>40641</v>
      </c>
      <c r="B145" s="153" t="s">
        <v>1238</v>
      </c>
      <c r="C145" s="153" t="s">
        <v>1232</v>
      </c>
      <c r="D145" s="153" t="s">
        <v>2192</v>
      </c>
      <c r="E145" s="153" t="s">
        <v>1928</v>
      </c>
      <c r="F145" s="153" t="s">
        <v>1906</v>
      </c>
      <c r="G145" s="154" t="s">
        <v>1901</v>
      </c>
      <c r="H145" s="154" t="s">
        <v>1919</v>
      </c>
      <c r="I145" s="154" t="s">
        <v>317</v>
      </c>
      <c r="J145" s="154" t="s">
        <v>1236</v>
      </c>
      <c r="K145" s="155" t="s">
        <v>10255</v>
      </c>
      <c r="L145" s="155" t="s">
        <v>4619</v>
      </c>
      <c r="M145" s="155" t="s">
        <v>10256</v>
      </c>
      <c r="N145" s="155" t="s">
        <v>4621</v>
      </c>
      <c r="O145" s="155" t="s">
        <v>10257</v>
      </c>
      <c r="P145" s="155" t="s">
        <v>4623</v>
      </c>
      <c r="Q145" s="155" t="s">
        <v>10258</v>
      </c>
      <c r="R145" s="155" t="s">
        <v>4625</v>
      </c>
      <c r="S145" s="155" t="s">
        <v>10259</v>
      </c>
      <c r="T145" s="155" t="s">
        <v>4627</v>
      </c>
      <c r="U145" s="155" t="s">
        <v>10260</v>
      </c>
      <c r="V145" s="155" t="s">
        <v>3104</v>
      </c>
      <c r="W145" s="155" t="s">
        <v>10261</v>
      </c>
      <c r="X145" s="155" t="s">
        <v>4630</v>
      </c>
      <c r="Y145" s="155" t="s">
        <v>10262</v>
      </c>
      <c r="Z145" s="155" t="s">
        <v>4632</v>
      </c>
      <c r="AA145" s="155" t="s">
        <v>2192</v>
      </c>
      <c r="AB145" s="155" t="s">
        <v>2192</v>
      </c>
      <c r="AC145" s="155" t="s">
        <v>10263</v>
      </c>
      <c r="AD145" s="155" t="s">
        <v>4634</v>
      </c>
      <c r="AE145" s="156">
        <v>38288.605600000003</v>
      </c>
      <c r="AF145" s="157">
        <v>32.229999999999997</v>
      </c>
      <c r="AG145" s="157">
        <v>24.17</v>
      </c>
      <c r="AH145" s="159">
        <v>41625</v>
      </c>
      <c r="AI145" s="153" t="s">
        <v>1765</v>
      </c>
      <c r="AJ145" s="155" t="s">
        <v>2192</v>
      </c>
    </row>
    <row r="146" spans="1:36">
      <c r="A146" s="166">
        <v>40642</v>
      </c>
      <c r="B146" s="147" t="s">
        <v>1238</v>
      </c>
      <c r="C146" s="147" t="s">
        <v>1232</v>
      </c>
      <c r="D146" s="147" t="s">
        <v>2192</v>
      </c>
      <c r="E146" s="147" t="s">
        <v>505</v>
      </c>
      <c r="F146" s="147" t="s">
        <v>1904</v>
      </c>
      <c r="G146" s="148" t="s">
        <v>1901</v>
      </c>
      <c r="H146" s="148" t="s">
        <v>1919</v>
      </c>
      <c r="I146" s="148" t="s">
        <v>317</v>
      </c>
      <c r="J146" s="148" t="s">
        <v>1236</v>
      </c>
      <c r="K146" s="149" t="s">
        <v>10264</v>
      </c>
      <c r="L146" s="149" t="s">
        <v>4619</v>
      </c>
      <c r="M146" s="149" t="s">
        <v>10265</v>
      </c>
      <c r="N146" s="149" t="s">
        <v>4621</v>
      </c>
      <c r="O146" s="149" t="s">
        <v>10266</v>
      </c>
      <c r="P146" s="149" t="s">
        <v>4623</v>
      </c>
      <c r="Q146" s="149" t="s">
        <v>10267</v>
      </c>
      <c r="R146" s="149" t="s">
        <v>4625</v>
      </c>
      <c r="S146" s="149" t="s">
        <v>10268</v>
      </c>
      <c r="T146" s="149" t="s">
        <v>4627</v>
      </c>
      <c r="U146" s="149" t="s">
        <v>10269</v>
      </c>
      <c r="V146" s="149" t="s">
        <v>3104</v>
      </c>
      <c r="W146" s="149" t="s">
        <v>10270</v>
      </c>
      <c r="X146" s="149" t="s">
        <v>4630</v>
      </c>
      <c r="Y146" s="149" t="s">
        <v>10271</v>
      </c>
      <c r="Z146" s="149" t="s">
        <v>4632</v>
      </c>
      <c r="AA146" s="149" t="s">
        <v>2192</v>
      </c>
      <c r="AB146" s="149" t="s">
        <v>2192</v>
      </c>
      <c r="AC146" s="149" t="s">
        <v>10272</v>
      </c>
      <c r="AD146" s="149" t="s">
        <v>4634</v>
      </c>
      <c r="AE146" s="150">
        <v>33734.632599999997</v>
      </c>
      <c r="AF146" s="162">
        <v>28.4</v>
      </c>
      <c r="AG146" s="151">
        <v>21.29</v>
      </c>
      <c r="AH146" s="152">
        <v>41625</v>
      </c>
      <c r="AI146" s="147" t="s">
        <v>1765</v>
      </c>
      <c r="AJ146" s="149" t="s">
        <v>2192</v>
      </c>
    </row>
    <row r="147" spans="1:36">
      <c r="A147" s="167">
        <v>40643</v>
      </c>
      <c r="B147" s="153" t="s">
        <v>1238</v>
      </c>
      <c r="C147" s="153" t="s">
        <v>1232</v>
      </c>
      <c r="D147" s="153" t="s">
        <v>2192</v>
      </c>
      <c r="E147" s="153" t="s">
        <v>507</v>
      </c>
      <c r="F147" s="153" t="s">
        <v>1904</v>
      </c>
      <c r="G147" s="154" t="s">
        <v>1901</v>
      </c>
      <c r="H147" s="154" t="s">
        <v>1919</v>
      </c>
      <c r="I147" s="154" t="s">
        <v>317</v>
      </c>
      <c r="J147" s="154" t="s">
        <v>1236</v>
      </c>
      <c r="K147" s="155" t="s">
        <v>3168</v>
      </c>
      <c r="L147" s="155" t="s">
        <v>4619</v>
      </c>
      <c r="M147" s="155" t="s">
        <v>10273</v>
      </c>
      <c r="N147" s="155" t="s">
        <v>4621</v>
      </c>
      <c r="O147" s="155" t="s">
        <v>10274</v>
      </c>
      <c r="P147" s="155" t="s">
        <v>4623</v>
      </c>
      <c r="Q147" s="155" t="s">
        <v>10275</v>
      </c>
      <c r="R147" s="155" t="s">
        <v>4625</v>
      </c>
      <c r="S147" s="155" t="s">
        <v>10276</v>
      </c>
      <c r="T147" s="155" t="s">
        <v>4627</v>
      </c>
      <c r="U147" s="155" t="s">
        <v>10277</v>
      </c>
      <c r="V147" s="155" t="s">
        <v>3104</v>
      </c>
      <c r="W147" s="155" t="s">
        <v>10278</v>
      </c>
      <c r="X147" s="155" t="s">
        <v>4630</v>
      </c>
      <c r="Y147" s="155" t="s">
        <v>2192</v>
      </c>
      <c r="Z147" s="155" t="s">
        <v>2192</v>
      </c>
      <c r="AA147" s="155" t="s">
        <v>2192</v>
      </c>
      <c r="AB147" s="155" t="s">
        <v>2192</v>
      </c>
      <c r="AC147" s="155" t="s">
        <v>10279</v>
      </c>
      <c r="AD147" s="155" t="s">
        <v>4652</v>
      </c>
      <c r="AE147" s="156">
        <v>9.6485000000000003</v>
      </c>
      <c r="AF147" s="157">
        <v>0.01</v>
      </c>
      <c r="AG147" s="157">
        <v>0.01</v>
      </c>
      <c r="AH147" s="159">
        <v>42500</v>
      </c>
      <c r="AI147" s="153" t="s">
        <v>1765</v>
      </c>
      <c r="AJ147" s="155" t="s">
        <v>2192</v>
      </c>
    </row>
    <row r="148" spans="1:36">
      <c r="A148" s="166">
        <v>40645</v>
      </c>
      <c r="B148" s="147" t="s">
        <v>1238</v>
      </c>
      <c r="C148" s="147" t="s">
        <v>1232</v>
      </c>
      <c r="D148" s="147" t="s">
        <v>2192</v>
      </c>
      <c r="E148" s="147" t="s">
        <v>509</v>
      </c>
      <c r="F148" s="147" t="s">
        <v>1904</v>
      </c>
      <c r="G148" s="148" t="s">
        <v>1901</v>
      </c>
      <c r="H148" s="148" t="s">
        <v>1919</v>
      </c>
      <c r="I148" s="148" t="s">
        <v>317</v>
      </c>
      <c r="J148" s="148" t="s">
        <v>1236</v>
      </c>
      <c r="K148" s="149" t="s">
        <v>4653</v>
      </c>
      <c r="L148" s="149" t="s">
        <v>4619</v>
      </c>
      <c r="M148" s="149" t="s">
        <v>4654</v>
      </c>
      <c r="N148" s="149" t="s">
        <v>4621</v>
      </c>
      <c r="O148" s="149" t="s">
        <v>4655</v>
      </c>
      <c r="P148" s="149" t="s">
        <v>4623</v>
      </c>
      <c r="Q148" s="149" t="s">
        <v>4656</v>
      </c>
      <c r="R148" s="149" t="s">
        <v>4625</v>
      </c>
      <c r="S148" s="149" t="s">
        <v>10280</v>
      </c>
      <c r="T148" s="149" t="s">
        <v>4627</v>
      </c>
      <c r="U148" s="149" t="s">
        <v>10281</v>
      </c>
      <c r="V148" s="149" t="s">
        <v>3104</v>
      </c>
      <c r="W148" s="149" t="s">
        <v>3300</v>
      </c>
      <c r="X148" s="149" t="s">
        <v>4630</v>
      </c>
      <c r="Y148" s="149" t="s">
        <v>2192</v>
      </c>
      <c r="Z148" s="149" t="s">
        <v>2192</v>
      </c>
      <c r="AA148" s="149" t="s">
        <v>2192</v>
      </c>
      <c r="AB148" s="149" t="s">
        <v>2192</v>
      </c>
      <c r="AC148" s="149" t="s">
        <v>10282</v>
      </c>
      <c r="AD148" s="149" t="s">
        <v>4652</v>
      </c>
      <c r="AE148" s="150">
        <v>1.2200000000000001E-2</v>
      </c>
      <c r="AF148" s="163">
        <v>0</v>
      </c>
      <c r="AG148" s="163">
        <v>0</v>
      </c>
      <c r="AH148" s="152">
        <v>42500</v>
      </c>
      <c r="AI148" s="147" t="s">
        <v>1765</v>
      </c>
      <c r="AJ148" s="149" t="s">
        <v>2192</v>
      </c>
    </row>
    <row r="149" spans="1:36">
      <c r="A149" s="167">
        <v>40646</v>
      </c>
      <c r="B149" s="153" t="s">
        <v>1238</v>
      </c>
      <c r="C149" s="153" t="s">
        <v>1232</v>
      </c>
      <c r="D149" s="153" t="s">
        <v>2192</v>
      </c>
      <c r="E149" s="153" t="s">
        <v>511</v>
      </c>
      <c r="F149" s="153" t="s">
        <v>1904</v>
      </c>
      <c r="G149" s="154" t="s">
        <v>1901</v>
      </c>
      <c r="H149" s="154" t="s">
        <v>1919</v>
      </c>
      <c r="I149" s="154" t="s">
        <v>317</v>
      </c>
      <c r="J149" s="154" t="s">
        <v>1236</v>
      </c>
      <c r="K149" s="155" t="s">
        <v>10283</v>
      </c>
      <c r="L149" s="155" t="s">
        <v>4619</v>
      </c>
      <c r="M149" s="155" t="s">
        <v>10284</v>
      </c>
      <c r="N149" s="155" t="s">
        <v>4621</v>
      </c>
      <c r="O149" s="155" t="s">
        <v>10285</v>
      </c>
      <c r="P149" s="155" t="s">
        <v>4623</v>
      </c>
      <c r="Q149" s="155" t="s">
        <v>10286</v>
      </c>
      <c r="R149" s="155" t="s">
        <v>4625</v>
      </c>
      <c r="S149" s="155" t="s">
        <v>10287</v>
      </c>
      <c r="T149" s="155" t="s">
        <v>4627</v>
      </c>
      <c r="U149" s="155" t="s">
        <v>10288</v>
      </c>
      <c r="V149" s="155" t="s">
        <v>3104</v>
      </c>
      <c r="W149" s="155" t="s">
        <v>2192</v>
      </c>
      <c r="X149" s="155" t="s">
        <v>2192</v>
      </c>
      <c r="Y149" s="155" t="s">
        <v>2192</v>
      </c>
      <c r="Z149" s="155" t="s">
        <v>2192</v>
      </c>
      <c r="AA149" s="155" t="s">
        <v>2192</v>
      </c>
      <c r="AB149" s="155" t="s">
        <v>2192</v>
      </c>
      <c r="AC149" s="155" t="s">
        <v>10289</v>
      </c>
      <c r="AD149" s="155" t="s">
        <v>4666</v>
      </c>
      <c r="AE149" s="156">
        <v>3.6852</v>
      </c>
      <c r="AF149" s="161">
        <v>0</v>
      </c>
      <c r="AG149" s="161">
        <v>0</v>
      </c>
      <c r="AH149" s="159">
        <v>42642</v>
      </c>
      <c r="AI149" s="153" t="s">
        <v>1765</v>
      </c>
      <c r="AJ149" s="155" t="s">
        <v>2192</v>
      </c>
    </row>
    <row r="150" spans="1:36">
      <c r="A150" s="166">
        <v>40649</v>
      </c>
      <c r="B150" s="147" t="s">
        <v>1238</v>
      </c>
      <c r="C150" s="147" t="s">
        <v>1232</v>
      </c>
      <c r="D150" s="147" t="s">
        <v>2192</v>
      </c>
      <c r="E150" s="147" t="s">
        <v>1740</v>
      </c>
      <c r="F150" s="147" t="s">
        <v>1904</v>
      </c>
      <c r="G150" s="148" t="s">
        <v>1901</v>
      </c>
      <c r="H150" s="148" t="s">
        <v>1919</v>
      </c>
      <c r="I150" s="148" t="s">
        <v>317</v>
      </c>
      <c r="J150" s="148" t="s">
        <v>1236</v>
      </c>
      <c r="K150" s="149" t="s">
        <v>10290</v>
      </c>
      <c r="L150" s="149" t="s">
        <v>4619</v>
      </c>
      <c r="M150" s="149" t="s">
        <v>10291</v>
      </c>
      <c r="N150" s="149" t="s">
        <v>4621</v>
      </c>
      <c r="O150" s="149" t="s">
        <v>10292</v>
      </c>
      <c r="P150" s="149" t="s">
        <v>4623</v>
      </c>
      <c r="Q150" s="149" t="s">
        <v>10293</v>
      </c>
      <c r="R150" s="149" t="s">
        <v>4625</v>
      </c>
      <c r="S150" s="149" t="s">
        <v>10294</v>
      </c>
      <c r="T150" s="149" t="s">
        <v>4627</v>
      </c>
      <c r="U150" s="149" t="s">
        <v>2192</v>
      </c>
      <c r="V150" s="149" t="s">
        <v>2192</v>
      </c>
      <c r="W150" s="149" t="s">
        <v>2192</v>
      </c>
      <c r="X150" s="149" t="s">
        <v>2192</v>
      </c>
      <c r="Y150" s="149" t="s">
        <v>2192</v>
      </c>
      <c r="Z150" s="149" t="s">
        <v>2192</v>
      </c>
      <c r="AA150" s="149" t="s">
        <v>2192</v>
      </c>
      <c r="AB150" s="149" t="s">
        <v>2192</v>
      </c>
      <c r="AC150" s="149" t="s">
        <v>10295</v>
      </c>
      <c r="AD150" s="149" t="s">
        <v>4673</v>
      </c>
      <c r="AE150" s="150">
        <v>11.273400000000001</v>
      </c>
      <c r="AF150" s="151">
        <v>0.01</v>
      </c>
      <c r="AG150" s="151">
        <v>0.01</v>
      </c>
      <c r="AH150" s="152">
        <v>43537</v>
      </c>
      <c r="AI150" s="147" t="s">
        <v>1765</v>
      </c>
      <c r="AJ150" s="149" t="s">
        <v>2192</v>
      </c>
    </row>
    <row r="151" spans="1:36">
      <c r="A151" s="167">
        <v>40650</v>
      </c>
      <c r="B151" s="153" t="s">
        <v>1238</v>
      </c>
      <c r="C151" s="153" t="s">
        <v>1232</v>
      </c>
      <c r="D151" s="153" t="s">
        <v>2192</v>
      </c>
      <c r="E151" s="153" t="s">
        <v>513</v>
      </c>
      <c r="F151" s="153" t="s">
        <v>1904</v>
      </c>
      <c r="G151" s="154" t="s">
        <v>1901</v>
      </c>
      <c r="H151" s="154" t="s">
        <v>1919</v>
      </c>
      <c r="I151" s="154" t="s">
        <v>317</v>
      </c>
      <c r="J151" s="154" t="s">
        <v>1236</v>
      </c>
      <c r="K151" s="155" t="s">
        <v>10296</v>
      </c>
      <c r="L151" s="155" t="s">
        <v>4619</v>
      </c>
      <c r="M151" s="155" t="s">
        <v>10297</v>
      </c>
      <c r="N151" s="155" t="s">
        <v>4621</v>
      </c>
      <c r="O151" s="155" t="s">
        <v>10298</v>
      </c>
      <c r="P151" s="155" t="s">
        <v>4623</v>
      </c>
      <c r="Q151" s="155" t="s">
        <v>10299</v>
      </c>
      <c r="R151" s="155" t="s">
        <v>4625</v>
      </c>
      <c r="S151" s="155" t="s">
        <v>10300</v>
      </c>
      <c r="T151" s="155" t="s">
        <v>4627</v>
      </c>
      <c r="U151" s="155" t="s">
        <v>10301</v>
      </c>
      <c r="V151" s="155" t="s">
        <v>3104</v>
      </c>
      <c r="W151" s="155" t="s">
        <v>10302</v>
      </c>
      <c r="X151" s="155" t="s">
        <v>4630</v>
      </c>
      <c r="Y151" s="155" t="s">
        <v>2192</v>
      </c>
      <c r="Z151" s="155" t="s">
        <v>2192</v>
      </c>
      <c r="AA151" s="155" t="s">
        <v>2192</v>
      </c>
      <c r="AB151" s="155" t="s">
        <v>2192</v>
      </c>
      <c r="AC151" s="155" t="s">
        <v>10303</v>
      </c>
      <c r="AD151" s="155" t="s">
        <v>4652</v>
      </c>
      <c r="AE151" s="156">
        <v>168.61789999999999</v>
      </c>
      <c r="AF151" s="157">
        <v>0.14000000000000001</v>
      </c>
      <c r="AG151" s="157">
        <v>0.11</v>
      </c>
      <c r="AH151" s="159">
        <v>42500</v>
      </c>
      <c r="AI151" s="153" t="s">
        <v>1765</v>
      </c>
      <c r="AJ151" s="155" t="s">
        <v>2192</v>
      </c>
    </row>
    <row r="152" spans="1:36">
      <c r="A152" s="166">
        <v>40656</v>
      </c>
      <c r="B152" s="147" t="s">
        <v>1238</v>
      </c>
      <c r="C152" s="147" t="s">
        <v>1232</v>
      </c>
      <c r="D152" s="147" t="s">
        <v>2192</v>
      </c>
      <c r="E152" s="147" t="s">
        <v>1930</v>
      </c>
      <c r="F152" s="147" t="s">
        <v>1904</v>
      </c>
      <c r="G152" s="148" t="s">
        <v>1901</v>
      </c>
      <c r="H152" s="148" t="s">
        <v>1919</v>
      </c>
      <c r="I152" s="148" t="s">
        <v>317</v>
      </c>
      <c r="J152" s="148" t="s">
        <v>1236</v>
      </c>
      <c r="K152" s="149" t="s">
        <v>10304</v>
      </c>
      <c r="L152" s="149" t="s">
        <v>4619</v>
      </c>
      <c r="M152" s="149" t="s">
        <v>10305</v>
      </c>
      <c r="N152" s="149" t="s">
        <v>4621</v>
      </c>
      <c r="O152" s="149" t="s">
        <v>10306</v>
      </c>
      <c r="P152" s="149" t="s">
        <v>4623</v>
      </c>
      <c r="Q152" s="149" t="s">
        <v>9014</v>
      </c>
      <c r="R152" s="149" t="s">
        <v>4625</v>
      </c>
      <c r="S152" s="149" t="s">
        <v>10307</v>
      </c>
      <c r="T152" s="149" t="s">
        <v>4627</v>
      </c>
      <c r="U152" s="149" t="s">
        <v>2192</v>
      </c>
      <c r="V152" s="149" t="s">
        <v>2192</v>
      </c>
      <c r="W152" s="149" t="s">
        <v>2192</v>
      </c>
      <c r="X152" s="149" t="s">
        <v>2192</v>
      </c>
      <c r="Y152" s="149" t="s">
        <v>2192</v>
      </c>
      <c r="Z152" s="149" t="s">
        <v>2192</v>
      </c>
      <c r="AA152" s="149" t="s">
        <v>2192</v>
      </c>
      <c r="AB152" s="149" t="s">
        <v>2192</v>
      </c>
      <c r="AC152" s="149" t="s">
        <v>10308</v>
      </c>
      <c r="AD152" s="149" t="s">
        <v>4687</v>
      </c>
      <c r="AE152" s="150">
        <v>44.474299999999999</v>
      </c>
      <c r="AF152" s="151">
        <v>0.04</v>
      </c>
      <c r="AG152" s="151">
        <v>0.03</v>
      </c>
      <c r="AH152" s="152">
        <v>43665</v>
      </c>
      <c r="AI152" s="147" t="s">
        <v>1765</v>
      </c>
      <c r="AJ152" s="149" t="s">
        <v>2192</v>
      </c>
    </row>
    <row r="153" spans="1:36">
      <c r="A153" s="167">
        <v>40657</v>
      </c>
      <c r="B153" s="153" t="s">
        <v>1238</v>
      </c>
      <c r="C153" s="153" t="s">
        <v>1232</v>
      </c>
      <c r="D153" s="153" t="s">
        <v>2192</v>
      </c>
      <c r="E153" s="153" t="s">
        <v>515</v>
      </c>
      <c r="F153" s="153" t="s">
        <v>1904</v>
      </c>
      <c r="G153" s="154" t="s">
        <v>1901</v>
      </c>
      <c r="H153" s="154" t="s">
        <v>1919</v>
      </c>
      <c r="I153" s="154" t="s">
        <v>317</v>
      </c>
      <c r="J153" s="154" t="s">
        <v>1236</v>
      </c>
      <c r="K153" s="155" t="s">
        <v>10309</v>
      </c>
      <c r="L153" s="155" t="s">
        <v>4619</v>
      </c>
      <c r="M153" s="155" t="s">
        <v>10310</v>
      </c>
      <c r="N153" s="155" t="s">
        <v>4621</v>
      </c>
      <c r="O153" s="155" t="s">
        <v>10311</v>
      </c>
      <c r="P153" s="155" t="s">
        <v>4623</v>
      </c>
      <c r="Q153" s="155" t="s">
        <v>10312</v>
      </c>
      <c r="R153" s="155" t="s">
        <v>4625</v>
      </c>
      <c r="S153" s="155" t="s">
        <v>10313</v>
      </c>
      <c r="T153" s="155" t="s">
        <v>4627</v>
      </c>
      <c r="U153" s="155" t="s">
        <v>10314</v>
      </c>
      <c r="V153" s="155" t="s">
        <v>3104</v>
      </c>
      <c r="W153" s="155" t="s">
        <v>10315</v>
      </c>
      <c r="X153" s="155" t="s">
        <v>4630</v>
      </c>
      <c r="Y153" s="155" t="s">
        <v>2192</v>
      </c>
      <c r="Z153" s="155" t="s">
        <v>2192</v>
      </c>
      <c r="AA153" s="155" t="s">
        <v>2192</v>
      </c>
      <c r="AB153" s="155" t="s">
        <v>2192</v>
      </c>
      <c r="AC153" s="155" t="s">
        <v>10316</v>
      </c>
      <c r="AD153" s="155" t="s">
        <v>4696</v>
      </c>
      <c r="AE153" s="156">
        <v>4225.3248000000003</v>
      </c>
      <c r="AF153" s="157">
        <v>3.56</v>
      </c>
      <c r="AG153" s="157">
        <v>2.67</v>
      </c>
      <c r="AH153" s="159">
        <v>42964</v>
      </c>
      <c r="AI153" s="153" t="s">
        <v>1765</v>
      </c>
      <c r="AJ153" s="155" t="s">
        <v>2192</v>
      </c>
    </row>
    <row r="154" spans="1:36">
      <c r="A154" s="166">
        <v>40710</v>
      </c>
      <c r="B154" s="147" t="s">
        <v>1238</v>
      </c>
      <c r="C154" s="147" t="s">
        <v>1232</v>
      </c>
      <c r="D154" s="147" t="s">
        <v>2192</v>
      </c>
      <c r="E154" s="147" t="s">
        <v>1931</v>
      </c>
      <c r="F154" s="147" t="s">
        <v>1906</v>
      </c>
      <c r="G154" s="148" t="s">
        <v>1901</v>
      </c>
      <c r="H154" s="148" t="s">
        <v>1919</v>
      </c>
      <c r="I154" s="148" t="s">
        <v>411</v>
      </c>
      <c r="J154" s="148" t="s">
        <v>1236</v>
      </c>
      <c r="K154" s="149" t="s">
        <v>10317</v>
      </c>
      <c r="L154" s="149" t="s">
        <v>4698</v>
      </c>
      <c r="M154" s="149" t="s">
        <v>10318</v>
      </c>
      <c r="N154" s="149" t="s">
        <v>4699</v>
      </c>
      <c r="O154" s="149" t="s">
        <v>10319</v>
      </c>
      <c r="P154" s="149" t="s">
        <v>4701</v>
      </c>
      <c r="Q154" s="149" t="s">
        <v>10320</v>
      </c>
      <c r="R154" s="149" t="s">
        <v>4703</v>
      </c>
      <c r="S154" s="149" t="s">
        <v>10321</v>
      </c>
      <c r="T154" s="149" t="s">
        <v>4705</v>
      </c>
      <c r="U154" s="149" t="s">
        <v>10322</v>
      </c>
      <c r="V154" s="149" t="s">
        <v>4707</v>
      </c>
      <c r="W154" s="149" t="s">
        <v>3080</v>
      </c>
      <c r="X154" s="149" t="s">
        <v>4709</v>
      </c>
      <c r="Y154" s="149" t="s">
        <v>10323</v>
      </c>
      <c r="Z154" s="149" t="s">
        <v>4711</v>
      </c>
      <c r="AA154" s="149" t="s">
        <v>2192</v>
      </c>
      <c r="AB154" s="149" t="s">
        <v>2192</v>
      </c>
      <c r="AC154" s="149" t="s">
        <v>10324</v>
      </c>
      <c r="AD154" s="149" t="s">
        <v>4713</v>
      </c>
      <c r="AE154" s="150">
        <v>1314.9540999999999</v>
      </c>
      <c r="AF154" s="151">
        <v>1.1100000000000001</v>
      </c>
      <c r="AG154" s="151">
        <v>0.83</v>
      </c>
      <c r="AH154" s="152">
        <v>42100</v>
      </c>
      <c r="AI154" s="147" t="s">
        <v>1766</v>
      </c>
      <c r="AJ154" s="149" t="s">
        <v>2192</v>
      </c>
    </row>
    <row r="155" spans="1:36">
      <c r="A155" s="167">
        <v>40711</v>
      </c>
      <c r="B155" s="153" t="s">
        <v>1238</v>
      </c>
      <c r="C155" s="153" t="s">
        <v>1232</v>
      </c>
      <c r="D155" s="153" t="s">
        <v>2192</v>
      </c>
      <c r="E155" s="153" t="s">
        <v>1932</v>
      </c>
      <c r="F155" s="153" t="s">
        <v>1904</v>
      </c>
      <c r="G155" s="154" t="s">
        <v>1901</v>
      </c>
      <c r="H155" s="154" t="s">
        <v>1919</v>
      </c>
      <c r="I155" s="154" t="s">
        <v>411</v>
      </c>
      <c r="J155" s="154" t="s">
        <v>1236</v>
      </c>
      <c r="K155" s="155" t="s">
        <v>10325</v>
      </c>
      <c r="L155" s="155" t="s">
        <v>4698</v>
      </c>
      <c r="M155" s="155" t="s">
        <v>10326</v>
      </c>
      <c r="N155" s="155" t="s">
        <v>4699</v>
      </c>
      <c r="O155" s="155" t="s">
        <v>8538</v>
      </c>
      <c r="P155" s="155" t="s">
        <v>4701</v>
      </c>
      <c r="Q155" s="155" t="s">
        <v>10327</v>
      </c>
      <c r="R155" s="155" t="s">
        <v>4703</v>
      </c>
      <c r="S155" s="155" t="s">
        <v>10328</v>
      </c>
      <c r="T155" s="155" t="s">
        <v>4705</v>
      </c>
      <c r="U155" s="155" t="s">
        <v>5463</v>
      </c>
      <c r="V155" s="155" t="s">
        <v>4707</v>
      </c>
      <c r="W155" s="155" t="s">
        <v>9577</v>
      </c>
      <c r="X155" s="155" t="s">
        <v>4709</v>
      </c>
      <c r="Y155" s="155" t="s">
        <v>10329</v>
      </c>
      <c r="Z155" s="155" t="s">
        <v>4711</v>
      </c>
      <c r="AA155" s="155" t="s">
        <v>2192</v>
      </c>
      <c r="AB155" s="155" t="s">
        <v>2192</v>
      </c>
      <c r="AC155" s="155" t="s">
        <v>3332</v>
      </c>
      <c r="AD155" s="155" t="s">
        <v>4713</v>
      </c>
      <c r="AE155" s="156">
        <v>194.82140000000001</v>
      </c>
      <c r="AF155" s="157">
        <v>0.16</v>
      </c>
      <c r="AG155" s="157">
        <v>0.12</v>
      </c>
      <c r="AH155" s="159">
        <v>42100</v>
      </c>
      <c r="AI155" s="153" t="s">
        <v>1766</v>
      </c>
      <c r="AJ155" s="155" t="s">
        <v>2192</v>
      </c>
    </row>
    <row r="156" spans="1:36">
      <c r="A156" s="166">
        <v>40712</v>
      </c>
      <c r="B156" s="147" t="s">
        <v>1238</v>
      </c>
      <c r="C156" s="147" t="s">
        <v>1232</v>
      </c>
      <c r="D156" s="147" t="s">
        <v>2192</v>
      </c>
      <c r="E156" s="147" t="s">
        <v>1933</v>
      </c>
      <c r="F156" s="147" t="s">
        <v>1904</v>
      </c>
      <c r="G156" s="148" t="s">
        <v>1901</v>
      </c>
      <c r="H156" s="148" t="s">
        <v>1919</v>
      </c>
      <c r="I156" s="148" t="s">
        <v>411</v>
      </c>
      <c r="J156" s="148" t="s">
        <v>1236</v>
      </c>
      <c r="K156" s="149" t="s">
        <v>10330</v>
      </c>
      <c r="L156" s="149" t="s">
        <v>4698</v>
      </c>
      <c r="M156" s="149" t="s">
        <v>10331</v>
      </c>
      <c r="N156" s="149" t="s">
        <v>4699</v>
      </c>
      <c r="O156" s="149" t="s">
        <v>3007</v>
      </c>
      <c r="P156" s="149" t="s">
        <v>4701</v>
      </c>
      <c r="Q156" s="149" t="s">
        <v>4778</v>
      </c>
      <c r="R156" s="149" t="s">
        <v>4703</v>
      </c>
      <c r="S156" s="149" t="s">
        <v>10332</v>
      </c>
      <c r="T156" s="149" t="s">
        <v>4705</v>
      </c>
      <c r="U156" s="149" t="s">
        <v>10333</v>
      </c>
      <c r="V156" s="149" t="s">
        <v>4707</v>
      </c>
      <c r="W156" s="149" t="s">
        <v>10334</v>
      </c>
      <c r="X156" s="149" t="s">
        <v>4709</v>
      </c>
      <c r="Y156" s="149" t="s">
        <v>3202</v>
      </c>
      <c r="Z156" s="149" t="s">
        <v>4711</v>
      </c>
      <c r="AA156" s="149" t="s">
        <v>2192</v>
      </c>
      <c r="AB156" s="149" t="s">
        <v>2192</v>
      </c>
      <c r="AC156" s="149" t="s">
        <v>10335</v>
      </c>
      <c r="AD156" s="149" t="s">
        <v>4728</v>
      </c>
      <c r="AE156" s="150">
        <v>29.169699999999999</v>
      </c>
      <c r="AF156" s="151">
        <v>0.02</v>
      </c>
      <c r="AG156" s="151">
        <v>0.02</v>
      </c>
      <c r="AH156" s="152">
        <v>42121</v>
      </c>
      <c r="AI156" s="147" t="s">
        <v>1766</v>
      </c>
      <c r="AJ156" s="149" t="s">
        <v>2192</v>
      </c>
    </row>
    <row r="157" spans="1:36">
      <c r="A157" s="167">
        <v>40713</v>
      </c>
      <c r="B157" s="153" t="s">
        <v>1238</v>
      </c>
      <c r="C157" s="153" t="s">
        <v>1232</v>
      </c>
      <c r="D157" s="153" t="s">
        <v>2192</v>
      </c>
      <c r="E157" s="153" t="s">
        <v>1934</v>
      </c>
      <c r="F157" s="153" t="s">
        <v>1904</v>
      </c>
      <c r="G157" s="154" t="s">
        <v>1901</v>
      </c>
      <c r="H157" s="154" t="s">
        <v>1919</v>
      </c>
      <c r="I157" s="154" t="s">
        <v>411</v>
      </c>
      <c r="J157" s="154" t="s">
        <v>1236</v>
      </c>
      <c r="K157" s="155" t="s">
        <v>10336</v>
      </c>
      <c r="L157" s="155" t="s">
        <v>4698</v>
      </c>
      <c r="M157" s="155" t="s">
        <v>10337</v>
      </c>
      <c r="N157" s="155" t="s">
        <v>4699</v>
      </c>
      <c r="O157" s="155" t="s">
        <v>10338</v>
      </c>
      <c r="P157" s="155" t="s">
        <v>4701</v>
      </c>
      <c r="Q157" s="155" t="s">
        <v>10339</v>
      </c>
      <c r="R157" s="155" t="s">
        <v>4703</v>
      </c>
      <c r="S157" s="155" t="s">
        <v>10340</v>
      </c>
      <c r="T157" s="155" t="s">
        <v>4705</v>
      </c>
      <c r="U157" s="155" t="s">
        <v>10341</v>
      </c>
      <c r="V157" s="155" t="s">
        <v>4707</v>
      </c>
      <c r="W157" s="155" t="s">
        <v>10342</v>
      </c>
      <c r="X157" s="155" t="s">
        <v>4709</v>
      </c>
      <c r="Y157" s="155" t="s">
        <v>10343</v>
      </c>
      <c r="Z157" s="155" t="s">
        <v>4711</v>
      </c>
      <c r="AA157" s="155" t="s">
        <v>2192</v>
      </c>
      <c r="AB157" s="155" t="s">
        <v>2192</v>
      </c>
      <c r="AC157" s="155" t="s">
        <v>3198</v>
      </c>
      <c r="AD157" s="155" t="s">
        <v>4713</v>
      </c>
      <c r="AE157" s="156">
        <v>228.90610000000001</v>
      </c>
      <c r="AF157" s="157">
        <v>0.19</v>
      </c>
      <c r="AG157" s="157">
        <v>0.14000000000000001</v>
      </c>
      <c r="AH157" s="159">
        <v>42100</v>
      </c>
      <c r="AI157" s="153" t="s">
        <v>1766</v>
      </c>
      <c r="AJ157" s="155" t="s">
        <v>2192</v>
      </c>
    </row>
    <row r="158" spans="1:36">
      <c r="A158" s="166">
        <v>40714</v>
      </c>
      <c r="B158" s="147" t="s">
        <v>1238</v>
      </c>
      <c r="C158" s="147" t="s">
        <v>1232</v>
      </c>
      <c r="D158" s="147" t="s">
        <v>2192</v>
      </c>
      <c r="E158" s="147" t="s">
        <v>1935</v>
      </c>
      <c r="F158" s="147" t="s">
        <v>1904</v>
      </c>
      <c r="G158" s="148" t="s">
        <v>1901</v>
      </c>
      <c r="H158" s="148" t="s">
        <v>1919</v>
      </c>
      <c r="I158" s="148" t="s">
        <v>411</v>
      </c>
      <c r="J158" s="148" t="s">
        <v>1236</v>
      </c>
      <c r="K158" s="149" t="s">
        <v>10344</v>
      </c>
      <c r="L158" s="149" t="s">
        <v>4698</v>
      </c>
      <c r="M158" s="149" t="s">
        <v>10345</v>
      </c>
      <c r="N158" s="149" t="s">
        <v>4699</v>
      </c>
      <c r="O158" s="149" t="s">
        <v>10346</v>
      </c>
      <c r="P158" s="149" t="s">
        <v>4701</v>
      </c>
      <c r="Q158" s="149" t="s">
        <v>6716</v>
      </c>
      <c r="R158" s="149" t="s">
        <v>4741</v>
      </c>
      <c r="S158" s="149" t="s">
        <v>10347</v>
      </c>
      <c r="T158" s="149" t="s">
        <v>4743</v>
      </c>
      <c r="U158" s="149" t="s">
        <v>10348</v>
      </c>
      <c r="V158" s="149" t="s">
        <v>4744</v>
      </c>
      <c r="W158" s="149" t="s">
        <v>10349</v>
      </c>
      <c r="X158" s="149" t="s">
        <v>4746</v>
      </c>
      <c r="Y158" s="149" t="s">
        <v>10350</v>
      </c>
      <c r="Z158" s="149" t="s">
        <v>4748</v>
      </c>
      <c r="AA158" s="149" t="s">
        <v>2192</v>
      </c>
      <c r="AB158" s="149" t="s">
        <v>2192</v>
      </c>
      <c r="AC158" s="149" t="s">
        <v>10351</v>
      </c>
      <c r="AD158" s="149" t="s">
        <v>4750</v>
      </c>
      <c r="AE158" s="164">
        <v>31.036999999999999</v>
      </c>
      <c r="AF158" s="151">
        <v>0.03</v>
      </c>
      <c r="AG158" s="151">
        <v>0.02</v>
      </c>
      <c r="AH158" s="152">
        <v>42121</v>
      </c>
      <c r="AI158" s="147" t="s">
        <v>1766</v>
      </c>
      <c r="AJ158" s="149" t="s">
        <v>2192</v>
      </c>
    </row>
    <row r="159" spans="1:36">
      <c r="A159" s="167">
        <v>40718</v>
      </c>
      <c r="B159" s="153" t="s">
        <v>1238</v>
      </c>
      <c r="C159" s="153" t="s">
        <v>1232</v>
      </c>
      <c r="D159" s="153" t="s">
        <v>2192</v>
      </c>
      <c r="E159" s="153" t="s">
        <v>1936</v>
      </c>
      <c r="F159" s="153" t="s">
        <v>1904</v>
      </c>
      <c r="G159" s="154" t="s">
        <v>1901</v>
      </c>
      <c r="H159" s="154" t="s">
        <v>1919</v>
      </c>
      <c r="I159" s="154" t="s">
        <v>411</v>
      </c>
      <c r="J159" s="154" t="s">
        <v>1236</v>
      </c>
      <c r="K159" s="155" t="s">
        <v>3098</v>
      </c>
      <c r="L159" s="155" t="s">
        <v>4698</v>
      </c>
      <c r="M159" s="155" t="s">
        <v>3094</v>
      </c>
      <c r="N159" s="155" t="s">
        <v>4699</v>
      </c>
      <c r="O159" s="155" t="s">
        <v>10352</v>
      </c>
      <c r="P159" s="155" t="s">
        <v>4701</v>
      </c>
      <c r="Q159" s="155" t="s">
        <v>10353</v>
      </c>
      <c r="R159" s="155" t="s">
        <v>4741</v>
      </c>
      <c r="S159" s="155" t="s">
        <v>10354</v>
      </c>
      <c r="T159" s="155" t="s">
        <v>4743</v>
      </c>
      <c r="U159" s="155" t="s">
        <v>10355</v>
      </c>
      <c r="V159" s="155" t="s">
        <v>4744</v>
      </c>
      <c r="W159" s="155" t="s">
        <v>10356</v>
      </c>
      <c r="X159" s="155" t="s">
        <v>4746</v>
      </c>
      <c r="Y159" s="155" t="s">
        <v>10357</v>
      </c>
      <c r="Z159" s="155" t="s">
        <v>4748</v>
      </c>
      <c r="AA159" s="155" t="s">
        <v>2192</v>
      </c>
      <c r="AB159" s="155" t="s">
        <v>2192</v>
      </c>
      <c r="AC159" s="155" t="s">
        <v>10358</v>
      </c>
      <c r="AD159" s="155" t="s">
        <v>4758</v>
      </c>
      <c r="AE159" s="156">
        <v>3.3203999999999998</v>
      </c>
      <c r="AF159" s="161">
        <v>0</v>
      </c>
      <c r="AG159" s="161">
        <v>0</v>
      </c>
      <c r="AH159" s="159">
        <v>42108</v>
      </c>
      <c r="AI159" s="153" t="s">
        <v>1766</v>
      </c>
      <c r="AJ159" s="155" t="s">
        <v>2192</v>
      </c>
    </row>
    <row r="160" spans="1:36">
      <c r="A160" s="166">
        <v>40719</v>
      </c>
      <c r="B160" s="147" t="s">
        <v>1238</v>
      </c>
      <c r="C160" s="147" t="s">
        <v>1232</v>
      </c>
      <c r="D160" s="147" t="s">
        <v>2192</v>
      </c>
      <c r="E160" s="147" t="s">
        <v>1937</v>
      </c>
      <c r="F160" s="147" t="s">
        <v>1904</v>
      </c>
      <c r="G160" s="148" t="s">
        <v>1901</v>
      </c>
      <c r="H160" s="148" t="s">
        <v>1919</v>
      </c>
      <c r="I160" s="148" t="s">
        <v>411</v>
      </c>
      <c r="J160" s="148" t="s">
        <v>1236</v>
      </c>
      <c r="K160" s="149" t="s">
        <v>10359</v>
      </c>
      <c r="L160" s="149" t="s">
        <v>4698</v>
      </c>
      <c r="M160" s="149" t="s">
        <v>10360</v>
      </c>
      <c r="N160" s="149" t="s">
        <v>4699</v>
      </c>
      <c r="O160" s="149" t="s">
        <v>10361</v>
      </c>
      <c r="P160" s="149" t="s">
        <v>4701</v>
      </c>
      <c r="Q160" s="149" t="s">
        <v>10362</v>
      </c>
      <c r="R160" s="149" t="s">
        <v>4741</v>
      </c>
      <c r="S160" s="149" t="s">
        <v>10363</v>
      </c>
      <c r="T160" s="149" t="s">
        <v>4743</v>
      </c>
      <c r="U160" s="149" t="s">
        <v>2192</v>
      </c>
      <c r="V160" s="149" t="s">
        <v>2192</v>
      </c>
      <c r="W160" s="149" t="s">
        <v>2192</v>
      </c>
      <c r="X160" s="149" t="s">
        <v>2192</v>
      </c>
      <c r="Y160" s="149" t="s">
        <v>2192</v>
      </c>
      <c r="Z160" s="149" t="s">
        <v>2192</v>
      </c>
      <c r="AA160" s="149" t="s">
        <v>2192</v>
      </c>
      <c r="AB160" s="149" t="s">
        <v>2192</v>
      </c>
      <c r="AC160" s="149" t="s">
        <v>10364</v>
      </c>
      <c r="AD160" s="149" t="s">
        <v>4762</v>
      </c>
      <c r="AE160" s="150">
        <v>33.853099999999998</v>
      </c>
      <c r="AF160" s="151">
        <v>0.03</v>
      </c>
      <c r="AG160" s="151">
        <v>0.02</v>
      </c>
      <c r="AH160" s="152">
        <v>43355</v>
      </c>
      <c r="AI160" s="147" t="s">
        <v>1766</v>
      </c>
      <c r="AJ160" s="149" t="s">
        <v>2192</v>
      </c>
    </row>
    <row r="161" spans="1:36">
      <c r="A161" s="167">
        <v>40720</v>
      </c>
      <c r="B161" s="153" t="s">
        <v>1238</v>
      </c>
      <c r="C161" s="153" t="s">
        <v>1232</v>
      </c>
      <c r="D161" s="153" t="s">
        <v>2192</v>
      </c>
      <c r="E161" s="153" t="s">
        <v>1938</v>
      </c>
      <c r="F161" s="153" t="s">
        <v>1904</v>
      </c>
      <c r="G161" s="154" t="s">
        <v>1901</v>
      </c>
      <c r="H161" s="154" t="s">
        <v>1919</v>
      </c>
      <c r="I161" s="154" t="s">
        <v>411</v>
      </c>
      <c r="J161" s="154" t="s">
        <v>1236</v>
      </c>
      <c r="K161" s="155" t="s">
        <v>10344</v>
      </c>
      <c r="L161" s="155" t="s">
        <v>4698</v>
      </c>
      <c r="M161" s="155" t="s">
        <v>10365</v>
      </c>
      <c r="N161" s="155" t="s">
        <v>4699</v>
      </c>
      <c r="O161" s="155" t="s">
        <v>10366</v>
      </c>
      <c r="P161" s="155" t="s">
        <v>4701</v>
      </c>
      <c r="Q161" s="155" t="s">
        <v>10367</v>
      </c>
      <c r="R161" s="155" t="s">
        <v>4741</v>
      </c>
      <c r="S161" s="155" t="s">
        <v>3316</v>
      </c>
      <c r="T161" s="155" t="s">
        <v>4743</v>
      </c>
      <c r="U161" s="155" t="s">
        <v>10368</v>
      </c>
      <c r="V161" s="155" t="s">
        <v>4744</v>
      </c>
      <c r="W161" s="155" t="s">
        <v>10369</v>
      </c>
      <c r="X161" s="155" t="s">
        <v>4746</v>
      </c>
      <c r="Y161" s="155" t="s">
        <v>10370</v>
      </c>
      <c r="Z161" s="155" t="s">
        <v>4748</v>
      </c>
      <c r="AA161" s="155" t="s">
        <v>2192</v>
      </c>
      <c r="AB161" s="155" t="s">
        <v>2192</v>
      </c>
      <c r="AC161" s="155" t="s">
        <v>10371</v>
      </c>
      <c r="AD161" s="155" t="s">
        <v>4750</v>
      </c>
      <c r="AE161" s="156">
        <v>792.14840000000004</v>
      </c>
      <c r="AF161" s="157">
        <v>0.67</v>
      </c>
      <c r="AG161" s="158">
        <v>0.5</v>
      </c>
      <c r="AH161" s="159">
        <v>42121</v>
      </c>
      <c r="AI161" s="153" t="s">
        <v>1766</v>
      </c>
      <c r="AJ161" s="155" t="s">
        <v>2192</v>
      </c>
    </row>
    <row r="162" spans="1:36">
      <c r="A162" s="166">
        <v>40730</v>
      </c>
      <c r="B162" s="147" t="s">
        <v>1238</v>
      </c>
      <c r="C162" s="147" t="s">
        <v>1232</v>
      </c>
      <c r="D162" s="147" t="s">
        <v>2192</v>
      </c>
      <c r="E162" s="147" t="s">
        <v>526</v>
      </c>
      <c r="F162" s="147" t="s">
        <v>1906</v>
      </c>
      <c r="G162" s="148" t="s">
        <v>1901</v>
      </c>
      <c r="H162" s="148" t="s">
        <v>1919</v>
      </c>
      <c r="I162" s="148" t="s">
        <v>267</v>
      </c>
      <c r="J162" s="148" t="s">
        <v>1236</v>
      </c>
      <c r="K162" s="149" t="s">
        <v>10372</v>
      </c>
      <c r="L162" s="149" t="s">
        <v>3012</v>
      </c>
      <c r="M162" s="149" t="s">
        <v>10373</v>
      </c>
      <c r="N162" s="149" t="s">
        <v>4769</v>
      </c>
      <c r="O162" s="149" t="s">
        <v>10374</v>
      </c>
      <c r="P162" s="149" t="s">
        <v>4534</v>
      </c>
      <c r="Q162" s="149" t="s">
        <v>10375</v>
      </c>
      <c r="R162" s="149" t="s">
        <v>4536</v>
      </c>
      <c r="S162" s="149" t="s">
        <v>10376</v>
      </c>
      <c r="T162" s="149" t="s">
        <v>4772</v>
      </c>
      <c r="U162" s="149" t="s">
        <v>10377</v>
      </c>
      <c r="V162" s="149" t="s">
        <v>4774</v>
      </c>
      <c r="W162" s="149" t="s">
        <v>10378</v>
      </c>
      <c r="X162" s="149" t="s">
        <v>4776</v>
      </c>
      <c r="Y162" s="149" t="s">
        <v>10379</v>
      </c>
      <c r="Z162" s="149" t="s">
        <v>4778</v>
      </c>
      <c r="AA162" s="149" t="s">
        <v>2192</v>
      </c>
      <c r="AB162" s="149" t="s">
        <v>2192</v>
      </c>
      <c r="AC162" s="149" t="s">
        <v>10380</v>
      </c>
      <c r="AD162" s="149" t="s">
        <v>4780</v>
      </c>
      <c r="AE162" s="150">
        <v>70.084100000000007</v>
      </c>
      <c r="AF162" s="151">
        <v>0.06</v>
      </c>
      <c r="AG162" s="151">
        <v>0.04</v>
      </c>
      <c r="AH162" s="152">
        <v>42223</v>
      </c>
      <c r="AI162" s="147" t="s">
        <v>527</v>
      </c>
      <c r="AJ162" s="149" t="s">
        <v>2192</v>
      </c>
    </row>
    <row r="163" spans="1:36">
      <c r="A163" s="167">
        <v>40731</v>
      </c>
      <c r="B163" s="153" t="s">
        <v>1238</v>
      </c>
      <c r="C163" s="153" t="s">
        <v>1232</v>
      </c>
      <c r="D163" s="153" t="s">
        <v>2192</v>
      </c>
      <c r="E163" s="153" t="s">
        <v>529</v>
      </c>
      <c r="F163" s="153" t="s">
        <v>1904</v>
      </c>
      <c r="G163" s="154" t="s">
        <v>1901</v>
      </c>
      <c r="H163" s="154" t="s">
        <v>1919</v>
      </c>
      <c r="I163" s="154" t="s">
        <v>267</v>
      </c>
      <c r="J163" s="154" t="s">
        <v>1236</v>
      </c>
      <c r="K163" s="155" t="s">
        <v>10381</v>
      </c>
      <c r="L163" s="155" t="s">
        <v>3012</v>
      </c>
      <c r="M163" s="155" t="s">
        <v>10382</v>
      </c>
      <c r="N163" s="155" t="s">
        <v>4769</v>
      </c>
      <c r="O163" s="155" t="s">
        <v>10383</v>
      </c>
      <c r="P163" s="155" t="s">
        <v>4534</v>
      </c>
      <c r="Q163" s="155" t="s">
        <v>10384</v>
      </c>
      <c r="R163" s="155" t="s">
        <v>4536</v>
      </c>
      <c r="S163" s="155" t="s">
        <v>10385</v>
      </c>
      <c r="T163" s="155" t="s">
        <v>4772</v>
      </c>
      <c r="U163" s="155" t="s">
        <v>10386</v>
      </c>
      <c r="V163" s="155" t="s">
        <v>4774</v>
      </c>
      <c r="W163" s="155" t="s">
        <v>10387</v>
      </c>
      <c r="X163" s="155" t="s">
        <v>4776</v>
      </c>
      <c r="Y163" s="155" t="s">
        <v>10388</v>
      </c>
      <c r="Z163" s="155" t="s">
        <v>4778</v>
      </c>
      <c r="AA163" s="155" t="s">
        <v>2192</v>
      </c>
      <c r="AB163" s="155" t="s">
        <v>2192</v>
      </c>
      <c r="AC163" s="155" t="s">
        <v>10389</v>
      </c>
      <c r="AD163" s="155" t="s">
        <v>4780</v>
      </c>
      <c r="AE163" s="156">
        <v>1.3184</v>
      </c>
      <c r="AF163" s="161">
        <v>0</v>
      </c>
      <c r="AG163" s="161">
        <v>0</v>
      </c>
      <c r="AH163" s="159">
        <v>42223</v>
      </c>
      <c r="AI163" s="153" t="s">
        <v>527</v>
      </c>
      <c r="AJ163" s="155" t="s">
        <v>2192</v>
      </c>
    </row>
    <row r="164" spans="1:36">
      <c r="A164" s="166">
        <v>40733</v>
      </c>
      <c r="B164" s="147" t="s">
        <v>1238</v>
      </c>
      <c r="C164" s="147" t="s">
        <v>1232</v>
      </c>
      <c r="D164" s="147" t="s">
        <v>2192</v>
      </c>
      <c r="E164" s="147" t="s">
        <v>531</v>
      </c>
      <c r="F164" s="147" t="s">
        <v>1904</v>
      </c>
      <c r="G164" s="148" t="s">
        <v>1901</v>
      </c>
      <c r="H164" s="148" t="s">
        <v>1919</v>
      </c>
      <c r="I164" s="148" t="s">
        <v>267</v>
      </c>
      <c r="J164" s="148" t="s">
        <v>1236</v>
      </c>
      <c r="K164" s="149" t="s">
        <v>10390</v>
      </c>
      <c r="L164" s="149" t="s">
        <v>3012</v>
      </c>
      <c r="M164" s="149" t="s">
        <v>10391</v>
      </c>
      <c r="N164" s="149" t="s">
        <v>4769</v>
      </c>
      <c r="O164" s="149" t="s">
        <v>10392</v>
      </c>
      <c r="P164" s="149" t="s">
        <v>4534</v>
      </c>
      <c r="Q164" s="149" t="s">
        <v>10393</v>
      </c>
      <c r="R164" s="149" t="s">
        <v>4536</v>
      </c>
      <c r="S164" s="149" t="s">
        <v>10394</v>
      </c>
      <c r="T164" s="149" t="s">
        <v>4772</v>
      </c>
      <c r="U164" s="149" t="s">
        <v>10395</v>
      </c>
      <c r="V164" s="149" t="s">
        <v>4774</v>
      </c>
      <c r="W164" s="149" t="s">
        <v>10396</v>
      </c>
      <c r="X164" s="149" t="s">
        <v>4776</v>
      </c>
      <c r="Y164" s="149" t="s">
        <v>10397</v>
      </c>
      <c r="Z164" s="149" t="s">
        <v>4778</v>
      </c>
      <c r="AA164" s="149" t="s">
        <v>2192</v>
      </c>
      <c r="AB164" s="149" t="s">
        <v>2192</v>
      </c>
      <c r="AC164" s="149" t="s">
        <v>10398</v>
      </c>
      <c r="AD164" s="149" t="s">
        <v>4780</v>
      </c>
      <c r="AE164" s="150">
        <v>12.216200000000001</v>
      </c>
      <c r="AF164" s="151">
        <v>0.01</v>
      </c>
      <c r="AG164" s="151">
        <v>0.01</v>
      </c>
      <c r="AH164" s="152">
        <v>42223</v>
      </c>
      <c r="AI164" s="147" t="s">
        <v>527</v>
      </c>
      <c r="AJ164" s="149" t="s">
        <v>2192</v>
      </c>
    </row>
    <row r="165" spans="1:36">
      <c r="A165" s="167">
        <v>40740</v>
      </c>
      <c r="B165" s="153" t="s">
        <v>1238</v>
      </c>
      <c r="C165" s="153" t="s">
        <v>1232</v>
      </c>
      <c r="D165" s="153" t="s">
        <v>2192</v>
      </c>
      <c r="E165" s="153" t="s">
        <v>533</v>
      </c>
      <c r="F165" s="153" t="s">
        <v>1904</v>
      </c>
      <c r="G165" s="154" t="s">
        <v>1901</v>
      </c>
      <c r="H165" s="154" t="s">
        <v>1919</v>
      </c>
      <c r="I165" s="154" t="s">
        <v>267</v>
      </c>
      <c r="J165" s="154" t="s">
        <v>1236</v>
      </c>
      <c r="K165" s="155" t="s">
        <v>10399</v>
      </c>
      <c r="L165" s="155" t="s">
        <v>3012</v>
      </c>
      <c r="M165" s="155" t="s">
        <v>10400</v>
      </c>
      <c r="N165" s="155" t="s">
        <v>4769</v>
      </c>
      <c r="O165" s="155" t="s">
        <v>10401</v>
      </c>
      <c r="P165" s="155" t="s">
        <v>4534</v>
      </c>
      <c r="Q165" s="155" t="s">
        <v>10402</v>
      </c>
      <c r="R165" s="155" t="s">
        <v>4536</v>
      </c>
      <c r="S165" s="155" t="s">
        <v>10403</v>
      </c>
      <c r="T165" s="155" t="s">
        <v>4772</v>
      </c>
      <c r="U165" s="155" t="s">
        <v>10404</v>
      </c>
      <c r="V165" s="155" t="s">
        <v>4774</v>
      </c>
      <c r="W165" s="155" t="s">
        <v>10405</v>
      </c>
      <c r="X165" s="155" t="s">
        <v>4776</v>
      </c>
      <c r="Y165" s="155" t="s">
        <v>10406</v>
      </c>
      <c r="Z165" s="155" t="s">
        <v>4778</v>
      </c>
      <c r="AA165" s="155" t="s">
        <v>2192</v>
      </c>
      <c r="AB165" s="155" t="s">
        <v>2192</v>
      </c>
      <c r="AC165" s="155" t="s">
        <v>10407</v>
      </c>
      <c r="AD165" s="155" t="s">
        <v>4806</v>
      </c>
      <c r="AE165" s="156">
        <v>56.501199999999997</v>
      </c>
      <c r="AF165" s="157">
        <v>0.05</v>
      </c>
      <c r="AG165" s="157">
        <v>0.04</v>
      </c>
      <c r="AH165" s="159">
        <v>42227</v>
      </c>
      <c r="AI165" s="153" t="s">
        <v>527</v>
      </c>
      <c r="AJ165" s="155" t="s">
        <v>2192</v>
      </c>
    </row>
    <row r="166" spans="1:36">
      <c r="A166" s="166">
        <v>41011</v>
      </c>
      <c r="B166" s="147" t="s">
        <v>1238</v>
      </c>
      <c r="C166" s="147" t="s">
        <v>1229</v>
      </c>
      <c r="D166" s="147" t="s">
        <v>2192</v>
      </c>
      <c r="E166" s="147" t="s">
        <v>534</v>
      </c>
      <c r="F166" s="147" t="s">
        <v>1903</v>
      </c>
      <c r="G166" s="148" t="s">
        <v>1901</v>
      </c>
      <c r="H166" s="148" t="s">
        <v>1919</v>
      </c>
      <c r="I166" s="148" t="s">
        <v>438</v>
      </c>
      <c r="J166" s="148" t="s">
        <v>1236</v>
      </c>
      <c r="K166" s="149" t="s">
        <v>2795</v>
      </c>
      <c r="L166" s="149" t="s">
        <v>4287</v>
      </c>
      <c r="M166" s="149" t="s">
        <v>10408</v>
      </c>
      <c r="N166" s="149" t="s">
        <v>4289</v>
      </c>
      <c r="O166" s="149" t="s">
        <v>10409</v>
      </c>
      <c r="P166" s="149" t="s">
        <v>4291</v>
      </c>
      <c r="Q166" s="149" t="s">
        <v>10410</v>
      </c>
      <c r="R166" s="149" t="s">
        <v>4293</v>
      </c>
      <c r="S166" s="149" t="s">
        <v>10411</v>
      </c>
      <c r="T166" s="149" t="s">
        <v>4295</v>
      </c>
      <c r="U166" s="149" t="s">
        <v>10412</v>
      </c>
      <c r="V166" s="149" t="s">
        <v>4312</v>
      </c>
      <c r="W166" s="149" t="s">
        <v>10413</v>
      </c>
      <c r="X166" s="149" t="s">
        <v>4314</v>
      </c>
      <c r="Y166" s="149" t="s">
        <v>10414</v>
      </c>
      <c r="Z166" s="149" t="s">
        <v>4316</v>
      </c>
      <c r="AA166" s="149" t="s">
        <v>10415</v>
      </c>
      <c r="AB166" s="149" t="s">
        <v>3732</v>
      </c>
      <c r="AC166" s="149" t="s">
        <v>10416</v>
      </c>
      <c r="AD166" s="149" t="s">
        <v>4817</v>
      </c>
      <c r="AE166" s="150">
        <v>10912.3069</v>
      </c>
      <c r="AF166" s="151">
        <v>9.19</v>
      </c>
      <c r="AG166" s="151">
        <v>6.89</v>
      </c>
      <c r="AH166" s="152">
        <v>36983</v>
      </c>
      <c r="AI166" s="147" t="s">
        <v>439</v>
      </c>
      <c r="AJ166" s="149" t="s">
        <v>2192</v>
      </c>
    </row>
    <row r="167" spans="1:36">
      <c r="A167" s="167">
        <v>41231</v>
      </c>
      <c r="B167" s="153" t="s">
        <v>1238</v>
      </c>
      <c r="C167" s="153" t="s">
        <v>1229</v>
      </c>
      <c r="D167" s="153" t="s">
        <v>2192</v>
      </c>
      <c r="E167" s="153" t="s">
        <v>535</v>
      </c>
      <c r="F167" s="153" t="s">
        <v>1903</v>
      </c>
      <c r="G167" s="154" t="s">
        <v>1901</v>
      </c>
      <c r="H167" s="154" t="s">
        <v>1919</v>
      </c>
      <c r="I167" s="154" t="s">
        <v>1939</v>
      </c>
      <c r="J167" s="154" t="s">
        <v>1236</v>
      </c>
      <c r="K167" s="155" t="s">
        <v>10417</v>
      </c>
      <c r="L167" s="155" t="s">
        <v>4819</v>
      </c>
      <c r="M167" s="155" t="s">
        <v>10418</v>
      </c>
      <c r="N167" s="155" t="s">
        <v>4821</v>
      </c>
      <c r="O167" s="155" t="s">
        <v>10419</v>
      </c>
      <c r="P167" s="155" t="s">
        <v>4823</v>
      </c>
      <c r="Q167" s="155" t="s">
        <v>10420</v>
      </c>
      <c r="R167" s="155" t="s">
        <v>4825</v>
      </c>
      <c r="S167" s="155" t="s">
        <v>10421</v>
      </c>
      <c r="T167" s="155" t="s">
        <v>4827</v>
      </c>
      <c r="U167" s="155" t="s">
        <v>10422</v>
      </c>
      <c r="V167" s="155" t="s">
        <v>4829</v>
      </c>
      <c r="W167" s="155" t="s">
        <v>10423</v>
      </c>
      <c r="X167" s="155" t="s">
        <v>4831</v>
      </c>
      <c r="Y167" s="155" t="s">
        <v>10424</v>
      </c>
      <c r="Z167" s="155" t="s">
        <v>4833</v>
      </c>
      <c r="AA167" s="155" t="s">
        <v>10425</v>
      </c>
      <c r="AB167" s="155" t="s">
        <v>4835</v>
      </c>
      <c r="AC167" s="155" t="s">
        <v>10426</v>
      </c>
      <c r="AD167" s="155" t="s">
        <v>4837</v>
      </c>
      <c r="AE167" s="156">
        <v>19326.877100000002</v>
      </c>
      <c r="AF167" s="157">
        <v>16.27</v>
      </c>
      <c r="AG167" s="158">
        <v>12.2</v>
      </c>
      <c r="AH167" s="159">
        <v>37957</v>
      </c>
      <c r="AI167" s="153" t="s">
        <v>536</v>
      </c>
      <c r="AJ167" s="155" t="s">
        <v>2192</v>
      </c>
    </row>
    <row r="168" spans="1:36">
      <c r="A168" s="166">
        <v>41236</v>
      </c>
      <c r="B168" s="147" t="s">
        <v>1238</v>
      </c>
      <c r="C168" s="147" t="s">
        <v>1229</v>
      </c>
      <c r="D168" s="147" t="s">
        <v>2192</v>
      </c>
      <c r="E168" s="147" t="s">
        <v>538</v>
      </c>
      <c r="F168" s="147" t="s">
        <v>1904</v>
      </c>
      <c r="G168" s="148" t="s">
        <v>1901</v>
      </c>
      <c r="H168" s="148" t="s">
        <v>1919</v>
      </c>
      <c r="I168" s="148" t="s">
        <v>1939</v>
      </c>
      <c r="J168" s="148" t="s">
        <v>1236</v>
      </c>
      <c r="K168" s="149" t="s">
        <v>10427</v>
      </c>
      <c r="L168" s="149" t="s">
        <v>4819</v>
      </c>
      <c r="M168" s="149" t="s">
        <v>10428</v>
      </c>
      <c r="N168" s="149" t="s">
        <v>4821</v>
      </c>
      <c r="O168" s="149" t="s">
        <v>10429</v>
      </c>
      <c r="P168" s="149" t="s">
        <v>4823</v>
      </c>
      <c r="Q168" s="149" t="s">
        <v>10430</v>
      </c>
      <c r="R168" s="149" t="s">
        <v>4825</v>
      </c>
      <c r="S168" s="149" t="s">
        <v>10431</v>
      </c>
      <c r="T168" s="149" t="s">
        <v>4827</v>
      </c>
      <c r="U168" s="149" t="s">
        <v>10432</v>
      </c>
      <c r="V168" s="149" t="s">
        <v>4829</v>
      </c>
      <c r="W168" s="149" t="s">
        <v>10433</v>
      </c>
      <c r="X168" s="149" t="s">
        <v>4831</v>
      </c>
      <c r="Y168" s="149" t="s">
        <v>10434</v>
      </c>
      <c r="Z168" s="149" t="s">
        <v>4833</v>
      </c>
      <c r="AA168" s="149" t="s">
        <v>2192</v>
      </c>
      <c r="AB168" s="149" t="s">
        <v>2192</v>
      </c>
      <c r="AC168" s="149" t="s">
        <v>10435</v>
      </c>
      <c r="AD168" s="149" t="s">
        <v>4847</v>
      </c>
      <c r="AE168" s="150">
        <v>236.8271</v>
      </c>
      <c r="AF168" s="162">
        <v>0.2</v>
      </c>
      <c r="AG168" s="151">
        <v>0.15</v>
      </c>
      <c r="AH168" s="152">
        <v>40627</v>
      </c>
      <c r="AI168" s="147" t="s">
        <v>536</v>
      </c>
      <c r="AJ168" s="149" t="s">
        <v>2192</v>
      </c>
    </row>
    <row r="169" spans="1:36">
      <c r="A169" s="167">
        <v>41237</v>
      </c>
      <c r="B169" s="153" t="s">
        <v>1238</v>
      </c>
      <c r="C169" s="153" t="s">
        <v>1229</v>
      </c>
      <c r="D169" s="153" t="s">
        <v>2192</v>
      </c>
      <c r="E169" s="153" t="s">
        <v>539</v>
      </c>
      <c r="F169" s="153" t="s">
        <v>1904</v>
      </c>
      <c r="G169" s="154" t="s">
        <v>1901</v>
      </c>
      <c r="H169" s="154" t="s">
        <v>1919</v>
      </c>
      <c r="I169" s="154" t="s">
        <v>1939</v>
      </c>
      <c r="J169" s="154" t="s">
        <v>1236</v>
      </c>
      <c r="K169" s="155" t="s">
        <v>10436</v>
      </c>
      <c r="L169" s="155" t="s">
        <v>4819</v>
      </c>
      <c r="M169" s="155" t="s">
        <v>10437</v>
      </c>
      <c r="N169" s="155" t="s">
        <v>4821</v>
      </c>
      <c r="O169" s="155" t="s">
        <v>5415</v>
      </c>
      <c r="P169" s="155" t="s">
        <v>4823</v>
      </c>
      <c r="Q169" s="155" t="s">
        <v>10438</v>
      </c>
      <c r="R169" s="155" t="s">
        <v>4825</v>
      </c>
      <c r="S169" s="155" t="s">
        <v>10439</v>
      </c>
      <c r="T169" s="155" t="s">
        <v>4827</v>
      </c>
      <c r="U169" s="155" t="s">
        <v>10440</v>
      </c>
      <c r="V169" s="155" t="s">
        <v>4829</v>
      </c>
      <c r="W169" s="155" t="s">
        <v>4086</v>
      </c>
      <c r="X169" s="155" t="s">
        <v>4831</v>
      </c>
      <c r="Y169" s="155" t="s">
        <v>10441</v>
      </c>
      <c r="Z169" s="155" t="s">
        <v>4833</v>
      </c>
      <c r="AA169" s="155" t="s">
        <v>10442</v>
      </c>
      <c r="AB169" s="155" t="s">
        <v>4835</v>
      </c>
      <c r="AC169" s="155" t="s">
        <v>10443</v>
      </c>
      <c r="AD169" s="155" t="s">
        <v>4858</v>
      </c>
      <c r="AE169" s="156">
        <v>18821.403600000001</v>
      </c>
      <c r="AF169" s="157">
        <v>15.85</v>
      </c>
      <c r="AG169" s="157">
        <v>11.88</v>
      </c>
      <c r="AH169" s="159">
        <v>39559</v>
      </c>
      <c r="AI169" s="153" t="s">
        <v>536</v>
      </c>
      <c r="AJ169" s="155" t="s">
        <v>2192</v>
      </c>
    </row>
    <row r="170" spans="1:36">
      <c r="A170" s="166">
        <v>41250</v>
      </c>
      <c r="B170" s="147" t="s">
        <v>1238</v>
      </c>
      <c r="C170" s="147" t="s">
        <v>1229</v>
      </c>
      <c r="D170" s="147" t="s">
        <v>2192</v>
      </c>
      <c r="E170" s="147" t="s">
        <v>2912</v>
      </c>
      <c r="F170" s="147" t="s">
        <v>1904</v>
      </c>
      <c r="G170" s="148" t="s">
        <v>1901</v>
      </c>
      <c r="H170" s="148" t="s">
        <v>1919</v>
      </c>
      <c r="I170" s="148" t="s">
        <v>1939</v>
      </c>
      <c r="J170" s="148" t="s">
        <v>1236</v>
      </c>
      <c r="K170" s="149" t="s">
        <v>10444</v>
      </c>
      <c r="L170" s="149" t="s">
        <v>4819</v>
      </c>
      <c r="M170" s="149" t="s">
        <v>1757</v>
      </c>
      <c r="N170" s="149" t="s">
        <v>1757</v>
      </c>
      <c r="O170" s="149" t="s">
        <v>1757</v>
      </c>
      <c r="P170" s="149" t="s">
        <v>1757</v>
      </c>
      <c r="Q170" s="149" t="s">
        <v>1757</v>
      </c>
      <c r="R170" s="149" t="s">
        <v>1757</v>
      </c>
      <c r="S170" s="149" t="s">
        <v>1757</v>
      </c>
      <c r="T170" s="149" t="s">
        <v>1757</v>
      </c>
      <c r="U170" s="149" t="s">
        <v>10445</v>
      </c>
      <c r="V170" s="149" t="s">
        <v>4861</v>
      </c>
      <c r="W170" s="149" t="s">
        <v>2192</v>
      </c>
      <c r="X170" s="149" t="s">
        <v>2192</v>
      </c>
      <c r="Y170" s="149" t="s">
        <v>2192</v>
      </c>
      <c r="Z170" s="149" t="s">
        <v>2192</v>
      </c>
      <c r="AA170" s="149" t="s">
        <v>2192</v>
      </c>
      <c r="AB170" s="149" t="s">
        <v>2192</v>
      </c>
      <c r="AC170" s="149" t="s">
        <v>10446</v>
      </c>
      <c r="AD170" s="149" t="s">
        <v>4863</v>
      </c>
      <c r="AE170" s="150">
        <v>0.18790000000000001</v>
      </c>
      <c r="AF170" s="163">
        <v>0</v>
      </c>
      <c r="AG170" s="163">
        <v>0</v>
      </c>
      <c r="AH170" s="152">
        <v>40805</v>
      </c>
      <c r="AI170" s="147" t="s">
        <v>536</v>
      </c>
      <c r="AJ170" s="149" t="s">
        <v>2192</v>
      </c>
    </row>
    <row r="171" spans="1:36">
      <c r="A171" s="167">
        <v>41260</v>
      </c>
      <c r="B171" s="153" t="s">
        <v>1238</v>
      </c>
      <c r="C171" s="153" t="s">
        <v>1229</v>
      </c>
      <c r="D171" s="153" t="s">
        <v>2192</v>
      </c>
      <c r="E171" s="153" t="s">
        <v>544</v>
      </c>
      <c r="F171" s="153" t="s">
        <v>1904</v>
      </c>
      <c r="G171" s="154" t="s">
        <v>1901</v>
      </c>
      <c r="H171" s="154" t="s">
        <v>1919</v>
      </c>
      <c r="I171" s="154" t="s">
        <v>1939</v>
      </c>
      <c r="J171" s="154" t="s">
        <v>1236</v>
      </c>
      <c r="K171" s="155" t="s">
        <v>10447</v>
      </c>
      <c r="L171" s="155" t="s">
        <v>4819</v>
      </c>
      <c r="M171" s="155" t="s">
        <v>5050</v>
      </c>
      <c r="N171" s="155" t="s">
        <v>4821</v>
      </c>
      <c r="O171" s="155" t="s">
        <v>10448</v>
      </c>
      <c r="P171" s="155" t="s">
        <v>4823</v>
      </c>
      <c r="Q171" s="155" t="s">
        <v>10449</v>
      </c>
      <c r="R171" s="155" t="s">
        <v>4825</v>
      </c>
      <c r="S171" s="155" t="s">
        <v>10450</v>
      </c>
      <c r="T171" s="155" t="s">
        <v>4827</v>
      </c>
      <c r="U171" s="155" t="s">
        <v>10451</v>
      </c>
      <c r="V171" s="155" t="s">
        <v>4829</v>
      </c>
      <c r="W171" s="155" t="s">
        <v>10452</v>
      </c>
      <c r="X171" s="155" t="s">
        <v>4831</v>
      </c>
      <c r="Y171" s="155" t="s">
        <v>10453</v>
      </c>
      <c r="Z171" s="155" t="s">
        <v>4833</v>
      </c>
      <c r="AA171" s="155" t="s">
        <v>2192</v>
      </c>
      <c r="AB171" s="155" t="s">
        <v>2192</v>
      </c>
      <c r="AC171" s="155" t="s">
        <v>10454</v>
      </c>
      <c r="AD171" s="155" t="s">
        <v>4871</v>
      </c>
      <c r="AE171" s="156">
        <v>252.60310000000001</v>
      </c>
      <c r="AF171" s="157">
        <v>0.21</v>
      </c>
      <c r="AG171" s="157">
        <v>0.16</v>
      </c>
      <c r="AH171" s="159">
        <v>41170</v>
      </c>
      <c r="AI171" s="153" t="s">
        <v>536</v>
      </c>
      <c r="AJ171" s="155" t="s">
        <v>2192</v>
      </c>
    </row>
    <row r="172" spans="1:36">
      <c r="A172" s="166">
        <v>41280</v>
      </c>
      <c r="B172" s="147" t="s">
        <v>1238</v>
      </c>
      <c r="C172" s="147" t="s">
        <v>1229</v>
      </c>
      <c r="D172" s="147" t="s">
        <v>2192</v>
      </c>
      <c r="E172" s="147" t="s">
        <v>545</v>
      </c>
      <c r="F172" s="147" t="s">
        <v>2192</v>
      </c>
      <c r="G172" s="148" t="s">
        <v>1901</v>
      </c>
      <c r="H172" s="148" t="s">
        <v>1919</v>
      </c>
      <c r="I172" s="148" t="s">
        <v>411</v>
      </c>
      <c r="J172" s="148" t="s">
        <v>1236</v>
      </c>
      <c r="K172" s="149" t="s">
        <v>10455</v>
      </c>
      <c r="L172" s="149" t="s">
        <v>4287</v>
      </c>
      <c r="M172" s="149" t="s">
        <v>10456</v>
      </c>
      <c r="N172" s="149" t="s">
        <v>4289</v>
      </c>
      <c r="O172" s="149" t="s">
        <v>10457</v>
      </c>
      <c r="P172" s="149" t="s">
        <v>4291</v>
      </c>
      <c r="Q172" s="149" t="s">
        <v>10458</v>
      </c>
      <c r="R172" s="149" t="s">
        <v>4293</v>
      </c>
      <c r="S172" s="149" t="s">
        <v>10459</v>
      </c>
      <c r="T172" s="149" t="s">
        <v>4295</v>
      </c>
      <c r="U172" s="149" t="s">
        <v>10460</v>
      </c>
      <c r="V172" s="149" t="s">
        <v>4312</v>
      </c>
      <c r="W172" s="149" t="s">
        <v>10461</v>
      </c>
      <c r="X172" s="149" t="s">
        <v>4314</v>
      </c>
      <c r="Y172" s="149" t="s">
        <v>2192</v>
      </c>
      <c r="Z172" s="149" t="s">
        <v>2192</v>
      </c>
      <c r="AA172" s="149" t="s">
        <v>2192</v>
      </c>
      <c r="AB172" s="149" t="s">
        <v>2192</v>
      </c>
      <c r="AC172" s="149" t="s">
        <v>3352</v>
      </c>
      <c r="AD172" s="149" t="s">
        <v>4877</v>
      </c>
      <c r="AE172" s="150">
        <v>16939.447199999999</v>
      </c>
      <c r="AF172" s="151">
        <v>14.26</v>
      </c>
      <c r="AG172" s="151">
        <v>10.69</v>
      </c>
      <c r="AH172" s="152">
        <v>42349</v>
      </c>
      <c r="AI172" s="147" t="s">
        <v>439</v>
      </c>
      <c r="AJ172" s="149" t="s">
        <v>2192</v>
      </c>
    </row>
    <row r="173" spans="1:36">
      <c r="A173" s="167">
        <v>41281</v>
      </c>
      <c r="B173" s="153" t="s">
        <v>1238</v>
      </c>
      <c r="C173" s="153" t="s">
        <v>1229</v>
      </c>
      <c r="D173" s="153" t="s">
        <v>2192</v>
      </c>
      <c r="E173" s="153" t="s">
        <v>546</v>
      </c>
      <c r="F173" s="153" t="s">
        <v>1903</v>
      </c>
      <c r="G173" s="154" t="s">
        <v>1901</v>
      </c>
      <c r="H173" s="154" t="s">
        <v>1919</v>
      </c>
      <c r="I173" s="154" t="s">
        <v>411</v>
      </c>
      <c r="J173" s="154" t="s">
        <v>1236</v>
      </c>
      <c r="K173" s="155" t="s">
        <v>10462</v>
      </c>
      <c r="L173" s="155" t="s">
        <v>4287</v>
      </c>
      <c r="M173" s="155" t="s">
        <v>10463</v>
      </c>
      <c r="N173" s="155" t="s">
        <v>4289</v>
      </c>
      <c r="O173" s="155" t="s">
        <v>10464</v>
      </c>
      <c r="P173" s="155" t="s">
        <v>4291</v>
      </c>
      <c r="Q173" s="155" t="s">
        <v>10465</v>
      </c>
      <c r="R173" s="155" t="s">
        <v>4293</v>
      </c>
      <c r="S173" s="155" t="s">
        <v>10466</v>
      </c>
      <c r="T173" s="155" t="s">
        <v>4295</v>
      </c>
      <c r="U173" s="155" t="s">
        <v>10467</v>
      </c>
      <c r="V173" s="155" t="s">
        <v>4312</v>
      </c>
      <c r="W173" s="155" t="s">
        <v>10468</v>
      </c>
      <c r="X173" s="155" t="s">
        <v>4314</v>
      </c>
      <c r="Y173" s="155" t="s">
        <v>10469</v>
      </c>
      <c r="Z173" s="155" t="s">
        <v>4316</v>
      </c>
      <c r="AA173" s="155" t="s">
        <v>10470</v>
      </c>
      <c r="AB173" s="155" t="s">
        <v>3732</v>
      </c>
      <c r="AC173" s="155" t="s">
        <v>10471</v>
      </c>
      <c r="AD173" s="155" t="s">
        <v>4888</v>
      </c>
      <c r="AE173" s="156">
        <v>30251.480899999999</v>
      </c>
      <c r="AF173" s="157">
        <v>25.47</v>
      </c>
      <c r="AG173" s="157">
        <v>19.09</v>
      </c>
      <c r="AH173" s="159">
        <v>38342</v>
      </c>
      <c r="AI173" s="153" t="s">
        <v>439</v>
      </c>
      <c r="AJ173" s="155" t="s">
        <v>2192</v>
      </c>
    </row>
    <row r="174" spans="1:36">
      <c r="A174" s="166">
        <v>41282</v>
      </c>
      <c r="B174" s="147" t="s">
        <v>1238</v>
      </c>
      <c r="C174" s="147" t="s">
        <v>1229</v>
      </c>
      <c r="D174" s="147" t="s">
        <v>2192</v>
      </c>
      <c r="E174" s="147" t="s">
        <v>547</v>
      </c>
      <c r="F174" s="147" t="s">
        <v>1906</v>
      </c>
      <c r="G174" s="148" t="s">
        <v>1901</v>
      </c>
      <c r="H174" s="148" t="s">
        <v>1919</v>
      </c>
      <c r="I174" s="148" t="s">
        <v>411</v>
      </c>
      <c r="J174" s="148" t="s">
        <v>1236</v>
      </c>
      <c r="K174" s="149" t="s">
        <v>10472</v>
      </c>
      <c r="L174" s="149" t="s">
        <v>4287</v>
      </c>
      <c r="M174" s="149" t="s">
        <v>10473</v>
      </c>
      <c r="N174" s="149" t="s">
        <v>4289</v>
      </c>
      <c r="O174" s="149" t="s">
        <v>10474</v>
      </c>
      <c r="P174" s="149" t="s">
        <v>4291</v>
      </c>
      <c r="Q174" s="149" t="s">
        <v>10475</v>
      </c>
      <c r="R174" s="149" t="s">
        <v>4293</v>
      </c>
      <c r="S174" s="149" t="s">
        <v>10476</v>
      </c>
      <c r="T174" s="149" t="s">
        <v>4295</v>
      </c>
      <c r="U174" s="149" t="s">
        <v>10477</v>
      </c>
      <c r="V174" s="149" t="s">
        <v>4312</v>
      </c>
      <c r="W174" s="149" t="s">
        <v>10478</v>
      </c>
      <c r="X174" s="149" t="s">
        <v>4314</v>
      </c>
      <c r="Y174" s="149" t="s">
        <v>10479</v>
      </c>
      <c r="Z174" s="149" t="s">
        <v>4316</v>
      </c>
      <c r="AA174" s="149" t="s">
        <v>10480</v>
      </c>
      <c r="AB174" s="149" t="s">
        <v>3732</v>
      </c>
      <c r="AC174" s="149" t="s">
        <v>10481</v>
      </c>
      <c r="AD174" s="149" t="s">
        <v>4897</v>
      </c>
      <c r="AE174" s="150">
        <v>16712.223399999999</v>
      </c>
      <c r="AF174" s="151">
        <v>14.07</v>
      </c>
      <c r="AG174" s="151">
        <v>10.55</v>
      </c>
      <c r="AH174" s="152">
        <v>38370</v>
      </c>
      <c r="AI174" s="147" t="s">
        <v>439</v>
      </c>
      <c r="AJ174" s="149" t="s">
        <v>2192</v>
      </c>
    </row>
    <row r="175" spans="1:36">
      <c r="A175" s="167">
        <v>41283</v>
      </c>
      <c r="B175" s="153" t="s">
        <v>1238</v>
      </c>
      <c r="C175" s="153" t="s">
        <v>1229</v>
      </c>
      <c r="D175" s="153" t="s">
        <v>2192</v>
      </c>
      <c r="E175" s="153" t="s">
        <v>549</v>
      </c>
      <c r="F175" s="153" t="s">
        <v>1906</v>
      </c>
      <c r="G175" s="154" t="s">
        <v>1901</v>
      </c>
      <c r="H175" s="154" t="s">
        <v>1919</v>
      </c>
      <c r="I175" s="154" t="s">
        <v>411</v>
      </c>
      <c r="J175" s="154" t="s">
        <v>1236</v>
      </c>
      <c r="K175" s="155" t="s">
        <v>10482</v>
      </c>
      <c r="L175" s="155" t="s">
        <v>4287</v>
      </c>
      <c r="M175" s="155" t="s">
        <v>10483</v>
      </c>
      <c r="N175" s="155" t="s">
        <v>4289</v>
      </c>
      <c r="O175" s="155" t="s">
        <v>10484</v>
      </c>
      <c r="P175" s="155" t="s">
        <v>4291</v>
      </c>
      <c r="Q175" s="155" t="s">
        <v>10485</v>
      </c>
      <c r="R175" s="155" t="s">
        <v>4293</v>
      </c>
      <c r="S175" s="155" t="s">
        <v>10486</v>
      </c>
      <c r="T175" s="155" t="s">
        <v>4295</v>
      </c>
      <c r="U175" s="155" t="s">
        <v>10487</v>
      </c>
      <c r="V175" s="155" t="s">
        <v>4312</v>
      </c>
      <c r="W175" s="155" t="s">
        <v>10488</v>
      </c>
      <c r="X175" s="155" t="s">
        <v>4314</v>
      </c>
      <c r="Y175" s="155" t="s">
        <v>2192</v>
      </c>
      <c r="Z175" s="155" t="s">
        <v>2192</v>
      </c>
      <c r="AA175" s="155" t="s">
        <v>2192</v>
      </c>
      <c r="AB175" s="155" t="s">
        <v>2192</v>
      </c>
      <c r="AC175" s="155" t="s">
        <v>10489</v>
      </c>
      <c r="AD175" s="155" t="s">
        <v>4906</v>
      </c>
      <c r="AE175" s="156">
        <v>332.62270000000001</v>
      </c>
      <c r="AF175" s="157">
        <v>0.28000000000000003</v>
      </c>
      <c r="AG175" s="157">
        <v>0.21</v>
      </c>
      <c r="AH175" s="159">
        <v>42352</v>
      </c>
      <c r="AI175" s="153" t="s">
        <v>439</v>
      </c>
      <c r="AJ175" s="155" t="s">
        <v>2192</v>
      </c>
    </row>
    <row r="176" spans="1:36">
      <c r="A176" s="166">
        <v>41284</v>
      </c>
      <c r="B176" s="147" t="s">
        <v>1238</v>
      </c>
      <c r="C176" s="147" t="s">
        <v>1229</v>
      </c>
      <c r="D176" s="147" t="s">
        <v>2192</v>
      </c>
      <c r="E176" s="147" t="s">
        <v>551</v>
      </c>
      <c r="F176" s="147" t="s">
        <v>1904</v>
      </c>
      <c r="G176" s="148" t="s">
        <v>1901</v>
      </c>
      <c r="H176" s="148" t="s">
        <v>1919</v>
      </c>
      <c r="I176" s="148" t="s">
        <v>411</v>
      </c>
      <c r="J176" s="148" t="s">
        <v>1236</v>
      </c>
      <c r="K176" s="149" t="s">
        <v>10490</v>
      </c>
      <c r="L176" s="149" t="s">
        <v>4287</v>
      </c>
      <c r="M176" s="149" t="s">
        <v>10491</v>
      </c>
      <c r="N176" s="149" t="s">
        <v>4289</v>
      </c>
      <c r="O176" s="149" t="s">
        <v>10492</v>
      </c>
      <c r="P176" s="149" t="s">
        <v>4291</v>
      </c>
      <c r="Q176" s="149" t="s">
        <v>10493</v>
      </c>
      <c r="R176" s="149" t="s">
        <v>4293</v>
      </c>
      <c r="S176" s="149" t="s">
        <v>10494</v>
      </c>
      <c r="T176" s="149" t="s">
        <v>4295</v>
      </c>
      <c r="U176" s="149" t="s">
        <v>10495</v>
      </c>
      <c r="V176" s="149" t="s">
        <v>4312</v>
      </c>
      <c r="W176" s="149" t="s">
        <v>10496</v>
      </c>
      <c r="X176" s="149" t="s">
        <v>4314</v>
      </c>
      <c r="Y176" s="149" t="s">
        <v>2192</v>
      </c>
      <c r="Z176" s="149" t="s">
        <v>2192</v>
      </c>
      <c r="AA176" s="149" t="s">
        <v>2192</v>
      </c>
      <c r="AB176" s="149" t="s">
        <v>2192</v>
      </c>
      <c r="AC176" s="149" t="s">
        <v>10497</v>
      </c>
      <c r="AD176" s="149" t="s">
        <v>4906</v>
      </c>
      <c r="AE176" s="150">
        <v>219.2269</v>
      </c>
      <c r="AF176" s="151">
        <v>0.18</v>
      </c>
      <c r="AG176" s="151">
        <v>0.14000000000000001</v>
      </c>
      <c r="AH176" s="152">
        <v>42352</v>
      </c>
      <c r="AI176" s="147" t="s">
        <v>439</v>
      </c>
      <c r="AJ176" s="149" t="s">
        <v>2192</v>
      </c>
    </row>
    <row r="177" spans="1:36">
      <c r="A177" s="167">
        <v>41285</v>
      </c>
      <c r="B177" s="153" t="s">
        <v>1238</v>
      </c>
      <c r="C177" s="153" t="s">
        <v>1229</v>
      </c>
      <c r="D177" s="153" t="s">
        <v>2192</v>
      </c>
      <c r="E177" s="153" t="s">
        <v>553</v>
      </c>
      <c r="F177" s="153" t="s">
        <v>1904</v>
      </c>
      <c r="G177" s="154" t="s">
        <v>1901</v>
      </c>
      <c r="H177" s="154" t="s">
        <v>1919</v>
      </c>
      <c r="I177" s="154" t="s">
        <v>411</v>
      </c>
      <c r="J177" s="154" t="s">
        <v>1236</v>
      </c>
      <c r="K177" s="155" t="s">
        <v>10498</v>
      </c>
      <c r="L177" s="155" t="s">
        <v>4287</v>
      </c>
      <c r="M177" s="155" t="s">
        <v>10499</v>
      </c>
      <c r="N177" s="155" t="s">
        <v>4289</v>
      </c>
      <c r="O177" s="155" t="s">
        <v>10500</v>
      </c>
      <c r="P177" s="155" t="s">
        <v>4291</v>
      </c>
      <c r="Q177" s="155" t="s">
        <v>10501</v>
      </c>
      <c r="R177" s="155" t="s">
        <v>4293</v>
      </c>
      <c r="S177" s="155" t="s">
        <v>10502</v>
      </c>
      <c r="T177" s="155" t="s">
        <v>4295</v>
      </c>
      <c r="U177" s="155" t="s">
        <v>10503</v>
      </c>
      <c r="V177" s="155" t="s">
        <v>4312</v>
      </c>
      <c r="W177" s="155" t="s">
        <v>10504</v>
      </c>
      <c r="X177" s="155" t="s">
        <v>4314</v>
      </c>
      <c r="Y177" s="155" t="s">
        <v>2192</v>
      </c>
      <c r="Z177" s="155" t="s">
        <v>2192</v>
      </c>
      <c r="AA177" s="155" t="s">
        <v>2192</v>
      </c>
      <c r="AB177" s="155" t="s">
        <v>2192</v>
      </c>
      <c r="AC177" s="155" t="s">
        <v>10505</v>
      </c>
      <c r="AD177" s="155" t="s">
        <v>4922</v>
      </c>
      <c r="AE177" s="156">
        <v>112.52679999999999</v>
      </c>
      <c r="AF177" s="157">
        <v>0.09</v>
      </c>
      <c r="AG177" s="157">
        <v>7.0000000000000007E-2</v>
      </c>
      <c r="AH177" s="159">
        <v>42613</v>
      </c>
      <c r="AI177" s="153" t="s">
        <v>439</v>
      </c>
      <c r="AJ177" s="155" t="s">
        <v>2192</v>
      </c>
    </row>
    <row r="178" spans="1:36">
      <c r="A178" s="166">
        <v>41381</v>
      </c>
      <c r="B178" s="147" t="s">
        <v>1238</v>
      </c>
      <c r="C178" s="147" t="s">
        <v>1229</v>
      </c>
      <c r="D178" s="147" t="s">
        <v>2192</v>
      </c>
      <c r="E178" s="147" t="s">
        <v>559</v>
      </c>
      <c r="F178" s="147" t="s">
        <v>1904</v>
      </c>
      <c r="G178" s="148" t="s">
        <v>1901</v>
      </c>
      <c r="H178" s="148" t="s">
        <v>1919</v>
      </c>
      <c r="I178" s="148" t="s">
        <v>411</v>
      </c>
      <c r="J178" s="148" t="s">
        <v>1236</v>
      </c>
      <c r="K178" s="149" t="s">
        <v>10506</v>
      </c>
      <c r="L178" s="149" t="s">
        <v>4287</v>
      </c>
      <c r="M178" s="149" t="s">
        <v>10507</v>
      </c>
      <c r="N178" s="149" t="s">
        <v>4289</v>
      </c>
      <c r="O178" s="149" t="s">
        <v>10508</v>
      </c>
      <c r="P178" s="149" t="s">
        <v>4291</v>
      </c>
      <c r="Q178" s="149" t="s">
        <v>10509</v>
      </c>
      <c r="R178" s="149" t="s">
        <v>4293</v>
      </c>
      <c r="S178" s="149" t="s">
        <v>10510</v>
      </c>
      <c r="T178" s="149" t="s">
        <v>4295</v>
      </c>
      <c r="U178" s="149" t="s">
        <v>10511</v>
      </c>
      <c r="V178" s="149" t="s">
        <v>4312</v>
      </c>
      <c r="W178" s="149" t="s">
        <v>10512</v>
      </c>
      <c r="X178" s="149" t="s">
        <v>4314</v>
      </c>
      <c r="Y178" s="149" t="s">
        <v>10513</v>
      </c>
      <c r="Z178" s="149" t="s">
        <v>4316</v>
      </c>
      <c r="AA178" s="149" t="s">
        <v>2846</v>
      </c>
      <c r="AB178" s="149" t="s">
        <v>3732</v>
      </c>
      <c r="AC178" s="149" t="s">
        <v>9718</v>
      </c>
      <c r="AD178" s="149" t="s">
        <v>4933</v>
      </c>
      <c r="AE178" s="150">
        <v>9071.3361999999997</v>
      </c>
      <c r="AF178" s="151">
        <v>7.64</v>
      </c>
      <c r="AG178" s="151">
        <v>5.73</v>
      </c>
      <c r="AH178" s="152">
        <v>40402</v>
      </c>
      <c r="AI178" s="147" t="s">
        <v>439</v>
      </c>
      <c r="AJ178" s="149" t="s">
        <v>2192</v>
      </c>
    </row>
    <row r="179" spans="1:36">
      <c r="A179" s="167">
        <v>41382</v>
      </c>
      <c r="B179" s="153" t="s">
        <v>1238</v>
      </c>
      <c r="C179" s="153" t="s">
        <v>1229</v>
      </c>
      <c r="D179" s="153" t="s">
        <v>2192</v>
      </c>
      <c r="E179" s="153" t="s">
        <v>562</v>
      </c>
      <c r="F179" s="153" t="s">
        <v>1904</v>
      </c>
      <c r="G179" s="154" t="s">
        <v>1901</v>
      </c>
      <c r="H179" s="154" t="s">
        <v>1919</v>
      </c>
      <c r="I179" s="154" t="s">
        <v>411</v>
      </c>
      <c r="J179" s="154" t="s">
        <v>1236</v>
      </c>
      <c r="K179" s="155" t="s">
        <v>10514</v>
      </c>
      <c r="L179" s="155" t="s">
        <v>4287</v>
      </c>
      <c r="M179" s="155" t="s">
        <v>10515</v>
      </c>
      <c r="N179" s="155" t="s">
        <v>4289</v>
      </c>
      <c r="O179" s="155" t="s">
        <v>10516</v>
      </c>
      <c r="P179" s="155" t="s">
        <v>4291</v>
      </c>
      <c r="Q179" s="155" t="s">
        <v>10517</v>
      </c>
      <c r="R179" s="155" t="s">
        <v>4293</v>
      </c>
      <c r="S179" s="155" t="s">
        <v>10518</v>
      </c>
      <c r="T179" s="155" t="s">
        <v>4295</v>
      </c>
      <c r="U179" s="155" t="s">
        <v>10519</v>
      </c>
      <c r="V179" s="155" t="s">
        <v>4312</v>
      </c>
      <c r="W179" s="155" t="s">
        <v>10520</v>
      </c>
      <c r="X179" s="155" t="s">
        <v>4314</v>
      </c>
      <c r="Y179" s="155" t="s">
        <v>10521</v>
      </c>
      <c r="Z179" s="155" t="s">
        <v>4316</v>
      </c>
      <c r="AA179" s="155" t="s">
        <v>3066</v>
      </c>
      <c r="AB179" s="155" t="s">
        <v>3732</v>
      </c>
      <c r="AC179" s="155" t="s">
        <v>4735</v>
      </c>
      <c r="AD179" s="155" t="s">
        <v>4943</v>
      </c>
      <c r="AE179" s="156">
        <v>43.862400000000001</v>
      </c>
      <c r="AF179" s="157">
        <v>0.04</v>
      </c>
      <c r="AG179" s="157">
        <v>0.03</v>
      </c>
      <c r="AH179" s="159">
        <v>40385</v>
      </c>
      <c r="AI179" s="153" t="s">
        <v>439</v>
      </c>
      <c r="AJ179" s="155" t="s">
        <v>2192</v>
      </c>
    </row>
    <row r="180" spans="1:36">
      <c r="A180" s="166">
        <v>41383</v>
      </c>
      <c r="B180" s="147" t="s">
        <v>1238</v>
      </c>
      <c r="C180" s="147" t="s">
        <v>1229</v>
      </c>
      <c r="D180" s="147" t="s">
        <v>2192</v>
      </c>
      <c r="E180" s="147" t="s">
        <v>564</v>
      </c>
      <c r="F180" s="147" t="s">
        <v>1904</v>
      </c>
      <c r="G180" s="148" t="s">
        <v>1901</v>
      </c>
      <c r="H180" s="148" t="s">
        <v>1919</v>
      </c>
      <c r="I180" s="148" t="s">
        <v>411</v>
      </c>
      <c r="J180" s="148" t="s">
        <v>1236</v>
      </c>
      <c r="K180" s="149" t="s">
        <v>10522</v>
      </c>
      <c r="L180" s="149" t="s">
        <v>4287</v>
      </c>
      <c r="M180" s="149" t="s">
        <v>10523</v>
      </c>
      <c r="N180" s="149" t="s">
        <v>4289</v>
      </c>
      <c r="O180" s="149" t="s">
        <v>10524</v>
      </c>
      <c r="P180" s="149" t="s">
        <v>4291</v>
      </c>
      <c r="Q180" s="149" t="s">
        <v>10525</v>
      </c>
      <c r="R180" s="149" t="s">
        <v>4293</v>
      </c>
      <c r="S180" s="149" t="s">
        <v>10526</v>
      </c>
      <c r="T180" s="149" t="s">
        <v>4295</v>
      </c>
      <c r="U180" s="149" t="s">
        <v>10527</v>
      </c>
      <c r="V180" s="149" t="s">
        <v>4312</v>
      </c>
      <c r="W180" s="149" t="s">
        <v>10528</v>
      </c>
      <c r="X180" s="149" t="s">
        <v>4314</v>
      </c>
      <c r="Y180" s="149" t="s">
        <v>10529</v>
      </c>
      <c r="Z180" s="149" t="s">
        <v>4316</v>
      </c>
      <c r="AA180" s="149" t="s">
        <v>2192</v>
      </c>
      <c r="AB180" s="149" t="s">
        <v>2192</v>
      </c>
      <c r="AC180" s="149" t="s">
        <v>10530</v>
      </c>
      <c r="AD180" s="149" t="s">
        <v>4318</v>
      </c>
      <c r="AE180" s="150">
        <v>2.0882999999999998</v>
      </c>
      <c r="AF180" s="163">
        <v>0</v>
      </c>
      <c r="AG180" s="163">
        <v>0</v>
      </c>
      <c r="AH180" s="152">
        <v>40476</v>
      </c>
      <c r="AI180" s="147" t="s">
        <v>439</v>
      </c>
      <c r="AJ180" s="149" t="s">
        <v>2192</v>
      </c>
    </row>
    <row r="181" spans="1:36">
      <c r="A181" s="167">
        <v>41384</v>
      </c>
      <c r="B181" s="153" t="s">
        <v>1238</v>
      </c>
      <c r="C181" s="153" t="s">
        <v>1229</v>
      </c>
      <c r="D181" s="153" t="s">
        <v>2192</v>
      </c>
      <c r="E181" s="153" t="s">
        <v>566</v>
      </c>
      <c r="F181" s="153" t="s">
        <v>1904</v>
      </c>
      <c r="G181" s="154" t="s">
        <v>1901</v>
      </c>
      <c r="H181" s="154" t="s">
        <v>1919</v>
      </c>
      <c r="I181" s="154" t="s">
        <v>411</v>
      </c>
      <c r="J181" s="154" t="s">
        <v>1236</v>
      </c>
      <c r="K181" s="155" t="s">
        <v>10531</v>
      </c>
      <c r="L181" s="155" t="s">
        <v>4287</v>
      </c>
      <c r="M181" s="155" t="s">
        <v>10532</v>
      </c>
      <c r="N181" s="155" t="s">
        <v>4289</v>
      </c>
      <c r="O181" s="155" t="s">
        <v>10533</v>
      </c>
      <c r="P181" s="155" t="s">
        <v>4291</v>
      </c>
      <c r="Q181" s="155" t="s">
        <v>10534</v>
      </c>
      <c r="R181" s="155" t="s">
        <v>4293</v>
      </c>
      <c r="S181" s="155" t="s">
        <v>10535</v>
      </c>
      <c r="T181" s="155" t="s">
        <v>4295</v>
      </c>
      <c r="U181" s="155" t="s">
        <v>10536</v>
      </c>
      <c r="V181" s="155" t="s">
        <v>4312</v>
      </c>
      <c r="W181" s="155" t="s">
        <v>10537</v>
      </c>
      <c r="X181" s="155" t="s">
        <v>4314</v>
      </c>
      <c r="Y181" s="155" t="s">
        <v>10538</v>
      </c>
      <c r="Z181" s="155" t="s">
        <v>4316</v>
      </c>
      <c r="AA181" s="155" t="s">
        <v>2192</v>
      </c>
      <c r="AB181" s="155" t="s">
        <v>2192</v>
      </c>
      <c r="AC181" s="155" t="s">
        <v>10539</v>
      </c>
      <c r="AD181" s="155" t="s">
        <v>4318</v>
      </c>
      <c r="AE181" s="156">
        <v>84.229600000000005</v>
      </c>
      <c r="AF181" s="157">
        <v>7.0000000000000007E-2</v>
      </c>
      <c r="AG181" s="157">
        <v>0.05</v>
      </c>
      <c r="AH181" s="159">
        <v>40476</v>
      </c>
      <c r="AI181" s="153" t="s">
        <v>439</v>
      </c>
      <c r="AJ181" s="155" t="s">
        <v>2192</v>
      </c>
    </row>
    <row r="182" spans="1:36">
      <c r="A182" s="166">
        <v>41385</v>
      </c>
      <c r="B182" s="147" t="s">
        <v>1238</v>
      </c>
      <c r="C182" s="147" t="s">
        <v>1229</v>
      </c>
      <c r="D182" s="147" t="s">
        <v>2192</v>
      </c>
      <c r="E182" s="147" t="s">
        <v>568</v>
      </c>
      <c r="F182" s="147" t="s">
        <v>1904</v>
      </c>
      <c r="G182" s="148" t="s">
        <v>1901</v>
      </c>
      <c r="H182" s="148" t="s">
        <v>1919</v>
      </c>
      <c r="I182" s="148" t="s">
        <v>411</v>
      </c>
      <c r="J182" s="148" t="s">
        <v>1236</v>
      </c>
      <c r="K182" s="149" t="s">
        <v>10540</v>
      </c>
      <c r="L182" s="149" t="s">
        <v>4287</v>
      </c>
      <c r="M182" s="149" t="s">
        <v>10541</v>
      </c>
      <c r="N182" s="149" t="s">
        <v>4289</v>
      </c>
      <c r="O182" s="149" t="s">
        <v>10542</v>
      </c>
      <c r="P182" s="149" t="s">
        <v>4291</v>
      </c>
      <c r="Q182" s="149" t="s">
        <v>10543</v>
      </c>
      <c r="R182" s="149" t="s">
        <v>4293</v>
      </c>
      <c r="S182" s="149" t="s">
        <v>10544</v>
      </c>
      <c r="T182" s="149" t="s">
        <v>4295</v>
      </c>
      <c r="U182" s="149" t="s">
        <v>10545</v>
      </c>
      <c r="V182" s="149" t="s">
        <v>4312</v>
      </c>
      <c r="W182" s="149" t="s">
        <v>10546</v>
      </c>
      <c r="X182" s="149" t="s">
        <v>4314</v>
      </c>
      <c r="Y182" s="149" t="s">
        <v>10547</v>
      </c>
      <c r="Z182" s="149" t="s">
        <v>4316</v>
      </c>
      <c r="AA182" s="149" t="s">
        <v>2192</v>
      </c>
      <c r="AB182" s="149" t="s">
        <v>2192</v>
      </c>
      <c r="AC182" s="149" t="s">
        <v>10548</v>
      </c>
      <c r="AD182" s="149" t="s">
        <v>4318</v>
      </c>
      <c r="AE182" s="150">
        <v>26.120100000000001</v>
      </c>
      <c r="AF182" s="151">
        <v>0.02</v>
      </c>
      <c r="AG182" s="151">
        <v>0.02</v>
      </c>
      <c r="AH182" s="152">
        <v>40476</v>
      </c>
      <c r="AI182" s="147" t="s">
        <v>439</v>
      </c>
      <c r="AJ182" s="149" t="s">
        <v>2192</v>
      </c>
    </row>
    <row r="183" spans="1:36">
      <c r="A183" s="167">
        <v>41386</v>
      </c>
      <c r="B183" s="153" t="s">
        <v>1238</v>
      </c>
      <c r="C183" s="153" t="s">
        <v>1229</v>
      </c>
      <c r="D183" s="153" t="s">
        <v>2192</v>
      </c>
      <c r="E183" s="153" t="s">
        <v>569</v>
      </c>
      <c r="F183" s="153" t="s">
        <v>1904</v>
      </c>
      <c r="G183" s="154" t="s">
        <v>1901</v>
      </c>
      <c r="H183" s="154" t="s">
        <v>1919</v>
      </c>
      <c r="I183" s="154" t="s">
        <v>411</v>
      </c>
      <c r="J183" s="154" t="s">
        <v>1236</v>
      </c>
      <c r="K183" s="155" t="s">
        <v>10549</v>
      </c>
      <c r="L183" s="155" t="s">
        <v>4287</v>
      </c>
      <c r="M183" s="155" t="s">
        <v>10550</v>
      </c>
      <c r="N183" s="155" t="s">
        <v>4289</v>
      </c>
      <c r="O183" s="155" t="s">
        <v>10551</v>
      </c>
      <c r="P183" s="155" t="s">
        <v>4291</v>
      </c>
      <c r="Q183" s="155" t="s">
        <v>10552</v>
      </c>
      <c r="R183" s="155" t="s">
        <v>4293</v>
      </c>
      <c r="S183" s="155" t="s">
        <v>10553</v>
      </c>
      <c r="T183" s="155" t="s">
        <v>4295</v>
      </c>
      <c r="U183" s="155" t="s">
        <v>3263</v>
      </c>
      <c r="V183" s="155" t="s">
        <v>4312</v>
      </c>
      <c r="W183" s="155" t="s">
        <v>10554</v>
      </c>
      <c r="X183" s="155" t="s">
        <v>4314</v>
      </c>
      <c r="Y183" s="155" t="s">
        <v>10555</v>
      </c>
      <c r="Z183" s="155" t="s">
        <v>4316</v>
      </c>
      <c r="AA183" s="155" t="s">
        <v>2192</v>
      </c>
      <c r="AB183" s="155" t="s">
        <v>2192</v>
      </c>
      <c r="AC183" s="155" t="s">
        <v>9867</v>
      </c>
      <c r="AD183" s="155" t="s">
        <v>4318</v>
      </c>
      <c r="AE183" s="156">
        <v>19502.774600000001</v>
      </c>
      <c r="AF183" s="157">
        <v>16.420000000000002</v>
      </c>
      <c r="AG183" s="157">
        <v>12.31</v>
      </c>
      <c r="AH183" s="159">
        <v>40476</v>
      </c>
      <c r="AI183" s="153" t="s">
        <v>439</v>
      </c>
      <c r="AJ183" s="155" t="s">
        <v>2192</v>
      </c>
    </row>
    <row r="184" spans="1:36">
      <c r="A184" s="166">
        <v>41387</v>
      </c>
      <c r="B184" s="147" t="s">
        <v>1238</v>
      </c>
      <c r="C184" s="147" t="s">
        <v>1229</v>
      </c>
      <c r="D184" s="147" t="s">
        <v>2192</v>
      </c>
      <c r="E184" s="147" t="s">
        <v>572</v>
      </c>
      <c r="F184" s="147" t="s">
        <v>1904</v>
      </c>
      <c r="G184" s="148" t="s">
        <v>1901</v>
      </c>
      <c r="H184" s="148" t="s">
        <v>1919</v>
      </c>
      <c r="I184" s="148" t="s">
        <v>411</v>
      </c>
      <c r="J184" s="148" t="s">
        <v>1236</v>
      </c>
      <c r="K184" s="149" t="s">
        <v>9039</v>
      </c>
      <c r="L184" s="149" t="s">
        <v>4287</v>
      </c>
      <c r="M184" s="149" t="s">
        <v>10556</v>
      </c>
      <c r="N184" s="149" t="s">
        <v>4289</v>
      </c>
      <c r="O184" s="149" t="s">
        <v>10557</v>
      </c>
      <c r="P184" s="149" t="s">
        <v>4291</v>
      </c>
      <c r="Q184" s="149" t="s">
        <v>10558</v>
      </c>
      <c r="R184" s="149" t="s">
        <v>4293</v>
      </c>
      <c r="S184" s="149" t="s">
        <v>10559</v>
      </c>
      <c r="T184" s="149" t="s">
        <v>4295</v>
      </c>
      <c r="U184" s="149" t="s">
        <v>10560</v>
      </c>
      <c r="V184" s="149" t="s">
        <v>4312</v>
      </c>
      <c r="W184" s="149" t="s">
        <v>10561</v>
      </c>
      <c r="X184" s="149" t="s">
        <v>4314</v>
      </c>
      <c r="Y184" s="149" t="s">
        <v>10562</v>
      </c>
      <c r="Z184" s="149" t="s">
        <v>4316</v>
      </c>
      <c r="AA184" s="149" t="s">
        <v>2192</v>
      </c>
      <c r="AB184" s="149" t="s">
        <v>2192</v>
      </c>
      <c r="AC184" s="149" t="s">
        <v>3042</v>
      </c>
      <c r="AD184" s="149" t="s">
        <v>4984</v>
      </c>
      <c r="AE184" s="150">
        <v>1245.4572000000001</v>
      </c>
      <c r="AF184" s="151">
        <v>1.05</v>
      </c>
      <c r="AG184" s="151">
        <v>0.79</v>
      </c>
      <c r="AH184" s="152">
        <v>40952</v>
      </c>
      <c r="AI184" s="147" t="s">
        <v>439</v>
      </c>
      <c r="AJ184" s="149" t="s">
        <v>2192</v>
      </c>
    </row>
    <row r="185" spans="1:36">
      <c r="A185" s="167">
        <v>41389</v>
      </c>
      <c r="B185" s="153" t="s">
        <v>1238</v>
      </c>
      <c r="C185" s="153" t="s">
        <v>1229</v>
      </c>
      <c r="D185" s="153" t="s">
        <v>2192</v>
      </c>
      <c r="E185" s="153" t="s">
        <v>574</v>
      </c>
      <c r="F185" s="153" t="s">
        <v>1904</v>
      </c>
      <c r="G185" s="154" t="s">
        <v>1901</v>
      </c>
      <c r="H185" s="154" t="s">
        <v>1919</v>
      </c>
      <c r="I185" s="154" t="s">
        <v>411</v>
      </c>
      <c r="J185" s="154" t="s">
        <v>1236</v>
      </c>
      <c r="K185" s="155" t="s">
        <v>10563</v>
      </c>
      <c r="L185" s="155" t="s">
        <v>4287</v>
      </c>
      <c r="M185" s="155" t="s">
        <v>10564</v>
      </c>
      <c r="N185" s="155" t="s">
        <v>4289</v>
      </c>
      <c r="O185" s="155" t="s">
        <v>10565</v>
      </c>
      <c r="P185" s="155" t="s">
        <v>4291</v>
      </c>
      <c r="Q185" s="155" t="s">
        <v>10566</v>
      </c>
      <c r="R185" s="155" t="s">
        <v>4293</v>
      </c>
      <c r="S185" s="155" t="s">
        <v>10567</v>
      </c>
      <c r="T185" s="155" t="s">
        <v>4295</v>
      </c>
      <c r="U185" s="155" t="s">
        <v>4580</v>
      </c>
      <c r="V185" s="155" t="s">
        <v>4312</v>
      </c>
      <c r="W185" s="155" t="s">
        <v>10568</v>
      </c>
      <c r="X185" s="155" t="s">
        <v>4314</v>
      </c>
      <c r="Y185" s="155" t="s">
        <v>10569</v>
      </c>
      <c r="Z185" s="155" t="s">
        <v>4316</v>
      </c>
      <c r="AA185" s="155" t="s">
        <v>2192</v>
      </c>
      <c r="AB185" s="155" t="s">
        <v>2192</v>
      </c>
      <c r="AC185" s="155" t="s">
        <v>10570</v>
      </c>
      <c r="AD185" s="155" t="s">
        <v>4992</v>
      </c>
      <c r="AE185" s="156">
        <v>70.704099999999997</v>
      </c>
      <c r="AF185" s="157">
        <v>0.06</v>
      </c>
      <c r="AG185" s="157">
        <v>0.04</v>
      </c>
      <c r="AH185" s="159">
        <v>41801</v>
      </c>
      <c r="AI185" s="153" t="s">
        <v>439</v>
      </c>
      <c r="AJ185" s="155" t="s">
        <v>2192</v>
      </c>
    </row>
    <row r="186" spans="1:36">
      <c r="A186" s="166">
        <v>41392</v>
      </c>
      <c r="B186" s="147" t="s">
        <v>1238</v>
      </c>
      <c r="C186" s="147" t="s">
        <v>1229</v>
      </c>
      <c r="D186" s="147" t="s">
        <v>2192</v>
      </c>
      <c r="E186" s="147" t="s">
        <v>577</v>
      </c>
      <c r="F186" s="147" t="s">
        <v>1904</v>
      </c>
      <c r="G186" s="148" t="s">
        <v>1901</v>
      </c>
      <c r="H186" s="148" t="s">
        <v>1919</v>
      </c>
      <c r="I186" s="148" t="s">
        <v>411</v>
      </c>
      <c r="J186" s="148" t="s">
        <v>1236</v>
      </c>
      <c r="K186" s="149" t="s">
        <v>10571</v>
      </c>
      <c r="L186" s="149" t="s">
        <v>4287</v>
      </c>
      <c r="M186" s="149" t="s">
        <v>10572</v>
      </c>
      <c r="N186" s="149" t="s">
        <v>4289</v>
      </c>
      <c r="O186" s="149" t="s">
        <v>10573</v>
      </c>
      <c r="P186" s="149" t="s">
        <v>4291</v>
      </c>
      <c r="Q186" s="149" t="s">
        <v>10574</v>
      </c>
      <c r="R186" s="149" t="s">
        <v>4293</v>
      </c>
      <c r="S186" s="149" t="s">
        <v>10575</v>
      </c>
      <c r="T186" s="149" t="s">
        <v>4295</v>
      </c>
      <c r="U186" s="149" t="s">
        <v>10576</v>
      </c>
      <c r="V186" s="149" t="s">
        <v>4312</v>
      </c>
      <c r="W186" s="149" t="s">
        <v>10577</v>
      </c>
      <c r="X186" s="149" t="s">
        <v>4314</v>
      </c>
      <c r="Y186" s="149" t="s">
        <v>10578</v>
      </c>
      <c r="Z186" s="149" t="s">
        <v>4316</v>
      </c>
      <c r="AA186" s="149" t="s">
        <v>2192</v>
      </c>
      <c r="AB186" s="149" t="s">
        <v>2192</v>
      </c>
      <c r="AC186" s="149" t="s">
        <v>10579</v>
      </c>
      <c r="AD186" s="149" t="s">
        <v>5000</v>
      </c>
      <c r="AE186" s="150">
        <v>32.620100000000001</v>
      </c>
      <c r="AF186" s="151">
        <v>0.03</v>
      </c>
      <c r="AG186" s="151">
        <v>0.02</v>
      </c>
      <c r="AH186" s="152">
        <v>41751</v>
      </c>
      <c r="AI186" s="147" t="s">
        <v>439</v>
      </c>
      <c r="AJ186" s="149" t="s">
        <v>2192</v>
      </c>
    </row>
    <row r="187" spans="1:36">
      <c r="A187" s="167">
        <v>41393</v>
      </c>
      <c r="B187" s="153" t="s">
        <v>1238</v>
      </c>
      <c r="C187" s="153" t="s">
        <v>1229</v>
      </c>
      <c r="D187" s="153" t="s">
        <v>2192</v>
      </c>
      <c r="E187" s="153" t="s">
        <v>2174</v>
      </c>
      <c r="F187" s="153" t="s">
        <v>1904</v>
      </c>
      <c r="G187" s="154" t="s">
        <v>1901</v>
      </c>
      <c r="H187" s="154" t="s">
        <v>1919</v>
      </c>
      <c r="I187" s="154" t="s">
        <v>411</v>
      </c>
      <c r="J187" s="154" t="s">
        <v>1236</v>
      </c>
      <c r="K187" s="155" t="s">
        <v>10580</v>
      </c>
      <c r="L187" s="155" t="s">
        <v>4287</v>
      </c>
      <c r="M187" s="155" t="s">
        <v>10581</v>
      </c>
      <c r="N187" s="155" t="s">
        <v>4289</v>
      </c>
      <c r="O187" s="155" t="s">
        <v>1757</v>
      </c>
      <c r="P187" s="155" t="s">
        <v>1757</v>
      </c>
      <c r="Q187" s="155" t="s">
        <v>10582</v>
      </c>
      <c r="R187" s="155" t="s">
        <v>5004</v>
      </c>
      <c r="S187" s="155" t="s">
        <v>10583</v>
      </c>
      <c r="T187" s="155" t="s">
        <v>5006</v>
      </c>
      <c r="U187" s="155" t="s">
        <v>10584</v>
      </c>
      <c r="V187" s="155" t="s">
        <v>5008</v>
      </c>
      <c r="W187" s="155" t="s">
        <v>2192</v>
      </c>
      <c r="X187" s="155" t="s">
        <v>2192</v>
      </c>
      <c r="Y187" s="155" t="s">
        <v>2192</v>
      </c>
      <c r="Z187" s="155" t="s">
        <v>2192</v>
      </c>
      <c r="AA187" s="155" t="s">
        <v>2192</v>
      </c>
      <c r="AB187" s="155" t="s">
        <v>2192</v>
      </c>
      <c r="AC187" s="155" t="s">
        <v>10585</v>
      </c>
      <c r="AD187" s="155" t="s">
        <v>5010</v>
      </c>
      <c r="AE187" s="156">
        <v>0.11650000000000001</v>
      </c>
      <c r="AF187" s="161">
        <v>0</v>
      </c>
      <c r="AG187" s="161">
        <v>0</v>
      </c>
      <c r="AH187" s="159">
        <v>42878</v>
      </c>
      <c r="AI187" s="153" t="s">
        <v>439</v>
      </c>
      <c r="AJ187" s="155" t="s">
        <v>2192</v>
      </c>
    </row>
    <row r="188" spans="1:36">
      <c r="A188" s="166">
        <v>41394</v>
      </c>
      <c r="B188" s="147" t="s">
        <v>1238</v>
      </c>
      <c r="C188" s="147" t="s">
        <v>1229</v>
      </c>
      <c r="D188" s="147" t="s">
        <v>2192</v>
      </c>
      <c r="E188" s="147" t="s">
        <v>580</v>
      </c>
      <c r="F188" s="147" t="s">
        <v>1904</v>
      </c>
      <c r="G188" s="148" t="s">
        <v>1901</v>
      </c>
      <c r="H188" s="148" t="s">
        <v>1919</v>
      </c>
      <c r="I188" s="148" t="s">
        <v>411</v>
      </c>
      <c r="J188" s="148" t="s">
        <v>1236</v>
      </c>
      <c r="K188" s="149" t="s">
        <v>10586</v>
      </c>
      <c r="L188" s="149" t="s">
        <v>4287</v>
      </c>
      <c r="M188" s="149" t="s">
        <v>10587</v>
      </c>
      <c r="N188" s="149" t="s">
        <v>4289</v>
      </c>
      <c r="O188" s="149" t="s">
        <v>10588</v>
      </c>
      <c r="P188" s="149" t="s">
        <v>4291</v>
      </c>
      <c r="Q188" s="149" t="s">
        <v>3346</v>
      </c>
      <c r="R188" s="149" t="s">
        <v>4293</v>
      </c>
      <c r="S188" s="149" t="s">
        <v>10589</v>
      </c>
      <c r="T188" s="149" t="s">
        <v>4295</v>
      </c>
      <c r="U188" s="149" t="s">
        <v>10590</v>
      </c>
      <c r="V188" s="149" t="s">
        <v>4312</v>
      </c>
      <c r="W188" s="149" t="s">
        <v>10591</v>
      </c>
      <c r="X188" s="149" t="s">
        <v>4314</v>
      </c>
      <c r="Y188" s="149" t="s">
        <v>10592</v>
      </c>
      <c r="Z188" s="149" t="s">
        <v>4316</v>
      </c>
      <c r="AA188" s="149" t="s">
        <v>2192</v>
      </c>
      <c r="AB188" s="149" t="s">
        <v>2192</v>
      </c>
      <c r="AC188" s="149" t="s">
        <v>10593</v>
      </c>
      <c r="AD188" s="149" t="s">
        <v>5018</v>
      </c>
      <c r="AE188" s="150">
        <v>72.270200000000003</v>
      </c>
      <c r="AF188" s="151">
        <v>0.06</v>
      </c>
      <c r="AG188" s="151">
        <v>0.05</v>
      </c>
      <c r="AH188" s="152">
        <v>42236</v>
      </c>
      <c r="AI188" s="147" t="s">
        <v>439</v>
      </c>
      <c r="AJ188" s="149" t="s">
        <v>2192</v>
      </c>
    </row>
    <row r="189" spans="1:36">
      <c r="A189" s="167">
        <v>41414</v>
      </c>
      <c r="B189" s="153" t="s">
        <v>1237</v>
      </c>
      <c r="C189" s="153" t="s">
        <v>1229</v>
      </c>
      <c r="D189" s="153" t="s">
        <v>2192</v>
      </c>
      <c r="E189" s="153" t="s">
        <v>2198</v>
      </c>
      <c r="F189" s="153" t="s">
        <v>2192</v>
      </c>
      <c r="G189" s="154" t="s">
        <v>1901</v>
      </c>
      <c r="H189" s="154" t="s">
        <v>1919</v>
      </c>
      <c r="I189" s="154" t="s">
        <v>1828</v>
      </c>
      <c r="J189" s="154" t="s">
        <v>1236</v>
      </c>
      <c r="K189" s="155" t="s">
        <v>10594</v>
      </c>
      <c r="L189" s="155" t="s">
        <v>4287</v>
      </c>
      <c r="M189" s="155" t="s">
        <v>10595</v>
      </c>
      <c r="N189" s="155" t="s">
        <v>4289</v>
      </c>
      <c r="O189" s="155" t="s">
        <v>1757</v>
      </c>
      <c r="P189" s="155" t="s">
        <v>1757</v>
      </c>
      <c r="Q189" s="155" t="s">
        <v>2192</v>
      </c>
      <c r="R189" s="155" t="s">
        <v>2192</v>
      </c>
      <c r="S189" s="155" t="s">
        <v>2192</v>
      </c>
      <c r="T189" s="155" t="s">
        <v>2192</v>
      </c>
      <c r="U189" s="155" t="s">
        <v>2192</v>
      </c>
      <c r="V189" s="155" t="s">
        <v>2192</v>
      </c>
      <c r="W189" s="155" t="s">
        <v>2192</v>
      </c>
      <c r="X189" s="155" t="s">
        <v>2192</v>
      </c>
      <c r="Y189" s="155" t="s">
        <v>2192</v>
      </c>
      <c r="Z189" s="155" t="s">
        <v>2192</v>
      </c>
      <c r="AA189" s="155" t="s">
        <v>2192</v>
      </c>
      <c r="AB189" s="155" t="s">
        <v>2192</v>
      </c>
      <c r="AC189" s="155" t="s">
        <v>10596</v>
      </c>
      <c r="AD189" s="155" t="s">
        <v>5022</v>
      </c>
      <c r="AE189" s="156">
        <v>18422.571899999999</v>
      </c>
      <c r="AF189" s="157">
        <v>15.51</v>
      </c>
      <c r="AG189" s="157">
        <v>11.63</v>
      </c>
      <c r="AH189" s="159">
        <v>43850</v>
      </c>
      <c r="AI189" s="153" t="s">
        <v>439</v>
      </c>
      <c r="AJ189" s="155" t="s">
        <v>2192</v>
      </c>
    </row>
    <row r="190" spans="1:36">
      <c r="A190" s="166">
        <v>41431</v>
      </c>
      <c r="B190" s="147" t="s">
        <v>1237</v>
      </c>
      <c r="C190" s="147" t="s">
        <v>1233</v>
      </c>
      <c r="D190" s="147" t="s">
        <v>2192</v>
      </c>
      <c r="E190" s="147" t="s">
        <v>2200</v>
      </c>
      <c r="F190" s="147" t="s">
        <v>2192</v>
      </c>
      <c r="G190" s="148" t="s">
        <v>1901</v>
      </c>
      <c r="H190" s="148" t="s">
        <v>1919</v>
      </c>
      <c r="I190" s="148" t="s">
        <v>474</v>
      </c>
      <c r="J190" s="148" t="s">
        <v>1236</v>
      </c>
      <c r="K190" s="149" t="s">
        <v>10597</v>
      </c>
      <c r="L190" s="149" t="s">
        <v>4447</v>
      </c>
      <c r="M190" s="149" t="s">
        <v>10598</v>
      </c>
      <c r="N190" s="149" t="s">
        <v>4449</v>
      </c>
      <c r="O190" s="149" t="s">
        <v>2192</v>
      </c>
      <c r="P190" s="149" t="s">
        <v>2192</v>
      </c>
      <c r="Q190" s="149" t="s">
        <v>2192</v>
      </c>
      <c r="R190" s="149" t="s">
        <v>2192</v>
      </c>
      <c r="S190" s="149" t="s">
        <v>2192</v>
      </c>
      <c r="T190" s="149" t="s">
        <v>2192</v>
      </c>
      <c r="U190" s="149" t="s">
        <v>2192</v>
      </c>
      <c r="V190" s="149" t="s">
        <v>2192</v>
      </c>
      <c r="W190" s="149" t="s">
        <v>2192</v>
      </c>
      <c r="X190" s="149" t="s">
        <v>2192</v>
      </c>
      <c r="Y190" s="149" t="s">
        <v>2192</v>
      </c>
      <c r="Z190" s="149" t="s">
        <v>2192</v>
      </c>
      <c r="AA190" s="149" t="s">
        <v>2192</v>
      </c>
      <c r="AB190" s="149" t="s">
        <v>2192</v>
      </c>
      <c r="AC190" s="149" t="s">
        <v>10599</v>
      </c>
      <c r="AD190" s="149" t="s">
        <v>5026</v>
      </c>
      <c r="AE190" s="150">
        <v>115872.3248</v>
      </c>
      <c r="AF190" s="151">
        <v>97.55</v>
      </c>
      <c r="AG190" s="151">
        <v>73.13</v>
      </c>
      <c r="AH190" s="152">
        <v>43973</v>
      </c>
      <c r="AI190" s="147" t="s">
        <v>1762</v>
      </c>
      <c r="AJ190" s="149" t="s">
        <v>2192</v>
      </c>
    </row>
    <row r="191" spans="1:36">
      <c r="A191" s="167">
        <v>41450</v>
      </c>
      <c r="B191" s="153" t="s">
        <v>1238</v>
      </c>
      <c r="C191" s="153" t="s">
        <v>1229</v>
      </c>
      <c r="D191" s="153" t="s">
        <v>2192</v>
      </c>
      <c r="E191" s="153" t="s">
        <v>581</v>
      </c>
      <c r="F191" s="153" t="s">
        <v>2192</v>
      </c>
      <c r="G191" s="154" t="s">
        <v>1901</v>
      </c>
      <c r="H191" s="154" t="s">
        <v>1919</v>
      </c>
      <c r="I191" s="154" t="s">
        <v>1828</v>
      </c>
      <c r="J191" s="154" t="s">
        <v>1236</v>
      </c>
      <c r="K191" s="155" t="s">
        <v>5027</v>
      </c>
      <c r="L191" s="155" t="s">
        <v>4287</v>
      </c>
      <c r="M191" s="155" t="s">
        <v>10600</v>
      </c>
      <c r="N191" s="155" t="s">
        <v>4289</v>
      </c>
      <c r="O191" s="155" t="s">
        <v>10601</v>
      </c>
      <c r="P191" s="155" t="s">
        <v>4291</v>
      </c>
      <c r="Q191" s="155" t="s">
        <v>10602</v>
      </c>
      <c r="R191" s="155" t="s">
        <v>4293</v>
      </c>
      <c r="S191" s="155" t="s">
        <v>10603</v>
      </c>
      <c r="T191" s="155" t="s">
        <v>4295</v>
      </c>
      <c r="U191" s="155" t="s">
        <v>10604</v>
      </c>
      <c r="V191" s="155" t="s">
        <v>4312</v>
      </c>
      <c r="W191" s="155" t="s">
        <v>5033</v>
      </c>
      <c r="X191" s="155" t="s">
        <v>4314</v>
      </c>
      <c r="Y191" s="155" t="s">
        <v>10605</v>
      </c>
      <c r="Z191" s="155" t="s">
        <v>4316</v>
      </c>
      <c r="AA191" s="155" t="s">
        <v>2192</v>
      </c>
      <c r="AB191" s="155" t="s">
        <v>2192</v>
      </c>
      <c r="AC191" s="155" t="s">
        <v>4754</v>
      </c>
      <c r="AD191" s="155" t="s">
        <v>5035</v>
      </c>
      <c r="AE191" s="156">
        <v>56892.176099999997</v>
      </c>
      <c r="AF191" s="158">
        <v>47.9</v>
      </c>
      <c r="AG191" s="157">
        <v>35.909999999999997</v>
      </c>
      <c r="AH191" s="159">
        <v>41253</v>
      </c>
      <c r="AI191" s="153" t="s">
        <v>439</v>
      </c>
      <c r="AJ191" s="155" t="s">
        <v>2192</v>
      </c>
    </row>
    <row r="192" spans="1:36">
      <c r="A192" s="166">
        <v>41451</v>
      </c>
      <c r="B192" s="147" t="s">
        <v>1238</v>
      </c>
      <c r="C192" s="147" t="s">
        <v>1229</v>
      </c>
      <c r="D192" s="147" t="s">
        <v>2192</v>
      </c>
      <c r="E192" s="147" t="s">
        <v>582</v>
      </c>
      <c r="F192" s="147" t="s">
        <v>1906</v>
      </c>
      <c r="G192" s="148" t="s">
        <v>1901</v>
      </c>
      <c r="H192" s="148" t="s">
        <v>1919</v>
      </c>
      <c r="I192" s="148" t="s">
        <v>1828</v>
      </c>
      <c r="J192" s="148" t="s">
        <v>1236</v>
      </c>
      <c r="K192" s="149" t="s">
        <v>4906</v>
      </c>
      <c r="L192" s="149" t="s">
        <v>4287</v>
      </c>
      <c r="M192" s="149" t="s">
        <v>10606</v>
      </c>
      <c r="N192" s="149" t="s">
        <v>4289</v>
      </c>
      <c r="O192" s="149" t="s">
        <v>10607</v>
      </c>
      <c r="P192" s="149" t="s">
        <v>4291</v>
      </c>
      <c r="Q192" s="149" t="s">
        <v>10608</v>
      </c>
      <c r="R192" s="149" t="s">
        <v>4293</v>
      </c>
      <c r="S192" s="149" t="s">
        <v>10609</v>
      </c>
      <c r="T192" s="149" t="s">
        <v>4295</v>
      </c>
      <c r="U192" s="149" t="s">
        <v>10610</v>
      </c>
      <c r="V192" s="149" t="s">
        <v>4312</v>
      </c>
      <c r="W192" s="149" t="s">
        <v>3103</v>
      </c>
      <c r="X192" s="149" t="s">
        <v>4314</v>
      </c>
      <c r="Y192" s="149" t="s">
        <v>5786</v>
      </c>
      <c r="Z192" s="149" t="s">
        <v>4316</v>
      </c>
      <c r="AA192" s="149" t="s">
        <v>10611</v>
      </c>
      <c r="AB192" s="149" t="s">
        <v>3732</v>
      </c>
      <c r="AC192" s="149" t="s">
        <v>10612</v>
      </c>
      <c r="AD192" s="149" t="s">
        <v>5046</v>
      </c>
      <c r="AE192" s="151">
        <v>55843.35</v>
      </c>
      <c r="AF192" s="151">
        <v>47.01</v>
      </c>
      <c r="AG192" s="151">
        <v>35.25</v>
      </c>
      <c r="AH192" s="152">
        <v>38862</v>
      </c>
      <c r="AI192" s="147" t="s">
        <v>439</v>
      </c>
      <c r="AJ192" s="149" t="s">
        <v>2192</v>
      </c>
    </row>
    <row r="193" spans="1:36">
      <c r="A193" s="167">
        <v>41452</v>
      </c>
      <c r="B193" s="153" t="s">
        <v>1238</v>
      </c>
      <c r="C193" s="153" t="s">
        <v>1229</v>
      </c>
      <c r="D193" s="153" t="s">
        <v>2192</v>
      </c>
      <c r="E193" s="153" t="s">
        <v>584</v>
      </c>
      <c r="F193" s="153" t="s">
        <v>1904</v>
      </c>
      <c r="G193" s="154" t="s">
        <v>1901</v>
      </c>
      <c r="H193" s="154" t="s">
        <v>1919</v>
      </c>
      <c r="I193" s="154" t="s">
        <v>1828</v>
      </c>
      <c r="J193" s="154" t="s">
        <v>1236</v>
      </c>
      <c r="K193" s="155" t="s">
        <v>10613</v>
      </c>
      <c r="L193" s="155" t="s">
        <v>4287</v>
      </c>
      <c r="M193" s="155" t="s">
        <v>10614</v>
      </c>
      <c r="N193" s="155" t="s">
        <v>4289</v>
      </c>
      <c r="O193" s="155" t="s">
        <v>10615</v>
      </c>
      <c r="P193" s="155" t="s">
        <v>4291</v>
      </c>
      <c r="Q193" s="155" t="s">
        <v>10616</v>
      </c>
      <c r="R193" s="155" t="s">
        <v>4293</v>
      </c>
      <c r="S193" s="155" t="s">
        <v>10617</v>
      </c>
      <c r="T193" s="155" t="s">
        <v>4295</v>
      </c>
      <c r="U193" s="155" t="s">
        <v>10618</v>
      </c>
      <c r="V193" s="155" t="s">
        <v>4312</v>
      </c>
      <c r="W193" s="155" t="s">
        <v>10619</v>
      </c>
      <c r="X193" s="155" t="s">
        <v>4314</v>
      </c>
      <c r="Y193" s="155" t="s">
        <v>10620</v>
      </c>
      <c r="Z193" s="155" t="s">
        <v>4316</v>
      </c>
      <c r="AA193" s="155" t="s">
        <v>2192</v>
      </c>
      <c r="AB193" s="155" t="s">
        <v>2192</v>
      </c>
      <c r="AC193" s="155" t="s">
        <v>10621</v>
      </c>
      <c r="AD193" s="155" t="s">
        <v>5056</v>
      </c>
      <c r="AE193" s="156">
        <v>44733.542699999998</v>
      </c>
      <c r="AF193" s="157">
        <v>37.659999999999997</v>
      </c>
      <c r="AG193" s="157">
        <v>28.23</v>
      </c>
      <c r="AH193" s="159">
        <v>41950</v>
      </c>
      <c r="AI193" s="153" t="s">
        <v>439</v>
      </c>
      <c r="AJ193" s="155" t="s">
        <v>2192</v>
      </c>
    </row>
    <row r="194" spans="1:36">
      <c r="A194" s="166">
        <v>41453</v>
      </c>
      <c r="B194" s="147" t="s">
        <v>1238</v>
      </c>
      <c r="C194" s="147" t="s">
        <v>1229</v>
      </c>
      <c r="D194" s="147" t="s">
        <v>2192</v>
      </c>
      <c r="E194" s="147" t="s">
        <v>587</v>
      </c>
      <c r="F194" s="147" t="s">
        <v>1904</v>
      </c>
      <c r="G194" s="148" t="s">
        <v>1901</v>
      </c>
      <c r="H194" s="148" t="s">
        <v>1919</v>
      </c>
      <c r="I194" s="148" t="s">
        <v>1828</v>
      </c>
      <c r="J194" s="148" t="s">
        <v>1236</v>
      </c>
      <c r="K194" s="149" t="s">
        <v>10622</v>
      </c>
      <c r="L194" s="149" t="s">
        <v>4287</v>
      </c>
      <c r="M194" s="149" t="s">
        <v>10623</v>
      </c>
      <c r="N194" s="149" t="s">
        <v>4289</v>
      </c>
      <c r="O194" s="149" t="s">
        <v>10624</v>
      </c>
      <c r="P194" s="149" t="s">
        <v>4291</v>
      </c>
      <c r="Q194" s="149" t="s">
        <v>10625</v>
      </c>
      <c r="R194" s="149" t="s">
        <v>4293</v>
      </c>
      <c r="S194" s="149" t="s">
        <v>10626</v>
      </c>
      <c r="T194" s="149" t="s">
        <v>4295</v>
      </c>
      <c r="U194" s="149" t="s">
        <v>3772</v>
      </c>
      <c r="V194" s="149" t="s">
        <v>4312</v>
      </c>
      <c r="W194" s="149" t="s">
        <v>10627</v>
      </c>
      <c r="X194" s="149" t="s">
        <v>4314</v>
      </c>
      <c r="Y194" s="149" t="s">
        <v>10628</v>
      </c>
      <c r="Z194" s="149" t="s">
        <v>4316</v>
      </c>
      <c r="AA194" s="149" t="s">
        <v>2192</v>
      </c>
      <c r="AB194" s="149" t="s">
        <v>2192</v>
      </c>
      <c r="AC194" s="149" t="s">
        <v>10629</v>
      </c>
      <c r="AD194" s="149" t="s">
        <v>5066</v>
      </c>
      <c r="AE194" s="150">
        <v>318.31479999999999</v>
      </c>
      <c r="AF194" s="151">
        <v>0.27</v>
      </c>
      <c r="AG194" s="162">
        <v>0.2</v>
      </c>
      <c r="AH194" s="152">
        <v>41957</v>
      </c>
      <c r="AI194" s="147" t="s">
        <v>439</v>
      </c>
      <c r="AJ194" s="149" t="s">
        <v>2192</v>
      </c>
    </row>
    <row r="195" spans="1:36">
      <c r="A195" s="167">
        <v>41454</v>
      </c>
      <c r="B195" s="153" t="s">
        <v>1238</v>
      </c>
      <c r="C195" s="153" t="s">
        <v>1229</v>
      </c>
      <c r="D195" s="153" t="s">
        <v>2192</v>
      </c>
      <c r="E195" s="153" t="s">
        <v>589</v>
      </c>
      <c r="F195" s="153" t="s">
        <v>1904</v>
      </c>
      <c r="G195" s="154" t="s">
        <v>1901</v>
      </c>
      <c r="H195" s="154" t="s">
        <v>1919</v>
      </c>
      <c r="I195" s="154" t="s">
        <v>1828</v>
      </c>
      <c r="J195" s="154" t="s">
        <v>1236</v>
      </c>
      <c r="K195" s="155" t="s">
        <v>7201</v>
      </c>
      <c r="L195" s="155" t="s">
        <v>4287</v>
      </c>
      <c r="M195" s="155" t="s">
        <v>10630</v>
      </c>
      <c r="N195" s="155" t="s">
        <v>4289</v>
      </c>
      <c r="O195" s="155" t="s">
        <v>10631</v>
      </c>
      <c r="P195" s="155" t="s">
        <v>4291</v>
      </c>
      <c r="Q195" s="155" t="s">
        <v>10632</v>
      </c>
      <c r="R195" s="155" t="s">
        <v>4293</v>
      </c>
      <c r="S195" s="155" t="s">
        <v>10633</v>
      </c>
      <c r="T195" s="155" t="s">
        <v>4295</v>
      </c>
      <c r="U195" s="155" t="s">
        <v>10634</v>
      </c>
      <c r="V195" s="155" t="s">
        <v>4312</v>
      </c>
      <c r="W195" s="155" t="s">
        <v>4190</v>
      </c>
      <c r="X195" s="155" t="s">
        <v>4314</v>
      </c>
      <c r="Y195" s="155" t="s">
        <v>10635</v>
      </c>
      <c r="Z195" s="155" t="s">
        <v>4316</v>
      </c>
      <c r="AA195" s="155" t="s">
        <v>2192</v>
      </c>
      <c r="AB195" s="155" t="s">
        <v>2192</v>
      </c>
      <c r="AC195" s="155" t="s">
        <v>3095</v>
      </c>
      <c r="AD195" s="155" t="s">
        <v>4155</v>
      </c>
      <c r="AE195" s="156">
        <v>636.42669999999998</v>
      </c>
      <c r="AF195" s="157">
        <v>0.54</v>
      </c>
      <c r="AG195" s="158">
        <v>0.4</v>
      </c>
      <c r="AH195" s="159">
        <v>41956</v>
      </c>
      <c r="AI195" s="153" t="s">
        <v>439</v>
      </c>
      <c r="AJ195" s="155" t="s">
        <v>2192</v>
      </c>
    </row>
    <row r="196" spans="1:36">
      <c r="A196" s="166">
        <v>41455</v>
      </c>
      <c r="B196" s="147" t="s">
        <v>1238</v>
      </c>
      <c r="C196" s="147" t="s">
        <v>1229</v>
      </c>
      <c r="D196" s="147" t="s">
        <v>2192</v>
      </c>
      <c r="E196" s="147" t="s">
        <v>5076</v>
      </c>
      <c r="F196" s="147" t="s">
        <v>1904</v>
      </c>
      <c r="G196" s="148" t="s">
        <v>1901</v>
      </c>
      <c r="H196" s="148" t="s">
        <v>1919</v>
      </c>
      <c r="I196" s="148" t="s">
        <v>1828</v>
      </c>
      <c r="J196" s="148" t="s">
        <v>1236</v>
      </c>
      <c r="K196" s="149" t="s">
        <v>1757</v>
      </c>
      <c r="L196" s="149" t="s">
        <v>1757</v>
      </c>
      <c r="M196" s="149" t="s">
        <v>1757</v>
      </c>
      <c r="N196" s="149" t="s">
        <v>1757</v>
      </c>
      <c r="O196" s="149" t="s">
        <v>1757</v>
      </c>
      <c r="P196" s="149" t="s">
        <v>1757</v>
      </c>
      <c r="Q196" s="149" t="s">
        <v>1757</v>
      </c>
      <c r="R196" s="149" t="s">
        <v>1757</v>
      </c>
      <c r="S196" s="149" t="s">
        <v>1757</v>
      </c>
      <c r="T196" s="149" t="s">
        <v>1757</v>
      </c>
      <c r="U196" s="149" t="s">
        <v>1757</v>
      </c>
      <c r="V196" s="149" t="s">
        <v>1757</v>
      </c>
      <c r="W196" s="149" t="s">
        <v>10636</v>
      </c>
      <c r="X196" s="149" t="s">
        <v>1757</v>
      </c>
      <c r="Y196" s="149" t="s">
        <v>10637</v>
      </c>
      <c r="Z196" s="149" t="s">
        <v>1757</v>
      </c>
      <c r="AA196" s="149" t="s">
        <v>2192</v>
      </c>
      <c r="AB196" s="149" t="s">
        <v>2192</v>
      </c>
      <c r="AC196" s="149" t="s">
        <v>10638</v>
      </c>
      <c r="AD196" s="149" t="s">
        <v>13634</v>
      </c>
      <c r="AE196" s="150">
        <v>9930.8732</v>
      </c>
      <c r="AF196" s="151">
        <v>8.36</v>
      </c>
      <c r="AG196" s="151">
        <v>6.27</v>
      </c>
      <c r="AH196" s="152">
        <v>42090</v>
      </c>
      <c r="AI196" s="147" t="s">
        <v>439</v>
      </c>
      <c r="AJ196" s="149" t="s">
        <v>2192</v>
      </c>
    </row>
    <row r="197" spans="1:36">
      <c r="A197" s="167">
        <v>41457</v>
      </c>
      <c r="B197" s="153" t="s">
        <v>1238</v>
      </c>
      <c r="C197" s="153" t="s">
        <v>1229</v>
      </c>
      <c r="D197" s="153" t="s">
        <v>2192</v>
      </c>
      <c r="E197" s="153" t="s">
        <v>591</v>
      </c>
      <c r="F197" s="153" t="s">
        <v>1904</v>
      </c>
      <c r="G197" s="154" t="s">
        <v>1901</v>
      </c>
      <c r="H197" s="154" t="s">
        <v>1919</v>
      </c>
      <c r="I197" s="154" t="s">
        <v>1828</v>
      </c>
      <c r="J197" s="154" t="s">
        <v>1236</v>
      </c>
      <c r="K197" s="155" t="s">
        <v>10639</v>
      </c>
      <c r="L197" s="155" t="s">
        <v>4287</v>
      </c>
      <c r="M197" s="155" t="s">
        <v>10640</v>
      </c>
      <c r="N197" s="155" t="s">
        <v>4289</v>
      </c>
      <c r="O197" s="155" t="s">
        <v>10641</v>
      </c>
      <c r="P197" s="155" t="s">
        <v>4291</v>
      </c>
      <c r="Q197" s="155" t="s">
        <v>10642</v>
      </c>
      <c r="R197" s="155" t="s">
        <v>4293</v>
      </c>
      <c r="S197" s="155" t="s">
        <v>10643</v>
      </c>
      <c r="T197" s="155" t="s">
        <v>4295</v>
      </c>
      <c r="U197" s="155" t="s">
        <v>10644</v>
      </c>
      <c r="V197" s="155" t="s">
        <v>4312</v>
      </c>
      <c r="W197" s="155" t="s">
        <v>10645</v>
      </c>
      <c r="X197" s="155" t="s">
        <v>4314</v>
      </c>
      <c r="Y197" s="155" t="s">
        <v>10646</v>
      </c>
      <c r="Z197" s="155" t="s">
        <v>4316</v>
      </c>
      <c r="AA197" s="155" t="s">
        <v>2192</v>
      </c>
      <c r="AB197" s="155" t="s">
        <v>2192</v>
      </c>
      <c r="AC197" s="155" t="s">
        <v>7562</v>
      </c>
      <c r="AD197" s="155" t="s">
        <v>5089</v>
      </c>
      <c r="AE197" s="156">
        <v>120.1785</v>
      </c>
      <c r="AF197" s="158">
        <v>0.1</v>
      </c>
      <c r="AG197" s="157">
        <v>0.08</v>
      </c>
      <c r="AH197" s="159">
        <v>42010</v>
      </c>
      <c r="AI197" s="153" t="s">
        <v>439</v>
      </c>
      <c r="AJ197" s="155" t="s">
        <v>2192</v>
      </c>
    </row>
    <row r="198" spans="1:36">
      <c r="A198" s="166">
        <v>41458</v>
      </c>
      <c r="B198" s="147" t="s">
        <v>1238</v>
      </c>
      <c r="C198" s="147" t="s">
        <v>1229</v>
      </c>
      <c r="D198" s="147" t="s">
        <v>2192</v>
      </c>
      <c r="E198" s="147" t="s">
        <v>593</v>
      </c>
      <c r="F198" s="147" t="s">
        <v>1904</v>
      </c>
      <c r="G198" s="148" t="s">
        <v>1901</v>
      </c>
      <c r="H198" s="148" t="s">
        <v>1919</v>
      </c>
      <c r="I198" s="148" t="s">
        <v>1828</v>
      </c>
      <c r="J198" s="148" t="s">
        <v>1236</v>
      </c>
      <c r="K198" s="149" t="s">
        <v>10647</v>
      </c>
      <c r="L198" s="149" t="s">
        <v>4287</v>
      </c>
      <c r="M198" s="149" t="s">
        <v>10648</v>
      </c>
      <c r="N198" s="149" t="s">
        <v>4289</v>
      </c>
      <c r="O198" s="149" t="s">
        <v>10649</v>
      </c>
      <c r="P198" s="149" t="s">
        <v>4291</v>
      </c>
      <c r="Q198" s="149" t="s">
        <v>10650</v>
      </c>
      <c r="R198" s="149" t="s">
        <v>4293</v>
      </c>
      <c r="S198" s="149" t="s">
        <v>10651</v>
      </c>
      <c r="T198" s="149" t="s">
        <v>4295</v>
      </c>
      <c r="U198" s="149" t="s">
        <v>10652</v>
      </c>
      <c r="V198" s="149" t="s">
        <v>4312</v>
      </c>
      <c r="W198" s="149" t="s">
        <v>10653</v>
      </c>
      <c r="X198" s="149" t="s">
        <v>4314</v>
      </c>
      <c r="Y198" s="149" t="s">
        <v>10654</v>
      </c>
      <c r="Z198" s="149" t="s">
        <v>4316</v>
      </c>
      <c r="AA198" s="149" t="s">
        <v>2192</v>
      </c>
      <c r="AB198" s="149" t="s">
        <v>2192</v>
      </c>
      <c r="AC198" s="149" t="s">
        <v>10655</v>
      </c>
      <c r="AD198" s="149" t="s">
        <v>5098</v>
      </c>
      <c r="AE198" s="150">
        <v>88.297399999999996</v>
      </c>
      <c r="AF198" s="151">
        <v>7.0000000000000007E-2</v>
      </c>
      <c r="AG198" s="151">
        <v>0.06</v>
      </c>
      <c r="AH198" s="152">
        <v>41982</v>
      </c>
      <c r="AI198" s="147" t="s">
        <v>439</v>
      </c>
      <c r="AJ198" s="149" t="s">
        <v>2192</v>
      </c>
    </row>
    <row r="199" spans="1:36">
      <c r="A199" s="167">
        <v>41471</v>
      </c>
      <c r="B199" s="153" t="s">
        <v>1238</v>
      </c>
      <c r="C199" s="153" t="s">
        <v>1229</v>
      </c>
      <c r="D199" s="153" t="s">
        <v>2192</v>
      </c>
      <c r="E199" s="153" t="s">
        <v>595</v>
      </c>
      <c r="F199" s="153" t="s">
        <v>1906</v>
      </c>
      <c r="G199" s="154" t="s">
        <v>1901</v>
      </c>
      <c r="H199" s="154" t="s">
        <v>1919</v>
      </c>
      <c r="I199" s="154" t="s">
        <v>1828</v>
      </c>
      <c r="J199" s="154" t="s">
        <v>1236</v>
      </c>
      <c r="K199" s="155" t="s">
        <v>10656</v>
      </c>
      <c r="L199" s="155" t="s">
        <v>4287</v>
      </c>
      <c r="M199" s="155" t="s">
        <v>10657</v>
      </c>
      <c r="N199" s="155" t="s">
        <v>4289</v>
      </c>
      <c r="O199" s="155" t="s">
        <v>10658</v>
      </c>
      <c r="P199" s="155" t="s">
        <v>4291</v>
      </c>
      <c r="Q199" s="155" t="s">
        <v>10659</v>
      </c>
      <c r="R199" s="155" t="s">
        <v>4293</v>
      </c>
      <c r="S199" s="155" t="s">
        <v>10660</v>
      </c>
      <c r="T199" s="155" t="s">
        <v>4295</v>
      </c>
      <c r="U199" s="155" t="s">
        <v>10661</v>
      </c>
      <c r="V199" s="155" t="s">
        <v>4312</v>
      </c>
      <c r="W199" s="155" t="s">
        <v>10662</v>
      </c>
      <c r="X199" s="155" t="s">
        <v>4314</v>
      </c>
      <c r="Y199" s="155" t="s">
        <v>10663</v>
      </c>
      <c r="Z199" s="155" t="s">
        <v>4316</v>
      </c>
      <c r="AA199" s="155" t="s">
        <v>2192</v>
      </c>
      <c r="AB199" s="155" t="s">
        <v>2192</v>
      </c>
      <c r="AC199" s="155" t="s">
        <v>10664</v>
      </c>
      <c r="AD199" s="155" t="s">
        <v>5107</v>
      </c>
      <c r="AE199" s="156">
        <v>1110.8552999999999</v>
      </c>
      <c r="AF199" s="157">
        <v>0.94</v>
      </c>
      <c r="AG199" s="158">
        <v>0.7</v>
      </c>
      <c r="AH199" s="159">
        <v>41962</v>
      </c>
      <c r="AI199" s="153" t="s">
        <v>439</v>
      </c>
      <c r="AJ199" s="155" t="s">
        <v>2192</v>
      </c>
    </row>
    <row r="200" spans="1:36">
      <c r="A200" s="166">
        <v>41472</v>
      </c>
      <c r="B200" s="147" t="s">
        <v>1238</v>
      </c>
      <c r="C200" s="147" t="s">
        <v>1229</v>
      </c>
      <c r="D200" s="147" t="s">
        <v>2192</v>
      </c>
      <c r="E200" s="147" t="s">
        <v>597</v>
      </c>
      <c r="F200" s="147" t="s">
        <v>1904</v>
      </c>
      <c r="G200" s="148" t="s">
        <v>1901</v>
      </c>
      <c r="H200" s="148" t="s">
        <v>1919</v>
      </c>
      <c r="I200" s="148" t="s">
        <v>1828</v>
      </c>
      <c r="J200" s="148" t="s">
        <v>1236</v>
      </c>
      <c r="K200" s="149" t="s">
        <v>10665</v>
      </c>
      <c r="L200" s="149" t="s">
        <v>4287</v>
      </c>
      <c r="M200" s="149" t="s">
        <v>10666</v>
      </c>
      <c r="N200" s="149" t="s">
        <v>4289</v>
      </c>
      <c r="O200" s="149" t="s">
        <v>10667</v>
      </c>
      <c r="P200" s="149" t="s">
        <v>4291</v>
      </c>
      <c r="Q200" s="149" t="s">
        <v>10668</v>
      </c>
      <c r="R200" s="149" t="s">
        <v>4293</v>
      </c>
      <c r="S200" s="149" t="s">
        <v>10669</v>
      </c>
      <c r="T200" s="149" t="s">
        <v>4295</v>
      </c>
      <c r="U200" s="149" t="s">
        <v>10670</v>
      </c>
      <c r="V200" s="149" t="s">
        <v>4312</v>
      </c>
      <c r="W200" s="149" t="s">
        <v>3003</v>
      </c>
      <c r="X200" s="149" t="s">
        <v>4314</v>
      </c>
      <c r="Y200" s="149" t="s">
        <v>10671</v>
      </c>
      <c r="Z200" s="149" t="s">
        <v>4316</v>
      </c>
      <c r="AA200" s="149" t="s">
        <v>2192</v>
      </c>
      <c r="AB200" s="149" t="s">
        <v>2192</v>
      </c>
      <c r="AC200" s="149" t="s">
        <v>10672</v>
      </c>
      <c r="AD200" s="149" t="s">
        <v>5107</v>
      </c>
      <c r="AE200" s="150">
        <v>949.07680000000005</v>
      </c>
      <c r="AF200" s="162">
        <v>0.8</v>
      </c>
      <c r="AG200" s="162">
        <v>0.6</v>
      </c>
      <c r="AH200" s="152">
        <v>41962</v>
      </c>
      <c r="AI200" s="147" t="s">
        <v>439</v>
      </c>
      <c r="AJ200" s="149" t="s">
        <v>2192</v>
      </c>
    </row>
    <row r="201" spans="1:36">
      <c r="A201" s="167">
        <v>41473</v>
      </c>
      <c r="B201" s="153" t="s">
        <v>1238</v>
      </c>
      <c r="C201" s="153" t="s">
        <v>1229</v>
      </c>
      <c r="D201" s="153" t="s">
        <v>2192</v>
      </c>
      <c r="E201" s="153" t="s">
        <v>599</v>
      </c>
      <c r="F201" s="153" t="s">
        <v>1904</v>
      </c>
      <c r="G201" s="154" t="s">
        <v>1901</v>
      </c>
      <c r="H201" s="154" t="s">
        <v>1919</v>
      </c>
      <c r="I201" s="154" t="s">
        <v>1828</v>
      </c>
      <c r="J201" s="154" t="s">
        <v>1236</v>
      </c>
      <c r="K201" s="155" t="s">
        <v>10673</v>
      </c>
      <c r="L201" s="155" t="s">
        <v>4287</v>
      </c>
      <c r="M201" s="155" t="s">
        <v>10674</v>
      </c>
      <c r="N201" s="155" t="s">
        <v>4289</v>
      </c>
      <c r="O201" s="155" t="s">
        <v>10675</v>
      </c>
      <c r="P201" s="155" t="s">
        <v>4291</v>
      </c>
      <c r="Q201" s="155" t="s">
        <v>10676</v>
      </c>
      <c r="R201" s="155" t="s">
        <v>4293</v>
      </c>
      <c r="S201" s="155" t="s">
        <v>10677</v>
      </c>
      <c r="T201" s="155" t="s">
        <v>4295</v>
      </c>
      <c r="U201" s="155" t="s">
        <v>4152</v>
      </c>
      <c r="V201" s="155" t="s">
        <v>4312</v>
      </c>
      <c r="W201" s="155" t="s">
        <v>10678</v>
      </c>
      <c r="X201" s="155" t="s">
        <v>4314</v>
      </c>
      <c r="Y201" s="155" t="s">
        <v>10679</v>
      </c>
      <c r="Z201" s="155" t="s">
        <v>4316</v>
      </c>
      <c r="AA201" s="155" t="s">
        <v>2192</v>
      </c>
      <c r="AB201" s="155" t="s">
        <v>2192</v>
      </c>
      <c r="AC201" s="155" t="s">
        <v>10680</v>
      </c>
      <c r="AD201" s="155" t="s">
        <v>2994</v>
      </c>
      <c r="AE201" s="156">
        <v>154.18440000000001</v>
      </c>
      <c r="AF201" s="157">
        <v>0.13</v>
      </c>
      <c r="AG201" s="158">
        <v>0.1</v>
      </c>
      <c r="AH201" s="159">
        <v>42114</v>
      </c>
      <c r="AI201" s="153" t="s">
        <v>439</v>
      </c>
      <c r="AJ201" s="155" t="s">
        <v>2192</v>
      </c>
    </row>
    <row r="202" spans="1:36">
      <c r="A202" s="166">
        <v>41474</v>
      </c>
      <c r="B202" s="147" t="s">
        <v>1238</v>
      </c>
      <c r="C202" s="147" t="s">
        <v>1229</v>
      </c>
      <c r="D202" s="147" t="s">
        <v>2192</v>
      </c>
      <c r="E202" s="147" t="s">
        <v>601</v>
      </c>
      <c r="F202" s="147" t="s">
        <v>1904</v>
      </c>
      <c r="G202" s="148" t="s">
        <v>1901</v>
      </c>
      <c r="H202" s="148" t="s">
        <v>1919</v>
      </c>
      <c r="I202" s="148" t="s">
        <v>1828</v>
      </c>
      <c r="J202" s="148" t="s">
        <v>1236</v>
      </c>
      <c r="K202" s="149" t="s">
        <v>10681</v>
      </c>
      <c r="L202" s="149" t="s">
        <v>4287</v>
      </c>
      <c r="M202" s="149" t="s">
        <v>10682</v>
      </c>
      <c r="N202" s="149" t="s">
        <v>4289</v>
      </c>
      <c r="O202" s="149" t="s">
        <v>10683</v>
      </c>
      <c r="P202" s="149" t="s">
        <v>4291</v>
      </c>
      <c r="Q202" s="149" t="s">
        <v>10684</v>
      </c>
      <c r="R202" s="149" t="s">
        <v>4293</v>
      </c>
      <c r="S202" s="149" t="s">
        <v>10685</v>
      </c>
      <c r="T202" s="149" t="s">
        <v>4295</v>
      </c>
      <c r="U202" s="149" t="s">
        <v>10686</v>
      </c>
      <c r="V202" s="149" t="s">
        <v>4312</v>
      </c>
      <c r="W202" s="149" t="s">
        <v>10687</v>
      </c>
      <c r="X202" s="149" t="s">
        <v>4314</v>
      </c>
      <c r="Y202" s="149" t="s">
        <v>10688</v>
      </c>
      <c r="Z202" s="149" t="s">
        <v>4316</v>
      </c>
      <c r="AA202" s="149" t="s">
        <v>2192</v>
      </c>
      <c r="AB202" s="149" t="s">
        <v>2192</v>
      </c>
      <c r="AC202" s="149" t="s">
        <v>10689</v>
      </c>
      <c r="AD202" s="149" t="s">
        <v>5132</v>
      </c>
      <c r="AE202" s="150">
        <v>7.0248999999999997</v>
      </c>
      <c r="AF202" s="151">
        <v>0.01</v>
      </c>
      <c r="AG202" s="163">
        <v>0</v>
      </c>
      <c r="AH202" s="152">
        <v>41992</v>
      </c>
      <c r="AI202" s="147" t="s">
        <v>439</v>
      </c>
      <c r="AJ202" s="149" t="s">
        <v>2192</v>
      </c>
    </row>
    <row r="203" spans="1:36">
      <c r="A203" s="167">
        <v>41480</v>
      </c>
      <c r="B203" s="153" t="s">
        <v>1238</v>
      </c>
      <c r="C203" s="153" t="s">
        <v>1229</v>
      </c>
      <c r="D203" s="153" t="s">
        <v>2192</v>
      </c>
      <c r="E203" s="153" t="s">
        <v>603</v>
      </c>
      <c r="F203" s="153" t="s">
        <v>1904</v>
      </c>
      <c r="G203" s="154" t="s">
        <v>1901</v>
      </c>
      <c r="H203" s="154" t="s">
        <v>1919</v>
      </c>
      <c r="I203" s="154" t="s">
        <v>411</v>
      </c>
      <c r="J203" s="154" t="s">
        <v>1236</v>
      </c>
      <c r="K203" s="155" t="s">
        <v>3199</v>
      </c>
      <c r="L203" s="155" t="s">
        <v>4287</v>
      </c>
      <c r="M203" s="155" t="s">
        <v>10690</v>
      </c>
      <c r="N203" s="155" t="s">
        <v>4289</v>
      </c>
      <c r="O203" s="155" t="s">
        <v>10691</v>
      </c>
      <c r="P203" s="155" t="s">
        <v>4291</v>
      </c>
      <c r="Q203" s="155" t="s">
        <v>10692</v>
      </c>
      <c r="R203" s="155" t="s">
        <v>4293</v>
      </c>
      <c r="S203" s="155" t="s">
        <v>6880</v>
      </c>
      <c r="T203" s="155" t="s">
        <v>4295</v>
      </c>
      <c r="U203" s="155" t="s">
        <v>10693</v>
      </c>
      <c r="V203" s="155" t="s">
        <v>4312</v>
      </c>
      <c r="W203" s="155" t="s">
        <v>10694</v>
      </c>
      <c r="X203" s="155" t="s">
        <v>4314</v>
      </c>
      <c r="Y203" s="155" t="s">
        <v>10695</v>
      </c>
      <c r="Z203" s="155" t="s">
        <v>4316</v>
      </c>
      <c r="AA203" s="155" t="s">
        <v>2192</v>
      </c>
      <c r="AB203" s="155" t="s">
        <v>2192</v>
      </c>
      <c r="AC203" s="155" t="s">
        <v>10696</v>
      </c>
      <c r="AD203" s="155" t="s">
        <v>5141</v>
      </c>
      <c r="AE203" s="156">
        <v>3607.0346</v>
      </c>
      <c r="AF203" s="157">
        <v>3.04</v>
      </c>
      <c r="AG203" s="157">
        <v>2.2799999999999998</v>
      </c>
      <c r="AH203" s="159">
        <v>41856</v>
      </c>
      <c r="AI203" s="153" t="s">
        <v>439</v>
      </c>
      <c r="AJ203" s="155" t="s">
        <v>2192</v>
      </c>
    </row>
    <row r="204" spans="1:36">
      <c r="A204" s="166">
        <v>41481</v>
      </c>
      <c r="B204" s="147" t="s">
        <v>1238</v>
      </c>
      <c r="C204" s="147" t="s">
        <v>1229</v>
      </c>
      <c r="D204" s="147" t="s">
        <v>2192</v>
      </c>
      <c r="E204" s="147" t="s">
        <v>605</v>
      </c>
      <c r="F204" s="147" t="s">
        <v>1904</v>
      </c>
      <c r="G204" s="148" t="s">
        <v>1901</v>
      </c>
      <c r="H204" s="148" t="s">
        <v>1919</v>
      </c>
      <c r="I204" s="148" t="s">
        <v>411</v>
      </c>
      <c r="J204" s="148" t="s">
        <v>1236</v>
      </c>
      <c r="K204" s="149" t="s">
        <v>6684</v>
      </c>
      <c r="L204" s="149" t="s">
        <v>4287</v>
      </c>
      <c r="M204" s="149" t="s">
        <v>10697</v>
      </c>
      <c r="N204" s="149" t="s">
        <v>4289</v>
      </c>
      <c r="O204" s="149" t="s">
        <v>10698</v>
      </c>
      <c r="P204" s="149" t="s">
        <v>4291</v>
      </c>
      <c r="Q204" s="149" t="s">
        <v>10699</v>
      </c>
      <c r="R204" s="149" t="s">
        <v>4293</v>
      </c>
      <c r="S204" s="149" t="s">
        <v>10700</v>
      </c>
      <c r="T204" s="149" t="s">
        <v>4295</v>
      </c>
      <c r="U204" s="149" t="s">
        <v>10701</v>
      </c>
      <c r="V204" s="149" t="s">
        <v>4312</v>
      </c>
      <c r="W204" s="149" t="s">
        <v>10702</v>
      </c>
      <c r="X204" s="149" t="s">
        <v>4314</v>
      </c>
      <c r="Y204" s="149" t="s">
        <v>10703</v>
      </c>
      <c r="Z204" s="149" t="s">
        <v>4316</v>
      </c>
      <c r="AA204" s="149" t="s">
        <v>2192</v>
      </c>
      <c r="AB204" s="149" t="s">
        <v>2192</v>
      </c>
      <c r="AC204" s="149" t="s">
        <v>9570</v>
      </c>
      <c r="AD204" s="149" t="s">
        <v>5149</v>
      </c>
      <c r="AE204" s="150">
        <v>232.36859999999999</v>
      </c>
      <c r="AF204" s="162">
        <v>0.2</v>
      </c>
      <c r="AG204" s="151">
        <v>0.15</v>
      </c>
      <c r="AH204" s="152">
        <v>41859</v>
      </c>
      <c r="AI204" s="147" t="s">
        <v>439</v>
      </c>
      <c r="AJ204" s="149" t="s">
        <v>2192</v>
      </c>
    </row>
    <row r="205" spans="1:36">
      <c r="A205" s="167">
        <v>41482</v>
      </c>
      <c r="B205" s="153" t="s">
        <v>1238</v>
      </c>
      <c r="C205" s="153" t="s">
        <v>1229</v>
      </c>
      <c r="D205" s="153" t="s">
        <v>2192</v>
      </c>
      <c r="E205" s="153" t="s">
        <v>607</v>
      </c>
      <c r="F205" s="153" t="s">
        <v>1904</v>
      </c>
      <c r="G205" s="154" t="s">
        <v>1901</v>
      </c>
      <c r="H205" s="154" t="s">
        <v>1919</v>
      </c>
      <c r="I205" s="154" t="s">
        <v>411</v>
      </c>
      <c r="J205" s="154" t="s">
        <v>1236</v>
      </c>
      <c r="K205" s="155" t="s">
        <v>10704</v>
      </c>
      <c r="L205" s="155" t="s">
        <v>4287</v>
      </c>
      <c r="M205" s="155" t="s">
        <v>10705</v>
      </c>
      <c r="N205" s="155" t="s">
        <v>4289</v>
      </c>
      <c r="O205" s="155" t="s">
        <v>10706</v>
      </c>
      <c r="P205" s="155" t="s">
        <v>4291</v>
      </c>
      <c r="Q205" s="155" t="s">
        <v>10707</v>
      </c>
      <c r="R205" s="155" t="s">
        <v>4293</v>
      </c>
      <c r="S205" s="155" t="s">
        <v>10708</v>
      </c>
      <c r="T205" s="155" t="s">
        <v>4295</v>
      </c>
      <c r="U205" s="155" t="s">
        <v>10709</v>
      </c>
      <c r="V205" s="155" t="s">
        <v>4312</v>
      </c>
      <c r="W205" s="155" t="s">
        <v>10710</v>
      </c>
      <c r="X205" s="155" t="s">
        <v>4314</v>
      </c>
      <c r="Y205" s="155" t="s">
        <v>10711</v>
      </c>
      <c r="Z205" s="155" t="s">
        <v>4316</v>
      </c>
      <c r="AA205" s="155" t="s">
        <v>10712</v>
      </c>
      <c r="AB205" s="155" t="s">
        <v>3732</v>
      </c>
      <c r="AC205" s="155" t="s">
        <v>10713</v>
      </c>
      <c r="AD205" s="155" t="s">
        <v>4943</v>
      </c>
      <c r="AE205" s="156">
        <v>11.8492</v>
      </c>
      <c r="AF205" s="157">
        <v>0.01</v>
      </c>
      <c r="AG205" s="157">
        <v>0.01</v>
      </c>
      <c r="AH205" s="159">
        <v>40385</v>
      </c>
      <c r="AI205" s="153" t="s">
        <v>439</v>
      </c>
      <c r="AJ205" s="155" t="s">
        <v>2192</v>
      </c>
    </row>
    <row r="206" spans="1:36">
      <c r="A206" s="166">
        <v>41483</v>
      </c>
      <c r="B206" s="147" t="s">
        <v>1238</v>
      </c>
      <c r="C206" s="147" t="s">
        <v>1229</v>
      </c>
      <c r="D206" s="147" t="s">
        <v>2192</v>
      </c>
      <c r="E206" s="147" t="s">
        <v>609</v>
      </c>
      <c r="F206" s="147" t="s">
        <v>1904</v>
      </c>
      <c r="G206" s="148" t="s">
        <v>1901</v>
      </c>
      <c r="H206" s="148" t="s">
        <v>1919</v>
      </c>
      <c r="I206" s="148" t="s">
        <v>411</v>
      </c>
      <c r="J206" s="148" t="s">
        <v>1236</v>
      </c>
      <c r="K206" s="149" t="s">
        <v>4933</v>
      </c>
      <c r="L206" s="149" t="s">
        <v>4287</v>
      </c>
      <c r="M206" s="149" t="s">
        <v>10714</v>
      </c>
      <c r="N206" s="149" t="s">
        <v>4289</v>
      </c>
      <c r="O206" s="149" t="s">
        <v>10715</v>
      </c>
      <c r="P206" s="149" t="s">
        <v>4291</v>
      </c>
      <c r="Q206" s="149" t="s">
        <v>2894</v>
      </c>
      <c r="R206" s="149" t="s">
        <v>4293</v>
      </c>
      <c r="S206" s="149" t="s">
        <v>10716</v>
      </c>
      <c r="T206" s="149" t="s">
        <v>4295</v>
      </c>
      <c r="U206" s="149" t="s">
        <v>9103</v>
      </c>
      <c r="V206" s="149" t="s">
        <v>4312</v>
      </c>
      <c r="W206" s="149" t="s">
        <v>10717</v>
      </c>
      <c r="X206" s="149" t="s">
        <v>4314</v>
      </c>
      <c r="Y206" s="149" t="s">
        <v>10718</v>
      </c>
      <c r="Z206" s="149" t="s">
        <v>4316</v>
      </c>
      <c r="AA206" s="149" t="s">
        <v>2192</v>
      </c>
      <c r="AB206" s="149" t="s">
        <v>2192</v>
      </c>
      <c r="AC206" s="149" t="s">
        <v>10719</v>
      </c>
      <c r="AD206" s="149" t="s">
        <v>4318</v>
      </c>
      <c r="AE206" s="150">
        <v>23.2242</v>
      </c>
      <c r="AF206" s="151">
        <v>0.02</v>
      </c>
      <c r="AG206" s="151">
        <v>0.01</v>
      </c>
      <c r="AH206" s="152">
        <v>40476</v>
      </c>
      <c r="AI206" s="147" t="s">
        <v>439</v>
      </c>
      <c r="AJ206" s="149" t="s">
        <v>2192</v>
      </c>
    </row>
    <row r="207" spans="1:36">
      <c r="A207" s="167">
        <v>41484</v>
      </c>
      <c r="B207" s="153" t="s">
        <v>1238</v>
      </c>
      <c r="C207" s="153" t="s">
        <v>1229</v>
      </c>
      <c r="D207" s="153" t="s">
        <v>2192</v>
      </c>
      <c r="E207" s="153" t="s">
        <v>611</v>
      </c>
      <c r="F207" s="153" t="s">
        <v>1904</v>
      </c>
      <c r="G207" s="154" t="s">
        <v>1901</v>
      </c>
      <c r="H207" s="154" t="s">
        <v>1919</v>
      </c>
      <c r="I207" s="154" t="s">
        <v>411</v>
      </c>
      <c r="J207" s="154" t="s">
        <v>1236</v>
      </c>
      <c r="K207" s="155" t="s">
        <v>10720</v>
      </c>
      <c r="L207" s="155" t="s">
        <v>4287</v>
      </c>
      <c r="M207" s="155" t="s">
        <v>10721</v>
      </c>
      <c r="N207" s="155" t="s">
        <v>4289</v>
      </c>
      <c r="O207" s="155" t="s">
        <v>10722</v>
      </c>
      <c r="P207" s="155" t="s">
        <v>4291</v>
      </c>
      <c r="Q207" s="155" t="s">
        <v>10723</v>
      </c>
      <c r="R207" s="155" t="s">
        <v>4293</v>
      </c>
      <c r="S207" s="155" t="s">
        <v>10724</v>
      </c>
      <c r="T207" s="155" t="s">
        <v>4295</v>
      </c>
      <c r="U207" s="155" t="s">
        <v>10725</v>
      </c>
      <c r="V207" s="155" t="s">
        <v>4312</v>
      </c>
      <c r="W207" s="155" t="s">
        <v>10726</v>
      </c>
      <c r="X207" s="155" t="s">
        <v>4314</v>
      </c>
      <c r="Y207" s="155" t="s">
        <v>10727</v>
      </c>
      <c r="Z207" s="155" t="s">
        <v>4316</v>
      </c>
      <c r="AA207" s="155" t="s">
        <v>2192</v>
      </c>
      <c r="AB207" s="155" t="s">
        <v>2192</v>
      </c>
      <c r="AC207" s="155" t="s">
        <v>10728</v>
      </c>
      <c r="AD207" s="155" t="s">
        <v>4318</v>
      </c>
      <c r="AE207" s="156">
        <v>24.1585</v>
      </c>
      <c r="AF207" s="157">
        <v>0.02</v>
      </c>
      <c r="AG207" s="157">
        <v>0.02</v>
      </c>
      <c r="AH207" s="159">
        <v>40476</v>
      </c>
      <c r="AI207" s="153" t="s">
        <v>439</v>
      </c>
      <c r="AJ207" s="155" t="s">
        <v>2192</v>
      </c>
    </row>
    <row r="208" spans="1:36">
      <c r="A208" s="166">
        <v>41485</v>
      </c>
      <c r="B208" s="147" t="s">
        <v>1238</v>
      </c>
      <c r="C208" s="147" t="s">
        <v>1229</v>
      </c>
      <c r="D208" s="147" t="s">
        <v>2192</v>
      </c>
      <c r="E208" s="147" t="s">
        <v>612</v>
      </c>
      <c r="F208" s="147" t="s">
        <v>1904</v>
      </c>
      <c r="G208" s="148" t="s">
        <v>1901</v>
      </c>
      <c r="H208" s="148" t="s">
        <v>1919</v>
      </c>
      <c r="I208" s="148" t="s">
        <v>411</v>
      </c>
      <c r="J208" s="148" t="s">
        <v>1236</v>
      </c>
      <c r="K208" s="149" t="s">
        <v>10729</v>
      </c>
      <c r="L208" s="149" t="s">
        <v>4287</v>
      </c>
      <c r="M208" s="149" t="s">
        <v>10730</v>
      </c>
      <c r="N208" s="149" t="s">
        <v>4289</v>
      </c>
      <c r="O208" s="149" t="s">
        <v>6380</v>
      </c>
      <c r="P208" s="149" t="s">
        <v>4291</v>
      </c>
      <c r="Q208" s="149" t="s">
        <v>10731</v>
      </c>
      <c r="R208" s="149" t="s">
        <v>4293</v>
      </c>
      <c r="S208" s="149" t="s">
        <v>10732</v>
      </c>
      <c r="T208" s="149" t="s">
        <v>4295</v>
      </c>
      <c r="U208" s="149" t="s">
        <v>10733</v>
      </c>
      <c r="V208" s="149" t="s">
        <v>4312</v>
      </c>
      <c r="W208" s="149" t="s">
        <v>10734</v>
      </c>
      <c r="X208" s="149" t="s">
        <v>4314</v>
      </c>
      <c r="Y208" s="149" t="s">
        <v>5301</v>
      </c>
      <c r="Z208" s="149" t="s">
        <v>4316</v>
      </c>
      <c r="AA208" s="149" t="s">
        <v>2192</v>
      </c>
      <c r="AB208" s="149" t="s">
        <v>2192</v>
      </c>
      <c r="AC208" s="149" t="s">
        <v>10735</v>
      </c>
      <c r="AD208" s="149" t="s">
        <v>4318</v>
      </c>
      <c r="AE208" s="150">
        <v>30.053699999999999</v>
      </c>
      <c r="AF208" s="151">
        <v>0.03</v>
      </c>
      <c r="AG208" s="151">
        <v>0.02</v>
      </c>
      <c r="AH208" s="152">
        <v>40476</v>
      </c>
      <c r="AI208" s="147" t="s">
        <v>439</v>
      </c>
      <c r="AJ208" s="149" t="s">
        <v>2192</v>
      </c>
    </row>
    <row r="209" spans="1:36">
      <c r="A209" s="167">
        <v>41486</v>
      </c>
      <c r="B209" s="153" t="s">
        <v>1238</v>
      </c>
      <c r="C209" s="153" t="s">
        <v>1229</v>
      </c>
      <c r="D209" s="153" t="s">
        <v>2192</v>
      </c>
      <c r="E209" s="153" t="s">
        <v>613</v>
      </c>
      <c r="F209" s="153" t="s">
        <v>1904</v>
      </c>
      <c r="G209" s="154" t="s">
        <v>1901</v>
      </c>
      <c r="H209" s="154" t="s">
        <v>1919</v>
      </c>
      <c r="I209" s="154" t="s">
        <v>411</v>
      </c>
      <c r="J209" s="154" t="s">
        <v>1236</v>
      </c>
      <c r="K209" s="155" t="s">
        <v>10320</v>
      </c>
      <c r="L209" s="155" t="s">
        <v>4287</v>
      </c>
      <c r="M209" s="155" t="s">
        <v>10736</v>
      </c>
      <c r="N209" s="155" t="s">
        <v>4289</v>
      </c>
      <c r="O209" s="155" t="s">
        <v>10737</v>
      </c>
      <c r="P209" s="155" t="s">
        <v>4291</v>
      </c>
      <c r="Q209" s="155" t="s">
        <v>10738</v>
      </c>
      <c r="R209" s="155" t="s">
        <v>4293</v>
      </c>
      <c r="S209" s="155" t="s">
        <v>10739</v>
      </c>
      <c r="T209" s="155" t="s">
        <v>4295</v>
      </c>
      <c r="U209" s="155" t="s">
        <v>10740</v>
      </c>
      <c r="V209" s="155" t="s">
        <v>4312</v>
      </c>
      <c r="W209" s="155" t="s">
        <v>10741</v>
      </c>
      <c r="X209" s="155" t="s">
        <v>4314</v>
      </c>
      <c r="Y209" s="155" t="s">
        <v>10742</v>
      </c>
      <c r="Z209" s="155" t="s">
        <v>4316</v>
      </c>
      <c r="AA209" s="155" t="s">
        <v>2192</v>
      </c>
      <c r="AB209" s="155" t="s">
        <v>2192</v>
      </c>
      <c r="AC209" s="155" t="s">
        <v>10743</v>
      </c>
      <c r="AD209" s="155" t="s">
        <v>4318</v>
      </c>
      <c r="AE209" s="156">
        <v>12142.540199999999</v>
      </c>
      <c r="AF209" s="157">
        <v>10.220000000000001</v>
      </c>
      <c r="AG209" s="157">
        <v>7.66</v>
      </c>
      <c r="AH209" s="159">
        <v>40476</v>
      </c>
      <c r="AI209" s="153" t="s">
        <v>439</v>
      </c>
      <c r="AJ209" s="155" t="s">
        <v>2192</v>
      </c>
    </row>
    <row r="210" spans="1:36">
      <c r="A210" s="166">
        <v>41487</v>
      </c>
      <c r="B210" s="147" t="s">
        <v>1238</v>
      </c>
      <c r="C210" s="147" t="s">
        <v>1229</v>
      </c>
      <c r="D210" s="147" t="s">
        <v>2192</v>
      </c>
      <c r="E210" s="147" t="s">
        <v>616</v>
      </c>
      <c r="F210" s="147" t="s">
        <v>1904</v>
      </c>
      <c r="G210" s="148" t="s">
        <v>1901</v>
      </c>
      <c r="H210" s="148" t="s">
        <v>1919</v>
      </c>
      <c r="I210" s="148" t="s">
        <v>411</v>
      </c>
      <c r="J210" s="148" t="s">
        <v>1236</v>
      </c>
      <c r="K210" s="149" t="s">
        <v>10744</v>
      </c>
      <c r="L210" s="149" t="s">
        <v>4287</v>
      </c>
      <c r="M210" s="149" t="s">
        <v>10745</v>
      </c>
      <c r="N210" s="149" t="s">
        <v>4289</v>
      </c>
      <c r="O210" s="149" t="s">
        <v>10746</v>
      </c>
      <c r="P210" s="149" t="s">
        <v>4291</v>
      </c>
      <c r="Q210" s="149" t="s">
        <v>10747</v>
      </c>
      <c r="R210" s="149" t="s">
        <v>4293</v>
      </c>
      <c r="S210" s="149" t="s">
        <v>10748</v>
      </c>
      <c r="T210" s="149" t="s">
        <v>4295</v>
      </c>
      <c r="U210" s="149" t="s">
        <v>10477</v>
      </c>
      <c r="V210" s="149" t="s">
        <v>4312</v>
      </c>
      <c r="W210" s="149" t="s">
        <v>10749</v>
      </c>
      <c r="X210" s="149" t="s">
        <v>4314</v>
      </c>
      <c r="Y210" s="149" t="s">
        <v>10750</v>
      </c>
      <c r="Z210" s="149" t="s">
        <v>4316</v>
      </c>
      <c r="AA210" s="149" t="s">
        <v>2192</v>
      </c>
      <c r="AB210" s="149" t="s">
        <v>2192</v>
      </c>
      <c r="AC210" s="149" t="s">
        <v>5595</v>
      </c>
      <c r="AD210" s="149" t="s">
        <v>5196</v>
      </c>
      <c r="AE210" s="150">
        <v>604.94619999999998</v>
      </c>
      <c r="AF210" s="151">
        <v>0.51</v>
      </c>
      <c r="AG210" s="151">
        <v>0.38</v>
      </c>
      <c r="AH210" s="152">
        <v>41505</v>
      </c>
      <c r="AI210" s="147" t="s">
        <v>439</v>
      </c>
      <c r="AJ210" s="149" t="s">
        <v>2192</v>
      </c>
    </row>
    <row r="211" spans="1:36">
      <c r="A211" s="167">
        <v>41500</v>
      </c>
      <c r="B211" s="153" t="s">
        <v>1238</v>
      </c>
      <c r="C211" s="153" t="s">
        <v>1229</v>
      </c>
      <c r="D211" s="153" t="s">
        <v>2192</v>
      </c>
      <c r="E211" s="153" t="s">
        <v>617</v>
      </c>
      <c r="F211" s="153" t="s">
        <v>2192</v>
      </c>
      <c r="G211" s="154" t="s">
        <v>1901</v>
      </c>
      <c r="H211" s="154" t="s">
        <v>1919</v>
      </c>
      <c r="I211" s="154" t="s">
        <v>261</v>
      </c>
      <c r="J211" s="154" t="s">
        <v>1236</v>
      </c>
      <c r="K211" s="155" t="s">
        <v>10751</v>
      </c>
      <c r="L211" s="155" t="s">
        <v>5198</v>
      </c>
      <c r="M211" s="155" t="s">
        <v>5199</v>
      </c>
      <c r="N211" s="155" t="s">
        <v>5200</v>
      </c>
      <c r="O211" s="155" t="s">
        <v>10752</v>
      </c>
      <c r="P211" s="155" t="s">
        <v>5202</v>
      </c>
      <c r="Q211" s="155" t="s">
        <v>10753</v>
      </c>
      <c r="R211" s="155" t="s">
        <v>5204</v>
      </c>
      <c r="S211" s="155" t="s">
        <v>10754</v>
      </c>
      <c r="T211" s="155" t="s">
        <v>5206</v>
      </c>
      <c r="U211" s="155" t="s">
        <v>10755</v>
      </c>
      <c r="V211" s="155" t="s">
        <v>5208</v>
      </c>
      <c r="W211" s="155" t="s">
        <v>3047</v>
      </c>
      <c r="X211" s="155" t="s">
        <v>5210</v>
      </c>
      <c r="Y211" s="155" t="s">
        <v>10756</v>
      </c>
      <c r="Z211" s="155" t="s">
        <v>5212</v>
      </c>
      <c r="AA211" s="155" t="s">
        <v>2192</v>
      </c>
      <c r="AB211" s="155" t="s">
        <v>2192</v>
      </c>
      <c r="AC211" s="155" t="s">
        <v>10757</v>
      </c>
      <c r="AD211" s="155" t="s">
        <v>5214</v>
      </c>
      <c r="AE211" s="156">
        <v>261268.2101</v>
      </c>
      <c r="AF211" s="157">
        <v>219.96</v>
      </c>
      <c r="AG211" s="158">
        <v>164.9</v>
      </c>
      <c r="AH211" s="159">
        <v>41253</v>
      </c>
      <c r="AI211" s="153" t="s">
        <v>263</v>
      </c>
      <c r="AJ211" s="155" t="s">
        <v>2192</v>
      </c>
    </row>
    <row r="212" spans="1:36">
      <c r="A212" s="166">
        <v>41501</v>
      </c>
      <c r="B212" s="147" t="s">
        <v>1238</v>
      </c>
      <c r="C212" s="147" t="s">
        <v>1229</v>
      </c>
      <c r="D212" s="147" t="s">
        <v>2192</v>
      </c>
      <c r="E212" s="147" t="s">
        <v>618</v>
      </c>
      <c r="F212" s="147" t="s">
        <v>1906</v>
      </c>
      <c r="G212" s="148" t="s">
        <v>1901</v>
      </c>
      <c r="H212" s="148" t="s">
        <v>1919</v>
      </c>
      <c r="I212" s="148" t="s">
        <v>261</v>
      </c>
      <c r="J212" s="148" t="s">
        <v>1236</v>
      </c>
      <c r="K212" s="149" t="s">
        <v>10758</v>
      </c>
      <c r="L212" s="149" t="s">
        <v>5198</v>
      </c>
      <c r="M212" s="149" t="s">
        <v>10759</v>
      </c>
      <c r="N212" s="149" t="s">
        <v>5200</v>
      </c>
      <c r="O212" s="149" t="s">
        <v>10760</v>
      </c>
      <c r="P212" s="149" t="s">
        <v>5202</v>
      </c>
      <c r="Q212" s="149" t="s">
        <v>10761</v>
      </c>
      <c r="R212" s="149" t="s">
        <v>5204</v>
      </c>
      <c r="S212" s="149" t="s">
        <v>10762</v>
      </c>
      <c r="T212" s="149" t="s">
        <v>5206</v>
      </c>
      <c r="U212" s="149" t="s">
        <v>10763</v>
      </c>
      <c r="V212" s="149" t="s">
        <v>5208</v>
      </c>
      <c r="W212" s="149" t="s">
        <v>10764</v>
      </c>
      <c r="X212" s="149" t="s">
        <v>5210</v>
      </c>
      <c r="Y212" s="149" t="s">
        <v>10765</v>
      </c>
      <c r="Z212" s="149" t="s">
        <v>5212</v>
      </c>
      <c r="AA212" s="149" t="s">
        <v>10766</v>
      </c>
      <c r="AB212" s="149" t="s">
        <v>5224</v>
      </c>
      <c r="AC212" s="149" t="s">
        <v>10767</v>
      </c>
      <c r="AD212" s="149" t="s">
        <v>5226</v>
      </c>
      <c r="AE212" s="150">
        <v>262741.34940000001</v>
      </c>
      <c r="AF212" s="162">
        <v>221.2</v>
      </c>
      <c r="AG212" s="151">
        <v>165.83</v>
      </c>
      <c r="AH212" s="152">
        <v>39790</v>
      </c>
      <c r="AI212" s="147" t="s">
        <v>263</v>
      </c>
      <c r="AJ212" s="149" t="s">
        <v>2192</v>
      </c>
    </row>
    <row r="213" spans="1:36">
      <c r="A213" s="167">
        <v>41515</v>
      </c>
      <c r="B213" s="153" t="s">
        <v>1238</v>
      </c>
      <c r="C213" s="153" t="s">
        <v>1229</v>
      </c>
      <c r="D213" s="153" t="s">
        <v>2192</v>
      </c>
      <c r="E213" s="153" t="s">
        <v>620</v>
      </c>
      <c r="F213" s="153" t="s">
        <v>1904</v>
      </c>
      <c r="G213" s="154" t="s">
        <v>1901</v>
      </c>
      <c r="H213" s="154" t="s">
        <v>1919</v>
      </c>
      <c r="I213" s="154" t="s">
        <v>261</v>
      </c>
      <c r="J213" s="154" t="s">
        <v>1236</v>
      </c>
      <c r="K213" s="155" t="s">
        <v>10768</v>
      </c>
      <c r="L213" s="155" t="s">
        <v>5198</v>
      </c>
      <c r="M213" s="155" t="s">
        <v>10769</v>
      </c>
      <c r="N213" s="155" t="s">
        <v>5200</v>
      </c>
      <c r="O213" s="155" t="s">
        <v>10770</v>
      </c>
      <c r="P213" s="155" t="s">
        <v>5202</v>
      </c>
      <c r="Q213" s="155" t="s">
        <v>10771</v>
      </c>
      <c r="R213" s="155" t="s">
        <v>5204</v>
      </c>
      <c r="S213" s="155" t="s">
        <v>10772</v>
      </c>
      <c r="T213" s="155" t="s">
        <v>5206</v>
      </c>
      <c r="U213" s="155" t="s">
        <v>10773</v>
      </c>
      <c r="V213" s="155" t="s">
        <v>5208</v>
      </c>
      <c r="W213" s="155" t="s">
        <v>10774</v>
      </c>
      <c r="X213" s="155" t="s">
        <v>5210</v>
      </c>
      <c r="Y213" s="155" t="s">
        <v>10775</v>
      </c>
      <c r="Z213" s="155" t="s">
        <v>5212</v>
      </c>
      <c r="AA213" s="155" t="s">
        <v>2192</v>
      </c>
      <c r="AB213" s="155" t="s">
        <v>2192</v>
      </c>
      <c r="AC213" s="155" t="s">
        <v>8410</v>
      </c>
      <c r="AD213" s="155" t="s">
        <v>5235</v>
      </c>
      <c r="AE213" s="156">
        <v>40.306899999999999</v>
      </c>
      <c r="AF213" s="157">
        <v>0.03</v>
      </c>
      <c r="AG213" s="157">
        <v>0.03</v>
      </c>
      <c r="AH213" s="159">
        <v>41801</v>
      </c>
      <c r="AI213" s="153" t="s">
        <v>263</v>
      </c>
      <c r="AJ213" s="155" t="s">
        <v>2192</v>
      </c>
    </row>
    <row r="214" spans="1:36">
      <c r="A214" s="166">
        <v>41518</v>
      </c>
      <c r="B214" s="147" t="s">
        <v>1238</v>
      </c>
      <c r="C214" s="147" t="s">
        <v>1229</v>
      </c>
      <c r="D214" s="147" t="s">
        <v>2192</v>
      </c>
      <c r="E214" s="147" t="s">
        <v>621</v>
      </c>
      <c r="F214" s="147" t="s">
        <v>1904</v>
      </c>
      <c r="G214" s="148" t="s">
        <v>1901</v>
      </c>
      <c r="H214" s="148" t="s">
        <v>1919</v>
      </c>
      <c r="I214" s="148" t="s">
        <v>261</v>
      </c>
      <c r="J214" s="148" t="s">
        <v>1236</v>
      </c>
      <c r="K214" s="149" t="s">
        <v>10758</v>
      </c>
      <c r="L214" s="149" t="s">
        <v>5198</v>
      </c>
      <c r="M214" s="149" t="s">
        <v>10776</v>
      </c>
      <c r="N214" s="149" t="s">
        <v>5200</v>
      </c>
      <c r="O214" s="149" t="s">
        <v>10777</v>
      </c>
      <c r="P214" s="149" t="s">
        <v>5202</v>
      </c>
      <c r="Q214" s="149" t="s">
        <v>5564</v>
      </c>
      <c r="R214" s="149" t="s">
        <v>5204</v>
      </c>
      <c r="S214" s="149" t="s">
        <v>10778</v>
      </c>
      <c r="T214" s="149" t="s">
        <v>5206</v>
      </c>
      <c r="U214" s="149" t="s">
        <v>10779</v>
      </c>
      <c r="V214" s="149" t="s">
        <v>5208</v>
      </c>
      <c r="W214" s="149" t="s">
        <v>10780</v>
      </c>
      <c r="X214" s="149" t="s">
        <v>5210</v>
      </c>
      <c r="Y214" s="149" t="s">
        <v>10781</v>
      </c>
      <c r="Z214" s="149" t="s">
        <v>5212</v>
      </c>
      <c r="AA214" s="149" t="s">
        <v>10782</v>
      </c>
      <c r="AB214" s="149" t="s">
        <v>5224</v>
      </c>
      <c r="AC214" s="149" t="s">
        <v>10783</v>
      </c>
      <c r="AD214" s="149" t="s">
        <v>5226</v>
      </c>
      <c r="AE214" s="150">
        <v>261653.9485</v>
      </c>
      <c r="AF214" s="151">
        <v>220.28</v>
      </c>
      <c r="AG214" s="151">
        <v>165.14</v>
      </c>
      <c r="AH214" s="152">
        <v>39790</v>
      </c>
      <c r="AI214" s="147" t="s">
        <v>263</v>
      </c>
      <c r="AJ214" s="149" t="s">
        <v>2192</v>
      </c>
    </row>
    <row r="215" spans="1:36">
      <c r="A215" s="167">
        <v>41522</v>
      </c>
      <c r="B215" s="153" t="s">
        <v>1238</v>
      </c>
      <c r="C215" s="153" t="s">
        <v>1229</v>
      </c>
      <c r="D215" s="153" t="s">
        <v>2192</v>
      </c>
      <c r="E215" s="153" t="s">
        <v>623</v>
      </c>
      <c r="F215" s="153" t="s">
        <v>1904</v>
      </c>
      <c r="G215" s="154" t="s">
        <v>1901</v>
      </c>
      <c r="H215" s="154" t="s">
        <v>1919</v>
      </c>
      <c r="I215" s="154" t="s">
        <v>261</v>
      </c>
      <c r="J215" s="154" t="s">
        <v>1236</v>
      </c>
      <c r="K215" s="155" t="s">
        <v>10784</v>
      </c>
      <c r="L215" s="155" t="s">
        <v>5198</v>
      </c>
      <c r="M215" s="155" t="s">
        <v>10785</v>
      </c>
      <c r="N215" s="155" t="s">
        <v>5200</v>
      </c>
      <c r="O215" s="155" t="s">
        <v>10786</v>
      </c>
      <c r="P215" s="155" t="s">
        <v>5202</v>
      </c>
      <c r="Q215" s="155" t="s">
        <v>10787</v>
      </c>
      <c r="R215" s="155" t="s">
        <v>5204</v>
      </c>
      <c r="S215" s="155" t="s">
        <v>10788</v>
      </c>
      <c r="T215" s="155" t="s">
        <v>5206</v>
      </c>
      <c r="U215" s="155" t="s">
        <v>10789</v>
      </c>
      <c r="V215" s="155" t="s">
        <v>5208</v>
      </c>
      <c r="W215" s="155" t="s">
        <v>3552</v>
      </c>
      <c r="X215" s="155" t="s">
        <v>5210</v>
      </c>
      <c r="Y215" s="155" t="s">
        <v>10790</v>
      </c>
      <c r="Z215" s="155" t="s">
        <v>5212</v>
      </c>
      <c r="AA215" s="155" t="s">
        <v>2192</v>
      </c>
      <c r="AB215" s="155" t="s">
        <v>2192</v>
      </c>
      <c r="AC215" s="155" t="s">
        <v>10791</v>
      </c>
      <c r="AD215" s="155" t="s">
        <v>5254</v>
      </c>
      <c r="AE215" s="156">
        <v>47.145099999999999</v>
      </c>
      <c r="AF215" s="157">
        <v>0.04</v>
      </c>
      <c r="AG215" s="157">
        <v>0.03</v>
      </c>
      <c r="AH215" s="159">
        <v>41761</v>
      </c>
      <c r="AI215" s="153" t="s">
        <v>263</v>
      </c>
      <c r="AJ215" s="155" t="s">
        <v>2192</v>
      </c>
    </row>
    <row r="216" spans="1:36">
      <c r="A216" s="166">
        <v>41523</v>
      </c>
      <c r="B216" s="147" t="s">
        <v>1238</v>
      </c>
      <c r="C216" s="147" t="s">
        <v>1229</v>
      </c>
      <c r="D216" s="147" t="s">
        <v>2192</v>
      </c>
      <c r="E216" s="147" t="s">
        <v>625</v>
      </c>
      <c r="F216" s="147" t="s">
        <v>1904</v>
      </c>
      <c r="G216" s="148" t="s">
        <v>1901</v>
      </c>
      <c r="H216" s="148" t="s">
        <v>1919</v>
      </c>
      <c r="I216" s="148" t="s">
        <v>261</v>
      </c>
      <c r="J216" s="148" t="s">
        <v>1236</v>
      </c>
      <c r="K216" s="149" t="s">
        <v>10792</v>
      </c>
      <c r="L216" s="149" t="s">
        <v>5198</v>
      </c>
      <c r="M216" s="149" t="s">
        <v>10793</v>
      </c>
      <c r="N216" s="149" t="s">
        <v>5200</v>
      </c>
      <c r="O216" s="149" t="s">
        <v>10794</v>
      </c>
      <c r="P216" s="149" t="s">
        <v>5202</v>
      </c>
      <c r="Q216" s="149" t="s">
        <v>10795</v>
      </c>
      <c r="R216" s="149" t="s">
        <v>5204</v>
      </c>
      <c r="S216" s="149" t="s">
        <v>10796</v>
      </c>
      <c r="T216" s="149" t="s">
        <v>5206</v>
      </c>
      <c r="U216" s="149" t="s">
        <v>10797</v>
      </c>
      <c r="V216" s="149" t="s">
        <v>5208</v>
      </c>
      <c r="W216" s="149" t="s">
        <v>10798</v>
      </c>
      <c r="X216" s="149" t="s">
        <v>5210</v>
      </c>
      <c r="Y216" s="149" t="s">
        <v>10799</v>
      </c>
      <c r="Z216" s="149" t="s">
        <v>5212</v>
      </c>
      <c r="AA216" s="149" t="s">
        <v>2192</v>
      </c>
      <c r="AB216" s="149" t="s">
        <v>2192</v>
      </c>
      <c r="AC216" s="149" t="s">
        <v>10800</v>
      </c>
      <c r="AD216" s="149" t="s">
        <v>3094</v>
      </c>
      <c r="AE216" s="150">
        <v>856.3229</v>
      </c>
      <c r="AF216" s="151">
        <v>0.72</v>
      </c>
      <c r="AG216" s="151">
        <v>0.54</v>
      </c>
      <c r="AH216" s="152">
        <v>41751</v>
      </c>
      <c r="AI216" s="147" t="s">
        <v>263</v>
      </c>
      <c r="AJ216" s="149" t="s">
        <v>2192</v>
      </c>
    </row>
    <row r="217" spans="1:36">
      <c r="A217" s="167">
        <v>42401</v>
      </c>
      <c r="B217" s="153" t="s">
        <v>1238</v>
      </c>
      <c r="C217" s="153" t="s">
        <v>1233</v>
      </c>
      <c r="D217" s="153" t="s">
        <v>2192</v>
      </c>
      <c r="E217" s="153" t="s">
        <v>627</v>
      </c>
      <c r="F217" s="153" t="s">
        <v>2192</v>
      </c>
      <c r="G217" s="154" t="s">
        <v>1901</v>
      </c>
      <c r="H217" s="154" t="s">
        <v>1919</v>
      </c>
      <c r="I217" s="154" t="s">
        <v>317</v>
      </c>
      <c r="J217" s="154" t="s">
        <v>1236</v>
      </c>
      <c r="K217" s="155" t="s">
        <v>10801</v>
      </c>
      <c r="L217" s="155" t="s">
        <v>2192</v>
      </c>
      <c r="M217" s="155" t="s">
        <v>10802</v>
      </c>
      <c r="N217" s="155" t="s">
        <v>2192</v>
      </c>
      <c r="O217" s="155" t="s">
        <v>10803</v>
      </c>
      <c r="P217" s="155" t="s">
        <v>2192</v>
      </c>
      <c r="Q217" s="155" t="s">
        <v>10804</v>
      </c>
      <c r="R217" s="155" t="s">
        <v>2192</v>
      </c>
      <c r="S217" s="155" t="s">
        <v>10350</v>
      </c>
      <c r="T217" s="155" t="s">
        <v>2192</v>
      </c>
      <c r="U217" s="155" t="s">
        <v>10805</v>
      </c>
      <c r="V217" s="155" t="s">
        <v>2192</v>
      </c>
      <c r="W217" s="155" t="s">
        <v>10806</v>
      </c>
      <c r="X217" s="155" t="s">
        <v>2192</v>
      </c>
      <c r="Y217" s="155" t="s">
        <v>10807</v>
      </c>
      <c r="Z217" s="155" t="s">
        <v>2192</v>
      </c>
      <c r="AA217" s="155" t="s">
        <v>2192</v>
      </c>
      <c r="AB217" s="155" t="s">
        <v>2192</v>
      </c>
      <c r="AC217" s="155" t="s">
        <v>3483</v>
      </c>
      <c r="AD217" s="155" t="s">
        <v>2192</v>
      </c>
      <c r="AE217" s="156">
        <v>25695.212899999999</v>
      </c>
      <c r="AF217" s="157">
        <v>21.63</v>
      </c>
      <c r="AG217" s="157">
        <v>16.22</v>
      </c>
      <c r="AH217" s="159">
        <v>40504</v>
      </c>
      <c r="AI217" s="153" t="s">
        <v>1860</v>
      </c>
      <c r="AJ217" s="155" t="s">
        <v>2192</v>
      </c>
    </row>
    <row r="218" spans="1:36">
      <c r="A218" s="166">
        <v>42402</v>
      </c>
      <c r="B218" s="147" t="s">
        <v>1238</v>
      </c>
      <c r="C218" s="147" t="s">
        <v>1233</v>
      </c>
      <c r="D218" s="147" t="s">
        <v>2192</v>
      </c>
      <c r="E218" s="147" t="s">
        <v>628</v>
      </c>
      <c r="F218" s="147" t="s">
        <v>2192</v>
      </c>
      <c r="G218" s="148" t="s">
        <v>1901</v>
      </c>
      <c r="H218" s="148" t="s">
        <v>1919</v>
      </c>
      <c r="I218" s="148" t="s">
        <v>317</v>
      </c>
      <c r="J218" s="148" t="s">
        <v>1236</v>
      </c>
      <c r="K218" s="149" t="s">
        <v>10808</v>
      </c>
      <c r="L218" s="149" t="s">
        <v>2192</v>
      </c>
      <c r="M218" s="149" t="s">
        <v>10809</v>
      </c>
      <c r="N218" s="149" t="s">
        <v>2192</v>
      </c>
      <c r="O218" s="149" t="s">
        <v>10810</v>
      </c>
      <c r="P218" s="149" t="s">
        <v>2192</v>
      </c>
      <c r="Q218" s="149" t="s">
        <v>10811</v>
      </c>
      <c r="R218" s="149" t="s">
        <v>2192</v>
      </c>
      <c r="S218" s="149" t="s">
        <v>3503</v>
      </c>
      <c r="T218" s="149" t="s">
        <v>2192</v>
      </c>
      <c r="U218" s="149" t="s">
        <v>10812</v>
      </c>
      <c r="V218" s="149" t="s">
        <v>2192</v>
      </c>
      <c r="W218" s="149" t="s">
        <v>5465</v>
      </c>
      <c r="X218" s="149" t="s">
        <v>2192</v>
      </c>
      <c r="Y218" s="149" t="s">
        <v>10813</v>
      </c>
      <c r="Z218" s="149" t="s">
        <v>2192</v>
      </c>
      <c r="AA218" s="149" t="s">
        <v>2192</v>
      </c>
      <c r="AB218" s="149" t="s">
        <v>2192</v>
      </c>
      <c r="AC218" s="149" t="s">
        <v>10814</v>
      </c>
      <c r="AD218" s="149" t="s">
        <v>2192</v>
      </c>
      <c r="AE218" s="150">
        <v>4778.6045000000004</v>
      </c>
      <c r="AF218" s="151">
        <v>4.0199999999999996</v>
      </c>
      <c r="AG218" s="151">
        <v>3.02</v>
      </c>
      <c r="AH218" s="152">
        <v>40785</v>
      </c>
      <c r="AI218" s="147" t="s">
        <v>1860</v>
      </c>
      <c r="AJ218" s="149" t="s">
        <v>2192</v>
      </c>
    </row>
    <row r="219" spans="1:36">
      <c r="A219" s="167">
        <v>42411</v>
      </c>
      <c r="B219" s="153" t="s">
        <v>1238</v>
      </c>
      <c r="C219" s="153" t="s">
        <v>1233</v>
      </c>
      <c r="D219" s="153" t="s">
        <v>2192</v>
      </c>
      <c r="E219" s="153" t="s">
        <v>630</v>
      </c>
      <c r="F219" s="153" t="s">
        <v>1903</v>
      </c>
      <c r="G219" s="154" t="s">
        <v>1901</v>
      </c>
      <c r="H219" s="154" t="s">
        <v>1919</v>
      </c>
      <c r="I219" s="154" t="s">
        <v>317</v>
      </c>
      <c r="J219" s="154" t="s">
        <v>1236</v>
      </c>
      <c r="K219" s="155" t="s">
        <v>10815</v>
      </c>
      <c r="L219" s="155" t="s">
        <v>2192</v>
      </c>
      <c r="M219" s="155" t="s">
        <v>10816</v>
      </c>
      <c r="N219" s="155" t="s">
        <v>2192</v>
      </c>
      <c r="O219" s="155" t="s">
        <v>10817</v>
      </c>
      <c r="P219" s="155" t="s">
        <v>2192</v>
      </c>
      <c r="Q219" s="155" t="s">
        <v>10818</v>
      </c>
      <c r="R219" s="155" t="s">
        <v>2192</v>
      </c>
      <c r="S219" s="155" t="s">
        <v>10819</v>
      </c>
      <c r="T219" s="155" t="s">
        <v>2192</v>
      </c>
      <c r="U219" s="155" t="s">
        <v>10820</v>
      </c>
      <c r="V219" s="155" t="s">
        <v>2192</v>
      </c>
      <c r="W219" s="155" t="s">
        <v>10821</v>
      </c>
      <c r="X219" s="155" t="s">
        <v>2192</v>
      </c>
      <c r="Y219" s="155" t="s">
        <v>10822</v>
      </c>
      <c r="Z219" s="155" t="s">
        <v>2192</v>
      </c>
      <c r="AA219" s="155" t="s">
        <v>2192</v>
      </c>
      <c r="AB219" s="155" t="s">
        <v>2192</v>
      </c>
      <c r="AC219" s="155" t="s">
        <v>10823</v>
      </c>
      <c r="AD219" s="155" t="s">
        <v>2192</v>
      </c>
      <c r="AE219" s="156">
        <v>2193.9220999999998</v>
      </c>
      <c r="AF219" s="157">
        <v>1.85</v>
      </c>
      <c r="AG219" s="157">
        <v>1.38</v>
      </c>
      <c r="AH219" s="159">
        <v>40785</v>
      </c>
      <c r="AI219" s="153" t="s">
        <v>1860</v>
      </c>
      <c r="AJ219" s="155" t="s">
        <v>2192</v>
      </c>
    </row>
    <row r="220" spans="1:36">
      <c r="A220" s="166">
        <v>42413</v>
      </c>
      <c r="B220" s="147" t="s">
        <v>1238</v>
      </c>
      <c r="C220" s="147" t="s">
        <v>1233</v>
      </c>
      <c r="D220" s="147" t="s">
        <v>2192</v>
      </c>
      <c r="E220" s="147" t="s">
        <v>632</v>
      </c>
      <c r="F220" s="147" t="s">
        <v>1904</v>
      </c>
      <c r="G220" s="148" t="s">
        <v>1901</v>
      </c>
      <c r="H220" s="148" t="s">
        <v>1919</v>
      </c>
      <c r="I220" s="148" t="s">
        <v>317</v>
      </c>
      <c r="J220" s="148" t="s">
        <v>1236</v>
      </c>
      <c r="K220" s="149" t="s">
        <v>10815</v>
      </c>
      <c r="L220" s="149" t="s">
        <v>2192</v>
      </c>
      <c r="M220" s="149" t="s">
        <v>10816</v>
      </c>
      <c r="N220" s="149" t="s">
        <v>2192</v>
      </c>
      <c r="O220" s="149" t="s">
        <v>10817</v>
      </c>
      <c r="P220" s="149" t="s">
        <v>2192</v>
      </c>
      <c r="Q220" s="149" t="s">
        <v>10818</v>
      </c>
      <c r="R220" s="149" t="s">
        <v>2192</v>
      </c>
      <c r="S220" s="149" t="s">
        <v>10819</v>
      </c>
      <c r="T220" s="149" t="s">
        <v>2192</v>
      </c>
      <c r="U220" s="149" t="s">
        <v>10820</v>
      </c>
      <c r="V220" s="149" t="s">
        <v>2192</v>
      </c>
      <c r="W220" s="149" t="s">
        <v>10821</v>
      </c>
      <c r="X220" s="149" t="s">
        <v>2192</v>
      </c>
      <c r="Y220" s="149" t="s">
        <v>2192</v>
      </c>
      <c r="Z220" s="149" t="s">
        <v>2192</v>
      </c>
      <c r="AA220" s="149" t="s">
        <v>2192</v>
      </c>
      <c r="AB220" s="149" t="s">
        <v>2192</v>
      </c>
      <c r="AC220" s="149" t="s">
        <v>10824</v>
      </c>
      <c r="AD220" s="149" t="s">
        <v>2192</v>
      </c>
      <c r="AE220" s="150">
        <v>2193.9095000000002</v>
      </c>
      <c r="AF220" s="151">
        <v>1.85</v>
      </c>
      <c r="AG220" s="151">
        <v>1.38</v>
      </c>
      <c r="AH220" s="152">
        <v>42878</v>
      </c>
      <c r="AI220" s="147" t="s">
        <v>1860</v>
      </c>
      <c r="AJ220" s="149" t="s">
        <v>2192</v>
      </c>
    </row>
    <row r="221" spans="1:36">
      <c r="A221" s="167">
        <v>42501</v>
      </c>
      <c r="B221" s="153" t="s">
        <v>1238</v>
      </c>
      <c r="C221" s="153" t="s">
        <v>1233</v>
      </c>
      <c r="D221" s="153" t="s">
        <v>2192</v>
      </c>
      <c r="E221" s="153" t="s">
        <v>633</v>
      </c>
      <c r="F221" s="153" t="s">
        <v>2192</v>
      </c>
      <c r="G221" s="154" t="s">
        <v>1901</v>
      </c>
      <c r="H221" s="154" t="s">
        <v>1919</v>
      </c>
      <c r="I221" s="154" t="s">
        <v>317</v>
      </c>
      <c r="J221" s="154" t="s">
        <v>1236</v>
      </c>
      <c r="K221" s="155" t="s">
        <v>2840</v>
      </c>
      <c r="L221" s="155" t="s">
        <v>2192</v>
      </c>
      <c r="M221" s="155" t="s">
        <v>3327</v>
      </c>
      <c r="N221" s="155" t="s">
        <v>2192</v>
      </c>
      <c r="O221" s="155" t="s">
        <v>10825</v>
      </c>
      <c r="P221" s="155" t="s">
        <v>2192</v>
      </c>
      <c r="Q221" s="155" t="s">
        <v>10826</v>
      </c>
      <c r="R221" s="155" t="s">
        <v>2192</v>
      </c>
      <c r="S221" s="155" t="s">
        <v>10827</v>
      </c>
      <c r="T221" s="155" t="s">
        <v>2192</v>
      </c>
      <c r="U221" s="155" t="s">
        <v>10828</v>
      </c>
      <c r="V221" s="155" t="s">
        <v>2192</v>
      </c>
      <c r="W221" s="155" t="s">
        <v>10829</v>
      </c>
      <c r="X221" s="155" t="s">
        <v>2192</v>
      </c>
      <c r="Y221" s="155" t="s">
        <v>10830</v>
      </c>
      <c r="Z221" s="155" t="s">
        <v>2192</v>
      </c>
      <c r="AA221" s="155" t="s">
        <v>2192</v>
      </c>
      <c r="AB221" s="155" t="s">
        <v>2192</v>
      </c>
      <c r="AC221" s="155" t="s">
        <v>10831</v>
      </c>
      <c r="AD221" s="155" t="s">
        <v>2192</v>
      </c>
      <c r="AE221" s="156">
        <v>11466.890100000001</v>
      </c>
      <c r="AF221" s="157">
        <v>9.65</v>
      </c>
      <c r="AG221" s="157">
        <v>7.24</v>
      </c>
      <c r="AH221" s="159">
        <v>40504</v>
      </c>
      <c r="AI221" s="153" t="s">
        <v>1860</v>
      </c>
      <c r="AJ221" s="155" t="s">
        <v>2192</v>
      </c>
    </row>
    <row r="222" spans="1:36">
      <c r="A222" s="166">
        <v>42701</v>
      </c>
      <c r="B222" s="147" t="s">
        <v>1238</v>
      </c>
      <c r="C222" s="147" t="s">
        <v>1235</v>
      </c>
      <c r="D222" s="147" t="s">
        <v>2192</v>
      </c>
      <c r="E222" s="147" t="s">
        <v>635</v>
      </c>
      <c r="F222" s="147" t="s">
        <v>2192</v>
      </c>
      <c r="G222" s="148" t="s">
        <v>1901</v>
      </c>
      <c r="H222" s="148" t="s">
        <v>1919</v>
      </c>
      <c r="I222" s="148" t="s">
        <v>317</v>
      </c>
      <c r="J222" s="148" t="s">
        <v>1236</v>
      </c>
      <c r="K222" s="149" t="s">
        <v>5303</v>
      </c>
      <c r="L222" s="149" t="s">
        <v>5304</v>
      </c>
      <c r="M222" s="149" t="s">
        <v>10832</v>
      </c>
      <c r="N222" s="149" t="s">
        <v>5306</v>
      </c>
      <c r="O222" s="149" t="s">
        <v>5307</v>
      </c>
      <c r="P222" s="149" t="s">
        <v>5308</v>
      </c>
      <c r="Q222" s="149" t="s">
        <v>5309</v>
      </c>
      <c r="R222" s="149" t="s">
        <v>5310</v>
      </c>
      <c r="S222" s="149" t="s">
        <v>5311</v>
      </c>
      <c r="T222" s="149" t="s">
        <v>5312</v>
      </c>
      <c r="U222" s="149" t="s">
        <v>10833</v>
      </c>
      <c r="V222" s="149" t="s">
        <v>5314</v>
      </c>
      <c r="W222" s="149" t="s">
        <v>10834</v>
      </c>
      <c r="X222" s="149" t="s">
        <v>5315</v>
      </c>
      <c r="Y222" s="149" t="s">
        <v>10835</v>
      </c>
      <c r="Z222" s="149" t="s">
        <v>5317</v>
      </c>
      <c r="AA222" s="149" t="s">
        <v>2192</v>
      </c>
      <c r="AB222" s="149" t="s">
        <v>2192</v>
      </c>
      <c r="AC222" s="149" t="s">
        <v>10836</v>
      </c>
      <c r="AD222" s="149" t="s">
        <v>5319</v>
      </c>
      <c r="AE222" s="150">
        <v>1009.4451</v>
      </c>
      <c r="AF222" s="151">
        <v>0.85</v>
      </c>
      <c r="AG222" s="151">
        <v>0.64</v>
      </c>
      <c r="AH222" s="152">
        <v>41460</v>
      </c>
      <c r="AI222" s="147" t="s">
        <v>636</v>
      </c>
      <c r="AJ222" s="149" t="s">
        <v>2192</v>
      </c>
    </row>
    <row r="223" spans="1:36">
      <c r="A223" s="167">
        <v>42705</v>
      </c>
      <c r="B223" s="153" t="s">
        <v>1238</v>
      </c>
      <c r="C223" s="153" t="s">
        <v>1235</v>
      </c>
      <c r="D223" s="153" t="s">
        <v>2192</v>
      </c>
      <c r="E223" s="153" t="s">
        <v>638</v>
      </c>
      <c r="F223" s="153" t="s">
        <v>1904</v>
      </c>
      <c r="G223" s="154" t="s">
        <v>1901</v>
      </c>
      <c r="H223" s="154" t="s">
        <v>1919</v>
      </c>
      <c r="I223" s="154" t="s">
        <v>317</v>
      </c>
      <c r="J223" s="154" t="s">
        <v>1236</v>
      </c>
      <c r="K223" s="155" t="s">
        <v>2933</v>
      </c>
      <c r="L223" s="155" t="s">
        <v>5321</v>
      </c>
      <c r="M223" s="155" t="s">
        <v>10837</v>
      </c>
      <c r="N223" s="155" t="s">
        <v>5323</v>
      </c>
      <c r="O223" s="155" t="s">
        <v>10838</v>
      </c>
      <c r="P223" s="155" t="s">
        <v>5324</v>
      </c>
      <c r="Q223" s="155" t="s">
        <v>10839</v>
      </c>
      <c r="R223" s="155" t="s">
        <v>5326</v>
      </c>
      <c r="S223" s="155" t="s">
        <v>10840</v>
      </c>
      <c r="T223" s="155" t="s">
        <v>5328</v>
      </c>
      <c r="U223" s="155" t="s">
        <v>10841</v>
      </c>
      <c r="V223" s="155" t="s">
        <v>5330</v>
      </c>
      <c r="W223" s="155" t="s">
        <v>2192</v>
      </c>
      <c r="X223" s="155" t="s">
        <v>2192</v>
      </c>
      <c r="Y223" s="155" t="s">
        <v>2192</v>
      </c>
      <c r="Z223" s="155" t="s">
        <v>2192</v>
      </c>
      <c r="AA223" s="155" t="s">
        <v>2192</v>
      </c>
      <c r="AB223" s="155" t="s">
        <v>2192</v>
      </c>
      <c r="AC223" s="155" t="s">
        <v>10842</v>
      </c>
      <c r="AD223" s="155" t="s">
        <v>3326</v>
      </c>
      <c r="AE223" s="156">
        <v>4.0061999999999998</v>
      </c>
      <c r="AF223" s="161">
        <v>0</v>
      </c>
      <c r="AG223" s="161">
        <v>0</v>
      </c>
      <c r="AH223" s="159">
        <v>43045</v>
      </c>
      <c r="AI223" s="153" t="s">
        <v>640</v>
      </c>
      <c r="AJ223" s="155" t="s">
        <v>2192</v>
      </c>
    </row>
    <row r="224" spans="1:36">
      <c r="A224" s="166">
        <v>42710</v>
      </c>
      <c r="B224" s="147" t="s">
        <v>1238</v>
      </c>
      <c r="C224" s="147" t="s">
        <v>1235</v>
      </c>
      <c r="D224" s="147" t="s">
        <v>2192</v>
      </c>
      <c r="E224" s="147" t="s">
        <v>641</v>
      </c>
      <c r="F224" s="147" t="s">
        <v>1906</v>
      </c>
      <c r="G224" s="148" t="s">
        <v>1901</v>
      </c>
      <c r="H224" s="148" t="s">
        <v>1919</v>
      </c>
      <c r="I224" s="148" t="s">
        <v>317</v>
      </c>
      <c r="J224" s="148" t="s">
        <v>1236</v>
      </c>
      <c r="K224" s="149" t="s">
        <v>10843</v>
      </c>
      <c r="L224" s="149" t="s">
        <v>5321</v>
      </c>
      <c r="M224" s="149" t="s">
        <v>10844</v>
      </c>
      <c r="N224" s="149" t="s">
        <v>5323</v>
      </c>
      <c r="O224" s="149" t="s">
        <v>10845</v>
      </c>
      <c r="P224" s="149" t="s">
        <v>5324</v>
      </c>
      <c r="Q224" s="149" t="s">
        <v>10846</v>
      </c>
      <c r="R224" s="149" t="s">
        <v>5326</v>
      </c>
      <c r="S224" s="149" t="s">
        <v>10847</v>
      </c>
      <c r="T224" s="149" t="s">
        <v>5328</v>
      </c>
      <c r="U224" s="149" t="s">
        <v>10848</v>
      </c>
      <c r="V224" s="149" t="s">
        <v>5330</v>
      </c>
      <c r="W224" s="149" t="s">
        <v>10849</v>
      </c>
      <c r="X224" s="149" t="s">
        <v>5338</v>
      </c>
      <c r="Y224" s="149" t="s">
        <v>10850</v>
      </c>
      <c r="Z224" s="149" t="s">
        <v>5340</v>
      </c>
      <c r="AA224" s="149" t="s">
        <v>2192</v>
      </c>
      <c r="AB224" s="149" t="s">
        <v>2192</v>
      </c>
      <c r="AC224" s="149" t="s">
        <v>2988</v>
      </c>
      <c r="AD224" s="149" t="s">
        <v>5342</v>
      </c>
      <c r="AE224" s="150">
        <v>993.01469999999995</v>
      </c>
      <c r="AF224" s="151">
        <v>0.84</v>
      </c>
      <c r="AG224" s="151">
        <v>0.63</v>
      </c>
      <c r="AH224" s="152">
        <v>41460</v>
      </c>
      <c r="AI224" s="147" t="s">
        <v>640</v>
      </c>
      <c r="AJ224" s="149" t="s">
        <v>2192</v>
      </c>
    </row>
    <row r="225" spans="1:36">
      <c r="A225" s="167">
        <v>42731</v>
      </c>
      <c r="B225" s="153" t="s">
        <v>1238</v>
      </c>
      <c r="C225" s="153" t="s">
        <v>1235</v>
      </c>
      <c r="D225" s="153" t="s">
        <v>2192</v>
      </c>
      <c r="E225" s="153" t="s">
        <v>643</v>
      </c>
      <c r="F225" s="153" t="s">
        <v>1904</v>
      </c>
      <c r="G225" s="154" t="s">
        <v>1901</v>
      </c>
      <c r="H225" s="154" t="s">
        <v>1919</v>
      </c>
      <c r="I225" s="154" t="s">
        <v>317</v>
      </c>
      <c r="J225" s="154" t="s">
        <v>1236</v>
      </c>
      <c r="K225" s="155" t="s">
        <v>10851</v>
      </c>
      <c r="L225" s="155" t="s">
        <v>5321</v>
      </c>
      <c r="M225" s="155" t="s">
        <v>10852</v>
      </c>
      <c r="N225" s="155" t="s">
        <v>5323</v>
      </c>
      <c r="O225" s="155" t="s">
        <v>10853</v>
      </c>
      <c r="P225" s="155" t="s">
        <v>5324</v>
      </c>
      <c r="Q225" s="155" t="s">
        <v>10854</v>
      </c>
      <c r="R225" s="155" t="s">
        <v>5326</v>
      </c>
      <c r="S225" s="155" t="s">
        <v>10855</v>
      </c>
      <c r="T225" s="155" t="s">
        <v>5328</v>
      </c>
      <c r="U225" s="155" t="s">
        <v>10856</v>
      </c>
      <c r="V225" s="155" t="s">
        <v>5330</v>
      </c>
      <c r="W225" s="155" t="s">
        <v>10857</v>
      </c>
      <c r="X225" s="155" t="s">
        <v>5338</v>
      </c>
      <c r="Y225" s="155" t="s">
        <v>10858</v>
      </c>
      <c r="Z225" s="155" t="s">
        <v>5340</v>
      </c>
      <c r="AA225" s="155" t="s">
        <v>2192</v>
      </c>
      <c r="AB225" s="155" t="s">
        <v>2192</v>
      </c>
      <c r="AC225" s="155" t="s">
        <v>10859</v>
      </c>
      <c r="AD225" s="155" t="s">
        <v>5342</v>
      </c>
      <c r="AE225" s="156">
        <v>828.0059</v>
      </c>
      <c r="AF225" s="158">
        <v>0.7</v>
      </c>
      <c r="AG225" s="157">
        <v>0.52</v>
      </c>
      <c r="AH225" s="159">
        <v>41460</v>
      </c>
      <c r="AI225" s="153" t="s">
        <v>640</v>
      </c>
      <c r="AJ225" s="155" t="s">
        <v>2192</v>
      </c>
    </row>
    <row r="226" spans="1:36">
      <c r="A226" s="166">
        <v>42732</v>
      </c>
      <c r="B226" s="147" t="s">
        <v>1238</v>
      </c>
      <c r="C226" s="147" t="s">
        <v>1235</v>
      </c>
      <c r="D226" s="147" t="s">
        <v>2192</v>
      </c>
      <c r="E226" s="147" t="s">
        <v>645</v>
      </c>
      <c r="F226" s="147" t="s">
        <v>1904</v>
      </c>
      <c r="G226" s="148" t="s">
        <v>1901</v>
      </c>
      <c r="H226" s="148" t="s">
        <v>1919</v>
      </c>
      <c r="I226" s="148" t="s">
        <v>317</v>
      </c>
      <c r="J226" s="148" t="s">
        <v>1236</v>
      </c>
      <c r="K226" s="149" t="s">
        <v>10860</v>
      </c>
      <c r="L226" s="149" t="s">
        <v>5321</v>
      </c>
      <c r="M226" s="149" t="s">
        <v>10861</v>
      </c>
      <c r="N226" s="149" t="s">
        <v>5323</v>
      </c>
      <c r="O226" s="149" t="s">
        <v>10862</v>
      </c>
      <c r="P226" s="149" t="s">
        <v>5324</v>
      </c>
      <c r="Q226" s="149" t="s">
        <v>10863</v>
      </c>
      <c r="R226" s="149" t="s">
        <v>5326</v>
      </c>
      <c r="S226" s="149" t="s">
        <v>10864</v>
      </c>
      <c r="T226" s="149" t="s">
        <v>5328</v>
      </c>
      <c r="U226" s="149" t="s">
        <v>10865</v>
      </c>
      <c r="V226" s="149" t="s">
        <v>5330</v>
      </c>
      <c r="W226" s="149" t="s">
        <v>10866</v>
      </c>
      <c r="X226" s="149" t="s">
        <v>5338</v>
      </c>
      <c r="Y226" s="149" t="s">
        <v>10867</v>
      </c>
      <c r="Z226" s="149" t="s">
        <v>5340</v>
      </c>
      <c r="AA226" s="149" t="s">
        <v>2192</v>
      </c>
      <c r="AB226" s="149" t="s">
        <v>2192</v>
      </c>
      <c r="AC226" s="149" t="s">
        <v>10868</v>
      </c>
      <c r="AD226" s="149" t="s">
        <v>5360</v>
      </c>
      <c r="AE226" s="150">
        <v>5.3212000000000002</v>
      </c>
      <c r="AF226" s="163">
        <v>0</v>
      </c>
      <c r="AG226" s="163">
        <v>0</v>
      </c>
      <c r="AH226" s="152">
        <v>41802</v>
      </c>
      <c r="AI226" s="147" t="s">
        <v>640</v>
      </c>
      <c r="AJ226" s="149" t="s">
        <v>2192</v>
      </c>
    </row>
    <row r="227" spans="1:36">
      <c r="A227" s="167">
        <v>42736</v>
      </c>
      <c r="B227" s="153" t="s">
        <v>1238</v>
      </c>
      <c r="C227" s="153" t="s">
        <v>1235</v>
      </c>
      <c r="D227" s="153" t="s">
        <v>2192</v>
      </c>
      <c r="E227" s="153" t="s">
        <v>2004</v>
      </c>
      <c r="F227" s="153" t="s">
        <v>1904</v>
      </c>
      <c r="G227" s="154" t="s">
        <v>1901</v>
      </c>
      <c r="H227" s="154" t="s">
        <v>1919</v>
      </c>
      <c r="I227" s="154" t="s">
        <v>317</v>
      </c>
      <c r="J227" s="154" t="s">
        <v>1236</v>
      </c>
      <c r="K227" s="155" t="s">
        <v>10869</v>
      </c>
      <c r="L227" s="155" t="s">
        <v>5321</v>
      </c>
      <c r="M227" s="155" t="s">
        <v>10870</v>
      </c>
      <c r="N227" s="155" t="s">
        <v>5323</v>
      </c>
      <c r="O227" s="155" t="s">
        <v>10871</v>
      </c>
      <c r="P227" s="155" t="s">
        <v>5324</v>
      </c>
      <c r="Q227" s="155" t="s">
        <v>10872</v>
      </c>
      <c r="R227" s="155" t="s">
        <v>5326</v>
      </c>
      <c r="S227" s="155" t="s">
        <v>1757</v>
      </c>
      <c r="T227" s="155" t="s">
        <v>1757</v>
      </c>
      <c r="U227" s="155" t="s">
        <v>10873</v>
      </c>
      <c r="V227" s="155" t="s">
        <v>5366</v>
      </c>
      <c r="W227" s="155" t="s">
        <v>2192</v>
      </c>
      <c r="X227" s="155" t="s">
        <v>2192</v>
      </c>
      <c r="Y227" s="155" t="s">
        <v>2192</v>
      </c>
      <c r="Z227" s="155" t="s">
        <v>2192</v>
      </c>
      <c r="AA227" s="155" t="s">
        <v>2192</v>
      </c>
      <c r="AB227" s="155" t="s">
        <v>2192</v>
      </c>
      <c r="AC227" s="155" t="s">
        <v>10874</v>
      </c>
      <c r="AD227" s="155" t="s">
        <v>5368</v>
      </c>
      <c r="AE227" s="156">
        <v>1.0699999999999999E-2</v>
      </c>
      <c r="AF227" s="161">
        <v>0</v>
      </c>
      <c r="AG227" s="161">
        <v>0</v>
      </c>
      <c r="AH227" s="159">
        <v>43223</v>
      </c>
      <c r="AI227" s="153" t="s">
        <v>640</v>
      </c>
      <c r="AJ227" s="155" t="s">
        <v>2192</v>
      </c>
    </row>
    <row r="228" spans="1:36">
      <c r="A228" s="166">
        <v>42737</v>
      </c>
      <c r="B228" s="147" t="s">
        <v>1238</v>
      </c>
      <c r="C228" s="147" t="s">
        <v>1235</v>
      </c>
      <c r="D228" s="147" t="s">
        <v>2192</v>
      </c>
      <c r="E228" s="147" t="s">
        <v>649</v>
      </c>
      <c r="F228" s="147" t="s">
        <v>1904</v>
      </c>
      <c r="G228" s="148" t="s">
        <v>1901</v>
      </c>
      <c r="H228" s="148" t="s">
        <v>1919</v>
      </c>
      <c r="I228" s="148" t="s">
        <v>317</v>
      </c>
      <c r="J228" s="148" t="s">
        <v>1236</v>
      </c>
      <c r="K228" s="149" t="s">
        <v>10875</v>
      </c>
      <c r="L228" s="149" t="s">
        <v>5321</v>
      </c>
      <c r="M228" s="149" t="s">
        <v>10876</v>
      </c>
      <c r="N228" s="149" t="s">
        <v>5323</v>
      </c>
      <c r="O228" s="149" t="s">
        <v>10877</v>
      </c>
      <c r="P228" s="149" t="s">
        <v>5324</v>
      </c>
      <c r="Q228" s="149" t="s">
        <v>10878</v>
      </c>
      <c r="R228" s="149" t="s">
        <v>5326</v>
      </c>
      <c r="S228" s="149" t="s">
        <v>10879</v>
      </c>
      <c r="T228" s="149" t="s">
        <v>5328</v>
      </c>
      <c r="U228" s="149" t="s">
        <v>10880</v>
      </c>
      <c r="V228" s="149" t="s">
        <v>5330</v>
      </c>
      <c r="W228" s="149" t="s">
        <v>10881</v>
      </c>
      <c r="X228" s="149" t="s">
        <v>5338</v>
      </c>
      <c r="Y228" s="149" t="s">
        <v>10882</v>
      </c>
      <c r="Z228" s="149" t="s">
        <v>5340</v>
      </c>
      <c r="AA228" s="149" t="s">
        <v>2192</v>
      </c>
      <c r="AB228" s="149" t="s">
        <v>2192</v>
      </c>
      <c r="AC228" s="149" t="s">
        <v>10883</v>
      </c>
      <c r="AD228" s="149" t="s">
        <v>5378</v>
      </c>
      <c r="AE228" s="150">
        <v>120.6484</v>
      </c>
      <c r="AF228" s="162">
        <v>0.1</v>
      </c>
      <c r="AG228" s="151">
        <v>0.08</v>
      </c>
      <c r="AH228" s="152">
        <v>41463</v>
      </c>
      <c r="AI228" s="147" t="s">
        <v>640</v>
      </c>
      <c r="AJ228" s="149" t="s">
        <v>2192</v>
      </c>
    </row>
    <row r="229" spans="1:36">
      <c r="A229" s="167">
        <v>42741</v>
      </c>
      <c r="B229" s="153" t="s">
        <v>1238</v>
      </c>
      <c r="C229" s="153" t="s">
        <v>1229</v>
      </c>
      <c r="D229" s="153" t="s">
        <v>2192</v>
      </c>
      <c r="E229" s="153" t="s">
        <v>650</v>
      </c>
      <c r="F229" s="153" t="s">
        <v>1903</v>
      </c>
      <c r="G229" s="154" t="s">
        <v>1901</v>
      </c>
      <c r="H229" s="154" t="s">
        <v>1919</v>
      </c>
      <c r="I229" s="154" t="s">
        <v>1939</v>
      </c>
      <c r="J229" s="154" t="s">
        <v>1236</v>
      </c>
      <c r="K229" s="155" t="s">
        <v>10884</v>
      </c>
      <c r="L229" s="155" t="s">
        <v>5198</v>
      </c>
      <c r="M229" s="155" t="s">
        <v>10885</v>
      </c>
      <c r="N229" s="155" t="s">
        <v>5200</v>
      </c>
      <c r="O229" s="155" t="s">
        <v>10886</v>
      </c>
      <c r="P229" s="155" t="s">
        <v>5202</v>
      </c>
      <c r="Q229" s="155" t="s">
        <v>10887</v>
      </c>
      <c r="R229" s="155" t="s">
        <v>5204</v>
      </c>
      <c r="S229" s="155" t="s">
        <v>10888</v>
      </c>
      <c r="T229" s="155" t="s">
        <v>5206</v>
      </c>
      <c r="U229" s="155" t="s">
        <v>10889</v>
      </c>
      <c r="V229" s="155" t="s">
        <v>5208</v>
      </c>
      <c r="W229" s="155" t="s">
        <v>10890</v>
      </c>
      <c r="X229" s="155" t="s">
        <v>5210</v>
      </c>
      <c r="Y229" s="155" t="s">
        <v>10891</v>
      </c>
      <c r="Z229" s="155" t="s">
        <v>5212</v>
      </c>
      <c r="AA229" s="155" t="s">
        <v>2192</v>
      </c>
      <c r="AB229" s="155" t="s">
        <v>2192</v>
      </c>
      <c r="AC229" s="155" t="s">
        <v>10892</v>
      </c>
      <c r="AD229" s="155" t="s">
        <v>5388</v>
      </c>
      <c r="AE229" s="156">
        <v>13766.6921</v>
      </c>
      <c r="AF229" s="157">
        <v>11.59</v>
      </c>
      <c r="AG229" s="157">
        <v>8.69</v>
      </c>
      <c r="AH229" s="159">
        <v>41571</v>
      </c>
      <c r="AI229" s="153" t="s">
        <v>263</v>
      </c>
      <c r="AJ229" s="155" t="s">
        <v>2192</v>
      </c>
    </row>
    <row r="230" spans="1:36">
      <c r="A230" s="166">
        <v>42742</v>
      </c>
      <c r="B230" s="147" t="s">
        <v>1238</v>
      </c>
      <c r="C230" s="147" t="s">
        <v>1235</v>
      </c>
      <c r="D230" s="147" t="s">
        <v>2192</v>
      </c>
      <c r="E230" s="147" t="s">
        <v>652</v>
      </c>
      <c r="F230" s="147" t="s">
        <v>1904</v>
      </c>
      <c r="G230" s="148" t="s">
        <v>1901</v>
      </c>
      <c r="H230" s="148" t="s">
        <v>1919</v>
      </c>
      <c r="I230" s="148" t="s">
        <v>317</v>
      </c>
      <c r="J230" s="148" t="s">
        <v>1236</v>
      </c>
      <c r="K230" s="149" t="s">
        <v>8815</v>
      </c>
      <c r="L230" s="149" t="s">
        <v>5321</v>
      </c>
      <c r="M230" s="149" t="s">
        <v>10893</v>
      </c>
      <c r="N230" s="149" t="s">
        <v>5323</v>
      </c>
      <c r="O230" s="149" t="s">
        <v>8465</v>
      </c>
      <c r="P230" s="149" t="s">
        <v>5324</v>
      </c>
      <c r="Q230" s="149" t="s">
        <v>10894</v>
      </c>
      <c r="R230" s="149" t="s">
        <v>5326</v>
      </c>
      <c r="S230" s="149" t="s">
        <v>10895</v>
      </c>
      <c r="T230" s="149" t="s">
        <v>5328</v>
      </c>
      <c r="U230" s="149" t="s">
        <v>10896</v>
      </c>
      <c r="V230" s="149" t="s">
        <v>5330</v>
      </c>
      <c r="W230" s="149" t="s">
        <v>10897</v>
      </c>
      <c r="X230" s="149" t="s">
        <v>5338</v>
      </c>
      <c r="Y230" s="149" t="s">
        <v>10898</v>
      </c>
      <c r="Z230" s="149" t="s">
        <v>5340</v>
      </c>
      <c r="AA230" s="149" t="s">
        <v>2192</v>
      </c>
      <c r="AB230" s="149" t="s">
        <v>2192</v>
      </c>
      <c r="AC230" s="149" t="s">
        <v>10899</v>
      </c>
      <c r="AD230" s="149" t="s">
        <v>5397</v>
      </c>
      <c r="AE230" s="150">
        <v>1.2806</v>
      </c>
      <c r="AF230" s="163">
        <v>0</v>
      </c>
      <c r="AG230" s="163">
        <v>0</v>
      </c>
      <c r="AH230" s="152">
        <v>41752</v>
      </c>
      <c r="AI230" s="147" t="s">
        <v>640</v>
      </c>
      <c r="AJ230" s="149" t="s">
        <v>2192</v>
      </c>
    </row>
    <row r="231" spans="1:36">
      <c r="A231" s="167">
        <v>42743</v>
      </c>
      <c r="B231" s="153" t="s">
        <v>1238</v>
      </c>
      <c r="C231" s="153" t="s">
        <v>1235</v>
      </c>
      <c r="D231" s="153" t="s">
        <v>2192</v>
      </c>
      <c r="E231" s="153" t="s">
        <v>654</v>
      </c>
      <c r="F231" s="153" t="s">
        <v>1904</v>
      </c>
      <c r="G231" s="154" t="s">
        <v>1901</v>
      </c>
      <c r="H231" s="154" t="s">
        <v>1919</v>
      </c>
      <c r="I231" s="154" t="s">
        <v>317</v>
      </c>
      <c r="J231" s="154" t="s">
        <v>1236</v>
      </c>
      <c r="K231" s="155" t="s">
        <v>10900</v>
      </c>
      <c r="L231" s="155" t="s">
        <v>5321</v>
      </c>
      <c r="M231" s="155" t="s">
        <v>10901</v>
      </c>
      <c r="N231" s="155" t="s">
        <v>5323</v>
      </c>
      <c r="O231" s="155" t="s">
        <v>10902</v>
      </c>
      <c r="P231" s="155" t="s">
        <v>5324</v>
      </c>
      <c r="Q231" s="155" t="s">
        <v>10903</v>
      </c>
      <c r="R231" s="155" t="s">
        <v>5326</v>
      </c>
      <c r="S231" s="155" t="s">
        <v>10904</v>
      </c>
      <c r="T231" s="155" t="s">
        <v>5328</v>
      </c>
      <c r="U231" s="155" t="s">
        <v>10905</v>
      </c>
      <c r="V231" s="155" t="s">
        <v>5330</v>
      </c>
      <c r="W231" s="155" t="s">
        <v>10906</v>
      </c>
      <c r="X231" s="155" t="s">
        <v>5338</v>
      </c>
      <c r="Y231" s="155" t="s">
        <v>10907</v>
      </c>
      <c r="Z231" s="155" t="s">
        <v>5340</v>
      </c>
      <c r="AA231" s="155" t="s">
        <v>2192</v>
      </c>
      <c r="AB231" s="155" t="s">
        <v>2192</v>
      </c>
      <c r="AC231" s="155" t="s">
        <v>10908</v>
      </c>
      <c r="AD231" s="155" t="s">
        <v>5406</v>
      </c>
      <c r="AE231" s="156">
        <v>1.9064000000000001</v>
      </c>
      <c r="AF231" s="161">
        <v>0</v>
      </c>
      <c r="AG231" s="161">
        <v>0</v>
      </c>
      <c r="AH231" s="159">
        <v>41897</v>
      </c>
      <c r="AI231" s="153" t="s">
        <v>640</v>
      </c>
      <c r="AJ231" s="155" t="s">
        <v>2192</v>
      </c>
    </row>
    <row r="232" spans="1:36">
      <c r="A232" s="166">
        <v>42744</v>
      </c>
      <c r="B232" s="147" t="s">
        <v>1238</v>
      </c>
      <c r="C232" s="147" t="s">
        <v>1235</v>
      </c>
      <c r="D232" s="147" t="s">
        <v>2192</v>
      </c>
      <c r="E232" s="147" t="s">
        <v>656</v>
      </c>
      <c r="F232" s="147" t="s">
        <v>1904</v>
      </c>
      <c r="G232" s="148" t="s">
        <v>1901</v>
      </c>
      <c r="H232" s="148" t="s">
        <v>1919</v>
      </c>
      <c r="I232" s="148" t="s">
        <v>317</v>
      </c>
      <c r="J232" s="148" t="s">
        <v>1236</v>
      </c>
      <c r="K232" s="149" t="s">
        <v>3159</v>
      </c>
      <c r="L232" s="149" t="s">
        <v>5321</v>
      </c>
      <c r="M232" s="149" t="s">
        <v>10909</v>
      </c>
      <c r="N232" s="149" t="s">
        <v>5323</v>
      </c>
      <c r="O232" s="149" t="s">
        <v>8465</v>
      </c>
      <c r="P232" s="149" t="s">
        <v>5324</v>
      </c>
      <c r="Q232" s="149" t="s">
        <v>10910</v>
      </c>
      <c r="R232" s="149" t="s">
        <v>5326</v>
      </c>
      <c r="S232" s="149" t="s">
        <v>10911</v>
      </c>
      <c r="T232" s="149" t="s">
        <v>5328</v>
      </c>
      <c r="U232" s="149" t="s">
        <v>10912</v>
      </c>
      <c r="V232" s="149" t="s">
        <v>5330</v>
      </c>
      <c r="W232" s="149" t="s">
        <v>2192</v>
      </c>
      <c r="X232" s="149" t="s">
        <v>2192</v>
      </c>
      <c r="Y232" s="149" t="s">
        <v>2192</v>
      </c>
      <c r="Z232" s="149" t="s">
        <v>2192</v>
      </c>
      <c r="AA232" s="149" t="s">
        <v>2192</v>
      </c>
      <c r="AB232" s="149" t="s">
        <v>2192</v>
      </c>
      <c r="AC232" s="149" t="s">
        <v>10913</v>
      </c>
      <c r="AD232" s="149" t="s">
        <v>5414</v>
      </c>
      <c r="AE232" s="150">
        <v>28.2636</v>
      </c>
      <c r="AF232" s="151">
        <v>0.02</v>
      </c>
      <c r="AG232" s="151">
        <v>0.02</v>
      </c>
      <c r="AH232" s="152">
        <v>43003</v>
      </c>
      <c r="AI232" s="147" t="s">
        <v>640</v>
      </c>
      <c r="AJ232" s="149" t="s">
        <v>2192</v>
      </c>
    </row>
    <row r="233" spans="1:36">
      <c r="A233" s="167">
        <v>42746</v>
      </c>
      <c r="B233" s="153" t="s">
        <v>1238</v>
      </c>
      <c r="C233" s="153" t="s">
        <v>1229</v>
      </c>
      <c r="D233" s="153" t="s">
        <v>2192</v>
      </c>
      <c r="E233" s="153" t="s">
        <v>657</v>
      </c>
      <c r="F233" s="153" t="s">
        <v>1904</v>
      </c>
      <c r="G233" s="154" t="s">
        <v>1901</v>
      </c>
      <c r="H233" s="154" t="s">
        <v>1919</v>
      </c>
      <c r="I233" s="154" t="s">
        <v>1939</v>
      </c>
      <c r="J233" s="154" t="s">
        <v>1236</v>
      </c>
      <c r="K233" s="155" t="s">
        <v>10884</v>
      </c>
      <c r="L233" s="155" t="s">
        <v>5198</v>
      </c>
      <c r="M233" s="155" t="s">
        <v>10885</v>
      </c>
      <c r="N233" s="155" t="s">
        <v>5200</v>
      </c>
      <c r="O233" s="155" t="s">
        <v>10886</v>
      </c>
      <c r="P233" s="155" t="s">
        <v>5202</v>
      </c>
      <c r="Q233" s="155" t="s">
        <v>10887</v>
      </c>
      <c r="R233" s="155" t="s">
        <v>5204</v>
      </c>
      <c r="S233" s="155" t="s">
        <v>10888</v>
      </c>
      <c r="T233" s="155" t="s">
        <v>5206</v>
      </c>
      <c r="U233" s="155" t="s">
        <v>10889</v>
      </c>
      <c r="V233" s="155" t="s">
        <v>5208</v>
      </c>
      <c r="W233" s="155" t="s">
        <v>10890</v>
      </c>
      <c r="X233" s="155" t="s">
        <v>5210</v>
      </c>
      <c r="Y233" s="155" t="s">
        <v>10891</v>
      </c>
      <c r="Z233" s="155" t="s">
        <v>5212</v>
      </c>
      <c r="AA233" s="155" t="s">
        <v>2192</v>
      </c>
      <c r="AB233" s="155" t="s">
        <v>2192</v>
      </c>
      <c r="AC233" s="155" t="s">
        <v>10892</v>
      </c>
      <c r="AD233" s="155" t="s">
        <v>5388</v>
      </c>
      <c r="AE233" s="156">
        <v>13762.108399999999</v>
      </c>
      <c r="AF233" s="157">
        <v>11.59</v>
      </c>
      <c r="AG233" s="157">
        <v>8.69</v>
      </c>
      <c r="AH233" s="159">
        <v>41571</v>
      </c>
      <c r="AI233" s="153" t="s">
        <v>263</v>
      </c>
      <c r="AJ233" s="155" t="s">
        <v>2192</v>
      </c>
    </row>
    <row r="234" spans="1:36">
      <c r="A234" s="166">
        <v>42747</v>
      </c>
      <c r="B234" s="147" t="s">
        <v>1238</v>
      </c>
      <c r="C234" s="147" t="s">
        <v>1235</v>
      </c>
      <c r="D234" s="147" t="s">
        <v>2192</v>
      </c>
      <c r="E234" s="147" t="s">
        <v>1956</v>
      </c>
      <c r="F234" s="147" t="s">
        <v>1904</v>
      </c>
      <c r="G234" s="148" t="s">
        <v>1901</v>
      </c>
      <c r="H234" s="148" t="s">
        <v>1919</v>
      </c>
      <c r="I234" s="148" t="s">
        <v>317</v>
      </c>
      <c r="J234" s="148" t="s">
        <v>1236</v>
      </c>
      <c r="K234" s="149" t="s">
        <v>10914</v>
      </c>
      <c r="L234" s="149" t="s">
        <v>5321</v>
      </c>
      <c r="M234" s="149" t="s">
        <v>10915</v>
      </c>
      <c r="N234" s="149" t="s">
        <v>5323</v>
      </c>
      <c r="O234" s="149" t="s">
        <v>3002</v>
      </c>
      <c r="P234" s="149" t="s">
        <v>5324</v>
      </c>
      <c r="Q234" s="149" t="s">
        <v>10916</v>
      </c>
      <c r="R234" s="149" t="s">
        <v>5326</v>
      </c>
      <c r="S234" s="149" t="s">
        <v>10917</v>
      </c>
      <c r="T234" s="149" t="s">
        <v>5328</v>
      </c>
      <c r="U234" s="149" t="s">
        <v>2192</v>
      </c>
      <c r="V234" s="149" t="s">
        <v>2192</v>
      </c>
      <c r="W234" s="149" t="s">
        <v>2192</v>
      </c>
      <c r="X234" s="149" t="s">
        <v>2192</v>
      </c>
      <c r="Y234" s="149" t="s">
        <v>2192</v>
      </c>
      <c r="Z234" s="149" t="s">
        <v>2192</v>
      </c>
      <c r="AA234" s="149" t="s">
        <v>2192</v>
      </c>
      <c r="AB234" s="149" t="s">
        <v>2192</v>
      </c>
      <c r="AC234" s="149" t="s">
        <v>10918</v>
      </c>
      <c r="AD234" s="149" t="s">
        <v>5427</v>
      </c>
      <c r="AE234" s="150">
        <v>1.8307</v>
      </c>
      <c r="AF234" s="163">
        <v>0</v>
      </c>
      <c r="AG234" s="163">
        <v>0</v>
      </c>
      <c r="AH234" s="152">
        <v>43699</v>
      </c>
      <c r="AI234" s="147" t="s">
        <v>640</v>
      </c>
      <c r="AJ234" s="149" t="s">
        <v>2192</v>
      </c>
    </row>
    <row r="235" spans="1:36">
      <c r="A235" s="167">
        <v>42750</v>
      </c>
      <c r="B235" s="153" t="s">
        <v>1238</v>
      </c>
      <c r="C235" s="153" t="s">
        <v>1235</v>
      </c>
      <c r="D235" s="153" t="s">
        <v>2192</v>
      </c>
      <c r="E235" s="153" t="s">
        <v>659</v>
      </c>
      <c r="F235" s="153" t="s">
        <v>1906</v>
      </c>
      <c r="G235" s="154" t="s">
        <v>1901</v>
      </c>
      <c r="H235" s="154" t="s">
        <v>1919</v>
      </c>
      <c r="I235" s="154" t="s">
        <v>317</v>
      </c>
      <c r="J235" s="154" t="s">
        <v>1236</v>
      </c>
      <c r="K235" s="155" t="s">
        <v>10919</v>
      </c>
      <c r="L235" s="155" t="s">
        <v>5321</v>
      </c>
      <c r="M235" s="155" t="s">
        <v>10920</v>
      </c>
      <c r="N235" s="155" t="s">
        <v>5323</v>
      </c>
      <c r="O235" s="155" t="s">
        <v>10921</v>
      </c>
      <c r="P235" s="155" t="s">
        <v>5324</v>
      </c>
      <c r="Q235" s="155" t="s">
        <v>10922</v>
      </c>
      <c r="R235" s="155" t="s">
        <v>5326</v>
      </c>
      <c r="S235" s="155" t="s">
        <v>10923</v>
      </c>
      <c r="T235" s="155" t="s">
        <v>5328</v>
      </c>
      <c r="U235" s="155" t="s">
        <v>10924</v>
      </c>
      <c r="V235" s="155" t="s">
        <v>5330</v>
      </c>
      <c r="W235" s="155" t="s">
        <v>10925</v>
      </c>
      <c r="X235" s="155" t="s">
        <v>5338</v>
      </c>
      <c r="Y235" s="155" t="s">
        <v>10926</v>
      </c>
      <c r="Z235" s="155" t="s">
        <v>5340</v>
      </c>
      <c r="AA235" s="155" t="s">
        <v>2192</v>
      </c>
      <c r="AB235" s="155" t="s">
        <v>2192</v>
      </c>
      <c r="AC235" s="155" t="s">
        <v>10927</v>
      </c>
      <c r="AD235" s="155" t="s">
        <v>5437</v>
      </c>
      <c r="AE235" s="160">
        <v>76.021000000000001</v>
      </c>
      <c r="AF235" s="157">
        <v>0.06</v>
      </c>
      <c r="AG235" s="157">
        <v>0.05</v>
      </c>
      <c r="AH235" s="159">
        <v>41883</v>
      </c>
      <c r="AI235" s="153" t="s">
        <v>640</v>
      </c>
      <c r="AJ235" s="155" t="s">
        <v>2192</v>
      </c>
    </row>
    <row r="236" spans="1:36">
      <c r="A236" s="166">
        <v>42751</v>
      </c>
      <c r="B236" s="147" t="s">
        <v>1238</v>
      </c>
      <c r="C236" s="147" t="s">
        <v>1235</v>
      </c>
      <c r="D236" s="147" t="s">
        <v>2192</v>
      </c>
      <c r="E236" s="147" t="s">
        <v>661</v>
      </c>
      <c r="F236" s="147" t="s">
        <v>1904</v>
      </c>
      <c r="G236" s="148" t="s">
        <v>1901</v>
      </c>
      <c r="H236" s="148" t="s">
        <v>1919</v>
      </c>
      <c r="I236" s="148" t="s">
        <v>317</v>
      </c>
      <c r="J236" s="148" t="s">
        <v>1236</v>
      </c>
      <c r="K236" s="149" t="s">
        <v>10919</v>
      </c>
      <c r="L236" s="149" t="s">
        <v>5321</v>
      </c>
      <c r="M236" s="149" t="s">
        <v>10920</v>
      </c>
      <c r="N236" s="149" t="s">
        <v>5323</v>
      </c>
      <c r="O236" s="149" t="s">
        <v>10921</v>
      </c>
      <c r="P236" s="149" t="s">
        <v>5324</v>
      </c>
      <c r="Q236" s="149" t="s">
        <v>10922</v>
      </c>
      <c r="R236" s="149" t="s">
        <v>5326</v>
      </c>
      <c r="S236" s="149" t="s">
        <v>10923</v>
      </c>
      <c r="T236" s="149" t="s">
        <v>5328</v>
      </c>
      <c r="U236" s="149" t="s">
        <v>10924</v>
      </c>
      <c r="V236" s="149" t="s">
        <v>5330</v>
      </c>
      <c r="W236" s="149" t="s">
        <v>10925</v>
      </c>
      <c r="X236" s="149" t="s">
        <v>5338</v>
      </c>
      <c r="Y236" s="149" t="s">
        <v>10926</v>
      </c>
      <c r="Z236" s="149" t="s">
        <v>5340</v>
      </c>
      <c r="AA236" s="149" t="s">
        <v>2192</v>
      </c>
      <c r="AB236" s="149" t="s">
        <v>2192</v>
      </c>
      <c r="AC236" s="149" t="s">
        <v>10927</v>
      </c>
      <c r="AD236" s="149" t="s">
        <v>5437</v>
      </c>
      <c r="AE236" s="150">
        <v>75.8065</v>
      </c>
      <c r="AF236" s="151">
        <v>0.06</v>
      </c>
      <c r="AG236" s="151">
        <v>0.05</v>
      </c>
      <c r="AH236" s="152">
        <v>41883</v>
      </c>
      <c r="AI236" s="147" t="s">
        <v>640</v>
      </c>
      <c r="AJ236" s="149" t="s">
        <v>2192</v>
      </c>
    </row>
    <row r="237" spans="1:36">
      <c r="A237" s="167">
        <v>43800</v>
      </c>
      <c r="B237" s="153" t="s">
        <v>1238</v>
      </c>
      <c r="C237" s="153" t="s">
        <v>1235</v>
      </c>
      <c r="D237" s="153" t="s">
        <v>2192</v>
      </c>
      <c r="E237" s="153" t="s">
        <v>1829</v>
      </c>
      <c r="F237" s="153" t="s">
        <v>2192</v>
      </c>
      <c r="G237" s="154" t="s">
        <v>1901</v>
      </c>
      <c r="H237" s="154" t="s">
        <v>1919</v>
      </c>
      <c r="I237" s="154" t="s">
        <v>317</v>
      </c>
      <c r="J237" s="154" t="s">
        <v>1236</v>
      </c>
      <c r="K237" s="155" t="s">
        <v>10928</v>
      </c>
      <c r="L237" s="155" t="s">
        <v>5444</v>
      </c>
      <c r="M237" s="155" t="s">
        <v>10929</v>
      </c>
      <c r="N237" s="155" t="s">
        <v>5446</v>
      </c>
      <c r="O237" s="155" t="s">
        <v>10930</v>
      </c>
      <c r="P237" s="155" t="s">
        <v>5448</v>
      </c>
      <c r="Q237" s="155" t="s">
        <v>10931</v>
      </c>
      <c r="R237" s="155" t="s">
        <v>5450</v>
      </c>
      <c r="S237" s="155" t="s">
        <v>10932</v>
      </c>
      <c r="T237" s="155" t="s">
        <v>5452</v>
      </c>
      <c r="U237" s="155" t="s">
        <v>2192</v>
      </c>
      <c r="V237" s="155" t="s">
        <v>2192</v>
      </c>
      <c r="W237" s="155" t="s">
        <v>2192</v>
      </c>
      <c r="X237" s="155" t="s">
        <v>2192</v>
      </c>
      <c r="Y237" s="155" t="s">
        <v>2192</v>
      </c>
      <c r="Z237" s="155" t="s">
        <v>2192</v>
      </c>
      <c r="AA237" s="155" t="s">
        <v>2192</v>
      </c>
      <c r="AB237" s="155" t="s">
        <v>2192</v>
      </c>
      <c r="AC237" s="155" t="s">
        <v>5453</v>
      </c>
      <c r="AD237" s="155" t="s">
        <v>5454</v>
      </c>
      <c r="AE237" s="156">
        <v>2364.5241000000001</v>
      </c>
      <c r="AF237" s="157">
        <v>1.99</v>
      </c>
      <c r="AG237" s="157">
        <v>1.49</v>
      </c>
      <c r="AH237" s="159">
        <v>43565</v>
      </c>
      <c r="AI237" s="153" t="s">
        <v>2142</v>
      </c>
      <c r="AJ237" s="155" t="s">
        <v>2192</v>
      </c>
    </row>
    <row r="238" spans="1:36">
      <c r="A238" s="166">
        <v>43900</v>
      </c>
      <c r="B238" s="147" t="s">
        <v>1238</v>
      </c>
      <c r="C238" s="147" t="s">
        <v>1235</v>
      </c>
      <c r="D238" s="147" t="s">
        <v>2192</v>
      </c>
      <c r="E238" s="147" t="s">
        <v>1830</v>
      </c>
      <c r="F238" s="147" t="s">
        <v>1906</v>
      </c>
      <c r="G238" s="148" t="s">
        <v>1901</v>
      </c>
      <c r="H238" s="148" t="s">
        <v>1919</v>
      </c>
      <c r="I238" s="148" t="s">
        <v>317</v>
      </c>
      <c r="J238" s="148" t="s">
        <v>1236</v>
      </c>
      <c r="K238" s="149" t="s">
        <v>10933</v>
      </c>
      <c r="L238" s="149" t="s">
        <v>3243</v>
      </c>
      <c r="M238" s="149" t="s">
        <v>10934</v>
      </c>
      <c r="N238" s="149" t="s">
        <v>5457</v>
      </c>
      <c r="O238" s="149" t="s">
        <v>10935</v>
      </c>
      <c r="P238" s="149" t="s">
        <v>5459</v>
      </c>
      <c r="Q238" s="149" t="s">
        <v>10936</v>
      </c>
      <c r="R238" s="149" t="s">
        <v>5461</v>
      </c>
      <c r="S238" s="149" t="s">
        <v>10937</v>
      </c>
      <c r="T238" s="149" t="s">
        <v>5463</v>
      </c>
      <c r="U238" s="149" t="s">
        <v>2192</v>
      </c>
      <c r="V238" s="149" t="s">
        <v>2192</v>
      </c>
      <c r="W238" s="149" t="s">
        <v>2192</v>
      </c>
      <c r="X238" s="149" t="s">
        <v>2192</v>
      </c>
      <c r="Y238" s="149" t="s">
        <v>2192</v>
      </c>
      <c r="Z238" s="149" t="s">
        <v>2192</v>
      </c>
      <c r="AA238" s="149" t="s">
        <v>2192</v>
      </c>
      <c r="AB238" s="149" t="s">
        <v>2192</v>
      </c>
      <c r="AC238" s="149" t="s">
        <v>10938</v>
      </c>
      <c r="AD238" s="149" t="s">
        <v>5465</v>
      </c>
      <c r="AE238" s="150">
        <v>2496.4023000000002</v>
      </c>
      <c r="AF238" s="162">
        <v>2.1</v>
      </c>
      <c r="AG238" s="151">
        <v>1.58</v>
      </c>
      <c r="AH238" s="152">
        <v>43565</v>
      </c>
      <c r="AI238" s="147" t="s">
        <v>1866</v>
      </c>
      <c r="AJ238" s="149" t="s">
        <v>2192</v>
      </c>
    </row>
    <row r="239" spans="1:36">
      <c r="A239" s="167">
        <v>43901</v>
      </c>
      <c r="B239" s="153" t="s">
        <v>1238</v>
      </c>
      <c r="C239" s="153" t="s">
        <v>1235</v>
      </c>
      <c r="D239" s="153" t="s">
        <v>2192</v>
      </c>
      <c r="E239" s="153" t="s">
        <v>1831</v>
      </c>
      <c r="F239" s="153" t="s">
        <v>1904</v>
      </c>
      <c r="G239" s="154" t="s">
        <v>1901</v>
      </c>
      <c r="H239" s="154" t="s">
        <v>1919</v>
      </c>
      <c r="I239" s="154" t="s">
        <v>317</v>
      </c>
      <c r="J239" s="154" t="s">
        <v>1236</v>
      </c>
      <c r="K239" s="155" t="s">
        <v>10939</v>
      </c>
      <c r="L239" s="155" t="s">
        <v>3243</v>
      </c>
      <c r="M239" s="155" t="s">
        <v>10940</v>
      </c>
      <c r="N239" s="155" t="s">
        <v>5457</v>
      </c>
      <c r="O239" s="155" t="s">
        <v>10941</v>
      </c>
      <c r="P239" s="155" t="s">
        <v>5459</v>
      </c>
      <c r="Q239" s="155" t="s">
        <v>10942</v>
      </c>
      <c r="R239" s="155" t="s">
        <v>5461</v>
      </c>
      <c r="S239" s="155" t="s">
        <v>10943</v>
      </c>
      <c r="T239" s="155" t="s">
        <v>5463</v>
      </c>
      <c r="U239" s="155" t="s">
        <v>2192</v>
      </c>
      <c r="V239" s="155" t="s">
        <v>2192</v>
      </c>
      <c r="W239" s="155" t="s">
        <v>2192</v>
      </c>
      <c r="X239" s="155" t="s">
        <v>2192</v>
      </c>
      <c r="Y239" s="155" t="s">
        <v>2192</v>
      </c>
      <c r="Z239" s="155" t="s">
        <v>2192</v>
      </c>
      <c r="AA239" s="155" t="s">
        <v>2192</v>
      </c>
      <c r="AB239" s="155" t="s">
        <v>2192</v>
      </c>
      <c r="AC239" s="155" t="s">
        <v>10944</v>
      </c>
      <c r="AD239" s="155" t="s">
        <v>5465</v>
      </c>
      <c r="AE239" s="156">
        <v>2086.8117999999999</v>
      </c>
      <c r="AF239" s="157">
        <v>1.76</v>
      </c>
      <c r="AG239" s="157">
        <v>1.32</v>
      </c>
      <c r="AH239" s="159">
        <v>43565</v>
      </c>
      <c r="AI239" s="153" t="s">
        <v>1866</v>
      </c>
      <c r="AJ239" s="155" t="s">
        <v>2192</v>
      </c>
    </row>
    <row r="240" spans="1:36">
      <c r="A240" s="166">
        <v>43902</v>
      </c>
      <c r="B240" s="147" t="s">
        <v>1238</v>
      </c>
      <c r="C240" s="147" t="s">
        <v>1235</v>
      </c>
      <c r="D240" s="147" t="s">
        <v>2192</v>
      </c>
      <c r="E240" s="147" t="s">
        <v>1832</v>
      </c>
      <c r="F240" s="147" t="s">
        <v>1904</v>
      </c>
      <c r="G240" s="148" t="s">
        <v>1901</v>
      </c>
      <c r="H240" s="148" t="s">
        <v>1919</v>
      </c>
      <c r="I240" s="148" t="s">
        <v>317</v>
      </c>
      <c r="J240" s="148" t="s">
        <v>1236</v>
      </c>
      <c r="K240" s="149" t="s">
        <v>2837</v>
      </c>
      <c r="L240" s="149" t="s">
        <v>3243</v>
      </c>
      <c r="M240" s="149" t="s">
        <v>6912</v>
      </c>
      <c r="N240" s="149" t="s">
        <v>5457</v>
      </c>
      <c r="O240" s="149" t="s">
        <v>10945</v>
      </c>
      <c r="P240" s="149" t="s">
        <v>5459</v>
      </c>
      <c r="Q240" s="149" t="s">
        <v>10946</v>
      </c>
      <c r="R240" s="149" t="s">
        <v>5461</v>
      </c>
      <c r="S240" s="149" t="s">
        <v>10947</v>
      </c>
      <c r="T240" s="149" t="s">
        <v>5463</v>
      </c>
      <c r="U240" s="149" t="s">
        <v>2192</v>
      </c>
      <c r="V240" s="149" t="s">
        <v>2192</v>
      </c>
      <c r="W240" s="149" t="s">
        <v>2192</v>
      </c>
      <c r="X240" s="149" t="s">
        <v>2192</v>
      </c>
      <c r="Y240" s="149" t="s">
        <v>2192</v>
      </c>
      <c r="Z240" s="149" t="s">
        <v>2192</v>
      </c>
      <c r="AA240" s="149" t="s">
        <v>2192</v>
      </c>
      <c r="AB240" s="149" t="s">
        <v>2192</v>
      </c>
      <c r="AC240" s="149" t="s">
        <v>3014</v>
      </c>
      <c r="AD240" s="149" t="s">
        <v>5465</v>
      </c>
      <c r="AE240" s="150">
        <v>158.26070000000001</v>
      </c>
      <c r="AF240" s="151">
        <v>0.13</v>
      </c>
      <c r="AG240" s="162">
        <v>0.1</v>
      </c>
      <c r="AH240" s="152">
        <v>43565</v>
      </c>
      <c r="AI240" s="147" t="s">
        <v>1866</v>
      </c>
      <c r="AJ240" s="149" t="s">
        <v>2192</v>
      </c>
    </row>
    <row r="241" spans="1:36">
      <c r="A241" s="167">
        <v>43905</v>
      </c>
      <c r="B241" s="153" t="s">
        <v>1238</v>
      </c>
      <c r="C241" s="153" t="s">
        <v>1235</v>
      </c>
      <c r="D241" s="153" t="s">
        <v>2192</v>
      </c>
      <c r="E241" s="153" t="s">
        <v>2176</v>
      </c>
      <c r="F241" s="153" t="s">
        <v>1904</v>
      </c>
      <c r="G241" s="154" t="s">
        <v>1901</v>
      </c>
      <c r="H241" s="154" t="s">
        <v>1919</v>
      </c>
      <c r="I241" s="154" t="s">
        <v>317</v>
      </c>
      <c r="J241" s="154" t="s">
        <v>1236</v>
      </c>
      <c r="K241" s="155" t="s">
        <v>10948</v>
      </c>
      <c r="L241" s="155" t="s">
        <v>3243</v>
      </c>
      <c r="M241" s="155" t="s">
        <v>10949</v>
      </c>
      <c r="N241" s="155" t="s">
        <v>5457</v>
      </c>
      <c r="O241" s="155" t="s">
        <v>2192</v>
      </c>
      <c r="P241" s="155" t="s">
        <v>2192</v>
      </c>
      <c r="Q241" s="155" t="s">
        <v>2192</v>
      </c>
      <c r="R241" s="155" t="s">
        <v>2192</v>
      </c>
      <c r="S241" s="155" t="s">
        <v>2192</v>
      </c>
      <c r="T241" s="155" t="s">
        <v>2192</v>
      </c>
      <c r="U241" s="155" t="s">
        <v>2192</v>
      </c>
      <c r="V241" s="155" t="s">
        <v>2192</v>
      </c>
      <c r="W241" s="155" t="s">
        <v>2192</v>
      </c>
      <c r="X241" s="155" t="s">
        <v>2192</v>
      </c>
      <c r="Y241" s="155" t="s">
        <v>2192</v>
      </c>
      <c r="Z241" s="155" t="s">
        <v>2192</v>
      </c>
      <c r="AA241" s="155" t="s">
        <v>2192</v>
      </c>
      <c r="AB241" s="155" t="s">
        <v>2192</v>
      </c>
      <c r="AC241" s="155" t="s">
        <v>10950</v>
      </c>
      <c r="AD241" s="155" t="s">
        <v>5479</v>
      </c>
      <c r="AE241" s="156">
        <v>85.804599999999994</v>
      </c>
      <c r="AF241" s="157">
        <v>7.0000000000000007E-2</v>
      </c>
      <c r="AG241" s="157">
        <v>0.05</v>
      </c>
      <c r="AH241" s="159">
        <v>43941</v>
      </c>
      <c r="AI241" s="153" t="s">
        <v>1866</v>
      </c>
      <c r="AJ241" s="155" t="s">
        <v>2192</v>
      </c>
    </row>
    <row r="242" spans="1:36">
      <c r="A242" s="166">
        <v>43908</v>
      </c>
      <c r="B242" s="147" t="s">
        <v>1238</v>
      </c>
      <c r="C242" s="147" t="s">
        <v>1235</v>
      </c>
      <c r="D242" s="147" t="s">
        <v>2192</v>
      </c>
      <c r="E242" s="147" t="s">
        <v>1833</v>
      </c>
      <c r="F242" s="147" t="s">
        <v>1904</v>
      </c>
      <c r="G242" s="148" t="s">
        <v>1901</v>
      </c>
      <c r="H242" s="148" t="s">
        <v>1919</v>
      </c>
      <c r="I242" s="148" t="s">
        <v>317</v>
      </c>
      <c r="J242" s="148" t="s">
        <v>1236</v>
      </c>
      <c r="K242" s="149" t="s">
        <v>10951</v>
      </c>
      <c r="L242" s="149" t="s">
        <v>3243</v>
      </c>
      <c r="M242" s="149" t="s">
        <v>10952</v>
      </c>
      <c r="N242" s="149" t="s">
        <v>5457</v>
      </c>
      <c r="O242" s="149" t="s">
        <v>10953</v>
      </c>
      <c r="P242" s="149" t="s">
        <v>5459</v>
      </c>
      <c r="Q242" s="149" t="s">
        <v>10954</v>
      </c>
      <c r="R242" s="149" t="s">
        <v>5461</v>
      </c>
      <c r="S242" s="149" t="s">
        <v>10955</v>
      </c>
      <c r="T242" s="149" t="s">
        <v>5463</v>
      </c>
      <c r="U242" s="149" t="s">
        <v>2192</v>
      </c>
      <c r="V242" s="149" t="s">
        <v>2192</v>
      </c>
      <c r="W242" s="149" t="s">
        <v>2192</v>
      </c>
      <c r="X242" s="149" t="s">
        <v>2192</v>
      </c>
      <c r="Y242" s="149" t="s">
        <v>2192</v>
      </c>
      <c r="Z242" s="149" t="s">
        <v>2192</v>
      </c>
      <c r="AA242" s="149" t="s">
        <v>2192</v>
      </c>
      <c r="AB242" s="149" t="s">
        <v>2192</v>
      </c>
      <c r="AC242" s="149" t="s">
        <v>10956</v>
      </c>
      <c r="AD242" s="149" t="s">
        <v>5465</v>
      </c>
      <c r="AE242" s="150">
        <v>161.3948</v>
      </c>
      <c r="AF242" s="151">
        <v>0.14000000000000001</v>
      </c>
      <c r="AG242" s="162">
        <v>0.1</v>
      </c>
      <c r="AH242" s="152">
        <v>43565</v>
      </c>
      <c r="AI242" s="147" t="s">
        <v>1866</v>
      </c>
      <c r="AJ242" s="149" t="s">
        <v>2192</v>
      </c>
    </row>
    <row r="243" spans="1:36">
      <c r="A243" s="167">
        <v>61041</v>
      </c>
      <c r="B243" s="153" t="s">
        <v>1237</v>
      </c>
      <c r="C243" s="153" t="s">
        <v>1900</v>
      </c>
      <c r="D243" s="153" t="s">
        <v>2192</v>
      </c>
      <c r="E243" s="153" t="s">
        <v>666</v>
      </c>
      <c r="F243" s="153" t="s">
        <v>2192</v>
      </c>
      <c r="G243" s="154" t="s">
        <v>1901</v>
      </c>
      <c r="H243" s="154" t="s">
        <v>1919</v>
      </c>
      <c r="I243" s="154" t="s">
        <v>260</v>
      </c>
      <c r="J243" s="154" t="s">
        <v>1236</v>
      </c>
      <c r="K243" s="155" t="s">
        <v>8359</v>
      </c>
      <c r="L243" s="155" t="s">
        <v>5487</v>
      </c>
      <c r="M243" s="155" t="s">
        <v>10957</v>
      </c>
      <c r="N243" s="155" t="s">
        <v>5489</v>
      </c>
      <c r="O243" s="155" t="s">
        <v>10958</v>
      </c>
      <c r="P243" s="155" t="s">
        <v>5491</v>
      </c>
      <c r="Q243" s="155" t="s">
        <v>10959</v>
      </c>
      <c r="R243" s="155" t="s">
        <v>5493</v>
      </c>
      <c r="S243" s="155" t="s">
        <v>10960</v>
      </c>
      <c r="T243" s="155" t="s">
        <v>5495</v>
      </c>
      <c r="U243" s="155" t="s">
        <v>10961</v>
      </c>
      <c r="V243" s="155" t="s">
        <v>5496</v>
      </c>
      <c r="W243" s="155" t="s">
        <v>10962</v>
      </c>
      <c r="X243" s="155" t="s">
        <v>5498</v>
      </c>
      <c r="Y243" s="155" t="s">
        <v>2192</v>
      </c>
      <c r="Z243" s="155" t="s">
        <v>2192</v>
      </c>
      <c r="AA243" s="155" t="s">
        <v>2192</v>
      </c>
      <c r="AB243" s="155" t="s">
        <v>2192</v>
      </c>
      <c r="AC243" s="155" t="s">
        <v>10963</v>
      </c>
      <c r="AD243" s="155" t="s">
        <v>5500</v>
      </c>
      <c r="AE243" s="160">
        <v>563256.103</v>
      </c>
      <c r="AF243" s="158">
        <v>474.2</v>
      </c>
      <c r="AG243" s="158">
        <v>355.5</v>
      </c>
      <c r="AH243" s="159">
        <v>42443</v>
      </c>
      <c r="AI243" s="153" t="s">
        <v>1996</v>
      </c>
      <c r="AJ243" s="155" t="s">
        <v>2192</v>
      </c>
    </row>
    <row r="244" spans="1:36">
      <c r="A244" s="166">
        <v>61042</v>
      </c>
      <c r="B244" s="147" t="s">
        <v>1237</v>
      </c>
      <c r="C244" s="147" t="s">
        <v>1900</v>
      </c>
      <c r="D244" s="147" t="s">
        <v>2192</v>
      </c>
      <c r="E244" s="147" t="s">
        <v>667</v>
      </c>
      <c r="F244" s="147" t="s">
        <v>2192</v>
      </c>
      <c r="G244" s="148" t="s">
        <v>1901</v>
      </c>
      <c r="H244" s="148" t="s">
        <v>1919</v>
      </c>
      <c r="I244" s="148" t="s">
        <v>260</v>
      </c>
      <c r="J244" s="148" t="s">
        <v>1236</v>
      </c>
      <c r="K244" s="149" t="s">
        <v>10964</v>
      </c>
      <c r="L244" s="149" t="s">
        <v>5502</v>
      </c>
      <c r="M244" s="149" t="s">
        <v>10965</v>
      </c>
      <c r="N244" s="149" t="s">
        <v>5504</v>
      </c>
      <c r="O244" s="149" t="s">
        <v>10966</v>
      </c>
      <c r="P244" s="149" t="s">
        <v>5505</v>
      </c>
      <c r="Q244" s="149" t="s">
        <v>10967</v>
      </c>
      <c r="R244" s="149" t="s">
        <v>5507</v>
      </c>
      <c r="S244" s="149" t="s">
        <v>10968</v>
      </c>
      <c r="T244" s="149" t="s">
        <v>5509</v>
      </c>
      <c r="U244" s="149" t="s">
        <v>10969</v>
      </c>
      <c r="V244" s="149" t="s">
        <v>5511</v>
      </c>
      <c r="W244" s="149" t="s">
        <v>10970</v>
      </c>
      <c r="X244" s="149" t="s">
        <v>5513</v>
      </c>
      <c r="Y244" s="149" t="s">
        <v>2192</v>
      </c>
      <c r="Z244" s="149" t="s">
        <v>2192</v>
      </c>
      <c r="AA244" s="149" t="s">
        <v>2192</v>
      </c>
      <c r="AB244" s="149" t="s">
        <v>2192</v>
      </c>
      <c r="AC244" s="149" t="s">
        <v>10971</v>
      </c>
      <c r="AD244" s="149" t="s">
        <v>5515</v>
      </c>
      <c r="AE244" s="150">
        <v>65767.272700000001</v>
      </c>
      <c r="AF244" s="151">
        <v>55.37</v>
      </c>
      <c r="AG244" s="151">
        <v>41.51</v>
      </c>
      <c r="AH244" s="152">
        <v>42438</v>
      </c>
      <c r="AI244" s="147" t="s">
        <v>668</v>
      </c>
      <c r="AJ244" s="149" t="s">
        <v>2192</v>
      </c>
    </row>
    <row r="245" spans="1:36">
      <c r="A245" s="167">
        <v>61043</v>
      </c>
      <c r="B245" s="153" t="s">
        <v>1237</v>
      </c>
      <c r="C245" s="153" t="s">
        <v>1233</v>
      </c>
      <c r="D245" s="153" t="s">
        <v>2192</v>
      </c>
      <c r="E245" s="153" t="s">
        <v>669</v>
      </c>
      <c r="F245" s="153" t="s">
        <v>2192</v>
      </c>
      <c r="G245" s="154" t="s">
        <v>1901</v>
      </c>
      <c r="H245" s="154" t="s">
        <v>1919</v>
      </c>
      <c r="I245" s="154" t="s">
        <v>271</v>
      </c>
      <c r="J245" s="154" t="s">
        <v>1236</v>
      </c>
      <c r="K245" s="155" t="s">
        <v>10972</v>
      </c>
      <c r="L245" s="155" t="s">
        <v>5517</v>
      </c>
      <c r="M245" s="155" t="s">
        <v>10973</v>
      </c>
      <c r="N245" s="155" t="s">
        <v>5519</v>
      </c>
      <c r="O245" s="155" t="s">
        <v>10974</v>
      </c>
      <c r="P245" s="155" t="s">
        <v>5521</v>
      </c>
      <c r="Q245" s="155" t="s">
        <v>10975</v>
      </c>
      <c r="R245" s="155" t="s">
        <v>5523</v>
      </c>
      <c r="S245" s="155" t="s">
        <v>3200</v>
      </c>
      <c r="T245" s="155" t="s">
        <v>5525</v>
      </c>
      <c r="U245" s="155" t="s">
        <v>3494</v>
      </c>
      <c r="V245" s="155" t="s">
        <v>5527</v>
      </c>
      <c r="W245" s="155" t="s">
        <v>10976</v>
      </c>
      <c r="X245" s="155" t="s">
        <v>5529</v>
      </c>
      <c r="Y245" s="155" t="s">
        <v>2192</v>
      </c>
      <c r="Z245" s="155" t="s">
        <v>2192</v>
      </c>
      <c r="AA245" s="155" t="s">
        <v>2192</v>
      </c>
      <c r="AB245" s="155" t="s">
        <v>2192</v>
      </c>
      <c r="AC245" s="155" t="s">
        <v>10977</v>
      </c>
      <c r="AD245" s="155" t="s">
        <v>5531</v>
      </c>
      <c r="AE245" s="156">
        <v>97154.607399999994</v>
      </c>
      <c r="AF245" s="157">
        <v>81.790000000000006</v>
      </c>
      <c r="AG245" s="157">
        <v>61.32</v>
      </c>
      <c r="AH245" s="159">
        <v>42703</v>
      </c>
      <c r="AI245" s="153" t="s">
        <v>2170</v>
      </c>
      <c r="AJ245" s="155" t="s">
        <v>2192</v>
      </c>
    </row>
    <row r="246" spans="1:36">
      <c r="A246" s="166">
        <v>61101</v>
      </c>
      <c r="B246" s="147" t="s">
        <v>1237</v>
      </c>
      <c r="C246" s="147" t="s">
        <v>1233</v>
      </c>
      <c r="D246" s="147" t="s">
        <v>2192</v>
      </c>
      <c r="E246" s="147" t="s">
        <v>1741</v>
      </c>
      <c r="F246" s="147" t="s">
        <v>2192</v>
      </c>
      <c r="G246" s="148" t="s">
        <v>1901</v>
      </c>
      <c r="H246" s="148" t="s">
        <v>1919</v>
      </c>
      <c r="I246" s="148" t="s">
        <v>317</v>
      </c>
      <c r="J246" s="148" t="s">
        <v>1236</v>
      </c>
      <c r="K246" s="149" t="s">
        <v>8285</v>
      </c>
      <c r="L246" s="149" t="s">
        <v>2192</v>
      </c>
      <c r="M246" s="149" t="s">
        <v>10978</v>
      </c>
      <c r="N246" s="149" t="s">
        <v>2192</v>
      </c>
      <c r="O246" s="149" t="s">
        <v>10979</v>
      </c>
      <c r="P246" s="149" t="s">
        <v>2192</v>
      </c>
      <c r="Q246" s="149" t="s">
        <v>10980</v>
      </c>
      <c r="R246" s="149" t="s">
        <v>2192</v>
      </c>
      <c r="S246" s="149" t="s">
        <v>10981</v>
      </c>
      <c r="T246" s="149" t="s">
        <v>2192</v>
      </c>
      <c r="U246" s="149" t="s">
        <v>9431</v>
      </c>
      <c r="V246" s="149" t="s">
        <v>2192</v>
      </c>
      <c r="W246" s="149" t="s">
        <v>10982</v>
      </c>
      <c r="X246" s="149" t="s">
        <v>2192</v>
      </c>
      <c r="Y246" s="149" t="s">
        <v>10983</v>
      </c>
      <c r="Z246" s="149" t="s">
        <v>2192</v>
      </c>
      <c r="AA246" s="149" t="s">
        <v>2192</v>
      </c>
      <c r="AB246" s="149" t="s">
        <v>2192</v>
      </c>
      <c r="AC246" s="149" t="s">
        <v>10984</v>
      </c>
      <c r="AD246" s="149" t="s">
        <v>2192</v>
      </c>
      <c r="AE246" s="164">
        <v>48687.387000000002</v>
      </c>
      <c r="AF246" s="151">
        <v>40.99</v>
      </c>
      <c r="AG246" s="151">
        <v>30.73</v>
      </c>
      <c r="AH246" s="152">
        <v>41753</v>
      </c>
      <c r="AI246" s="147" t="s">
        <v>1860</v>
      </c>
      <c r="AJ246" s="149" t="s">
        <v>2192</v>
      </c>
    </row>
    <row r="247" spans="1:36">
      <c r="A247" s="167">
        <v>61111</v>
      </c>
      <c r="B247" s="153" t="s">
        <v>1237</v>
      </c>
      <c r="C247" s="153" t="s">
        <v>1233</v>
      </c>
      <c r="D247" s="153" t="s">
        <v>2192</v>
      </c>
      <c r="E247" s="153" t="s">
        <v>670</v>
      </c>
      <c r="F247" s="153" t="s">
        <v>2192</v>
      </c>
      <c r="G247" s="154" t="s">
        <v>1901</v>
      </c>
      <c r="H247" s="154" t="s">
        <v>1919</v>
      </c>
      <c r="I247" s="154" t="s">
        <v>317</v>
      </c>
      <c r="J247" s="154" t="s">
        <v>1236</v>
      </c>
      <c r="K247" s="155" t="s">
        <v>10985</v>
      </c>
      <c r="L247" s="155" t="s">
        <v>2192</v>
      </c>
      <c r="M247" s="155" t="s">
        <v>10986</v>
      </c>
      <c r="N247" s="155" t="s">
        <v>2192</v>
      </c>
      <c r="O247" s="155" t="s">
        <v>10987</v>
      </c>
      <c r="P247" s="155" t="s">
        <v>2192</v>
      </c>
      <c r="Q247" s="155" t="s">
        <v>10988</v>
      </c>
      <c r="R247" s="155" t="s">
        <v>2192</v>
      </c>
      <c r="S247" s="155" t="s">
        <v>10989</v>
      </c>
      <c r="T247" s="155" t="s">
        <v>2192</v>
      </c>
      <c r="U247" s="155" t="s">
        <v>2192</v>
      </c>
      <c r="V247" s="155" t="s">
        <v>2192</v>
      </c>
      <c r="W247" s="155" t="s">
        <v>2192</v>
      </c>
      <c r="X247" s="155" t="s">
        <v>2192</v>
      </c>
      <c r="Y247" s="155" t="s">
        <v>2192</v>
      </c>
      <c r="Z247" s="155" t="s">
        <v>2192</v>
      </c>
      <c r="AA247" s="155" t="s">
        <v>2192</v>
      </c>
      <c r="AB247" s="155" t="s">
        <v>2192</v>
      </c>
      <c r="AC247" s="155" t="s">
        <v>10990</v>
      </c>
      <c r="AD247" s="155" t="s">
        <v>2192</v>
      </c>
      <c r="AE247" s="156">
        <v>37729.490899999997</v>
      </c>
      <c r="AF247" s="157">
        <v>31.76</v>
      </c>
      <c r="AG247" s="157">
        <v>23.81</v>
      </c>
      <c r="AH247" s="159">
        <v>43357</v>
      </c>
      <c r="AI247" s="153" t="s">
        <v>1860</v>
      </c>
      <c r="AJ247" s="155" t="s">
        <v>2192</v>
      </c>
    </row>
    <row r="248" spans="1:36">
      <c r="A248" s="166">
        <v>62000</v>
      </c>
      <c r="B248" s="147" t="s">
        <v>1238</v>
      </c>
      <c r="C248" s="147" t="s">
        <v>1235</v>
      </c>
      <c r="D248" s="147" t="s">
        <v>2192</v>
      </c>
      <c r="E248" s="147" t="s">
        <v>671</v>
      </c>
      <c r="F248" s="147" t="s">
        <v>2192</v>
      </c>
      <c r="G248" s="148" t="s">
        <v>1901</v>
      </c>
      <c r="H248" s="148" t="s">
        <v>1919</v>
      </c>
      <c r="I248" s="148" t="s">
        <v>317</v>
      </c>
      <c r="J248" s="148" t="s">
        <v>1239</v>
      </c>
      <c r="K248" s="149" t="s">
        <v>5543</v>
      </c>
      <c r="L248" s="149" t="s">
        <v>5544</v>
      </c>
      <c r="M248" s="149" t="s">
        <v>5545</v>
      </c>
      <c r="N248" s="149" t="s">
        <v>5546</v>
      </c>
      <c r="O248" s="149" t="s">
        <v>5547</v>
      </c>
      <c r="P248" s="149" t="s">
        <v>5548</v>
      </c>
      <c r="Q248" s="149" t="s">
        <v>5549</v>
      </c>
      <c r="R248" s="149" t="s">
        <v>5550</v>
      </c>
      <c r="S248" s="149" t="s">
        <v>2873</v>
      </c>
      <c r="T248" s="149" t="s">
        <v>5551</v>
      </c>
      <c r="U248" s="149" t="s">
        <v>5552</v>
      </c>
      <c r="V248" s="149" t="s">
        <v>5553</v>
      </c>
      <c r="W248" s="149" t="s">
        <v>2192</v>
      </c>
      <c r="X248" s="149" t="s">
        <v>2192</v>
      </c>
      <c r="Y248" s="149" t="s">
        <v>2192</v>
      </c>
      <c r="Z248" s="149" t="s">
        <v>2192</v>
      </c>
      <c r="AA248" s="149" t="s">
        <v>2192</v>
      </c>
      <c r="AB248" s="149" t="s">
        <v>2192</v>
      </c>
      <c r="AC248" s="149" t="s">
        <v>5554</v>
      </c>
      <c r="AD248" s="149" t="s">
        <v>3309</v>
      </c>
      <c r="AE248" s="150">
        <v>6550.5394999999999</v>
      </c>
      <c r="AF248" s="151">
        <v>5.51</v>
      </c>
      <c r="AG248" s="151">
        <v>4.13</v>
      </c>
      <c r="AH248" s="152">
        <v>42459</v>
      </c>
      <c r="AI248" s="147" t="s">
        <v>672</v>
      </c>
      <c r="AJ248" s="149" t="s">
        <v>2192</v>
      </c>
    </row>
    <row r="249" spans="1:36">
      <c r="A249" s="167">
        <v>62001</v>
      </c>
      <c r="B249" s="153" t="s">
        <v>1238</v>
      </c>
      <c r="C249" s="153" t="s">
        <v>1235</v>
      </c>
      <c r="D249" s="153" t="s">
        <v>2192</v>
      </c>
      <c r="E249" s="153" t="s">
        <v>673</v>
      </c>
      <c r="F249" s="153" t="s">
        <v>1906</v>
      </c>
      <c r="G249" s="154" t="s">
        <v>1901</v>
      </c>
      <c r="H249" s="154" t="s">
        <v>1919</v>
      </c>
      <c r="I249" s="154" t="s">
        <v>317</v>
      </c>
      <c r="J249" s="154" t="s">
        <v>1236</v>
      </c>
      <c r="K249" s="155" t="s">
        <v>3079</v>
      </c>
      <c r="L249" s="155" t="s">
        <v>5556</v>
      </c>
      <c r="M249" s="155" t="s">
        <v>10991</v>
      </c>
      <c r="N249" s="155" t="s">
        <v>5558</v>
      </c>
      <c r="O249" s="155" t="s">
        <v>10992</v>
      </c>
      <c r="P249" s="155" t="s">
        <v>2863</v>
      </c>
      <c r="Q249" s="155" t="s">
        <v>10993</v>
      </c>
      <c r="R249" s="155" t="s">
        <v>3034</v>
      </c>
      <c r="S249" s="155" t="s">
        <v>10994</v>
      </c>
      <c r="T249" s="155" t="s">
        <v>5562</v>
      </c>
      <c r="U249" s="155" t="s">
        <v>10995</v>
      </c>
      <c r="V249" s="155" t="s">
        <v>5564</v>
      </c>
      <c r="W249" s="155" t="s">
        <v>10996</v>
      </c>
      <c r="X249" s="155" t="s">
        <v>5566</v>
      </c>
      <c r="Y249" s="155" t="s">
        <v>10997</v>
      </c>
      <c r="Z249" s="155" t="s">
        <v>5568</v>
      </c>
      <c r="AA249" s="155" t="s">
        <v>10998</v>
      </c>
      <c r="AB249" s="155" t="s">
        <v>5569</v>
      </c>
      <c r="AC249" s="155" t="s">
        <v>10999</v>
      </c>
      <c r="AD249" s="155" t="s">
        <v>5571</v>
      </c>
      <c r="AE249" s="156">
        <v>3884.1235999999999</v>
      </c>
      <c r="AF249" s="157">
        <v>3.27</v>
      </c>
      <c r="AG249" s="157">
        <v>2.4500000000000002</v>
      </c>
      <c r="AH249" s="159">
        <v>38398</v>
      </c>
      <c r="AI249" s="153" t="s">
        <v>674</v>
      </c>
      <c r="AJ249" s="155" t="s">
        <v>2192</v>
      </c>
    </row>
    <row r="250" spans="1:36">
      <c r="A250" s="166">
        <v>62002</v>
      </c>
      <c r="B250" s="147" t="s">
        <v>1238</v>
      </c>
      <c r="C250" s="147" t="s">
        <v>1235</v>
      </c>
      <c r="D250" s="147" t="s">
        <v>2192</v>
      </c>
      <c r="E250" s="147" t="s">
        <v>676</v>
      </c>
      <c r="F250" s="147" t="s">
        <v>1906</v>
      </c>
      <c r="G250" s="148" t="s">
        <v>1901</v>
      </c>
      <c r="H250" s="148" t="s">
        <v>1919</v>
      </c>
      <c r="I250" s="148" t="s">
        <v>317</v>
      </c>
      <c r="J250" s="148" t="s">
        <v>1236</v>
      </c>
      <c r="K250" s="149" t="s">
        <v>11000</v>
      </c>
      <c r="L250" s="149" t="s">
        <v>5556</v>
      </c>
      <c r="M250" s="149" t="s">
        <v>11001</v>
      </c>
      <c r="N250" s="149" t="s">
        <v>5558</v>
      </c>
      <c r="O250" s="149" t="s">
        <v>11002</v>
      </c>
      <c r="P250" s="149" t="s">
        <v>2863</v>
      </c>
      <c r="Q250" s="149" t="s">
        <v>11003</v>
      </c>
      <c r="R250" s="149" t="s">
        <v>3034</v>
      </c>
      <c r="S250" s="149" t="s">
        <v>11004</v>
      </c>
      <c r="T250" s="149" t="s">
        <v>5562</v>
      </c>
      <c r="U250" s="149" t="s">
        <v>11005</v>
      </c>
      <c r="V250" s="149" t="s">
        <v>5564</v>
      </c>
      <c r="W250" s="149" t="s">
        <v>11006</v>
      </c>
      <c r="X250" s="149" t="s">
        <v>5566</v>
      </c>
      <c r="Y250" s="149" t="s">
        <v>11007</v>
      </c>
      <c r="Z250" s="149" t="s">
        <v>5568</v>
      </c>
      <c r="AA250" s="149" t="s">
        <v>3116</v>
      </c>
      <c r="AB250" s="149" t="s">
        <v>5569</v>
      </c>
      <c r="AC250" s="149" t="s">
        <v>10662</v>
      </c>
      <c r="AD250" s="149" t="s">
        <v>5582</v>
      </c>
      <c r="AE250" s="150">
        <v>2570.3296</v>
      </c>
      <c r="AF250" s="151">
        <v>2.16</v>
      </c>
      <c r="AG250" s="151">
        <v>1.62</v>
      </c>
      <c r="AH250" s="152">
        <v>38537</v>
      </c>
      <c r="AI250" s="147" t="s">
        <v>674</v>
      </c>
      <c r="AJ250" s="149" t="s">
        <v>2192</v>
      </c>
    </row>
    <row r="251" spans="1:36">
      <c r="A251" s="167">
        <v>62003</v>
      </c>
      <c r="B251" s="153" t="s">
        <v>1238</v>
      </c>
      <c r="C251" s="153" t="s">
        <v>1235</v>
      </c>
      <c r="D251" s="153" t="s">
        <v>2192</v>
      </c>
      <c r="E251" s="153" t="s">
        <v>678</v>
      </c>
      <c r="F251" s="153" t="s">
        <v>1906</v>
      </c>
      <c r="G251" s="154" t="s">
        <v>1901</v>
      </c>
      <c r="H251" s="154" t="s">
        <v>1919</v>
      </c>
      <c r="I251" s="154" t="s">
        <v>317</v>
      </c>
      <c r="J251" s="154" t="s">
        <v>1236</v>
      </c>
      <c r="K251" s="155" t="s">
        <v>11008</v>
      </c>
      <c r="L251" s="155" t="s">
        <v>5556</v>
      </c>
      <c r="M251" s="155" t="s">
        <v>11009</v>
      </c>
      <c r="N251" s="155" t="s">
        <v>5558</v>
      </c>
      <c r="O251" s="155" t="s">
        <v>3248</v>
      </c>
      <c r="P251" s="155" t="s">
        <v>2863</v>
      </c>
      <c r="Q251" s="155" t="s">
        <v>11010</v>
      </c>
      <c r="R251" s="155" t="s">
        <v>3034</v>
      </c>
      <c r="S251" s="155" t="s">
        <v>11011</v>
      </c>
      <c r="T251" s="155" t="s">
        <v>5562</v>
      </c>
      <c r="U251" s="155" t="s">
        <v>11012</v>
      </c>
      <c r="V251" s="155" t="s">
        <v>5564</v>
      </c>
      <c r="W251" s="155" t="s">
        <v>11013</v>
      </c>
      <c r="X251" s="155" t="s">
        <v>5566</v>
      </c>
      <c r="Y251" s="155" t="s">
        <v>11014</v>
      </c>
      <c r="Z251" s="155" t="s">
        <v>5568</v>
      </c>
      <c r="AA251" s="155" t="s">
        <v>11015</v>
      </c>
      <c r="AB251" s="155" t="s">
        <v>5569</v>
      </c>
      <c r="AC251" s="155" t="s">
        <v>11016</v>
      </c>
      <c r="AD251" s="155" t="s">
        <v>5593</v>
      </c>
      <c r="AE251" s="156">
        <v>511.01220000000001</v>
      </c>
      <c r="AF251" s="157">
        <v>0.43</v>
      </c>
      <c r="AG251" s="157">
        <v>0.32</v>
      </c>
      <c r="AH251" s="159">
        <v>38783</v>
      </c>
      <c r="AI251" s="153" t="s">
        <v>674</v>
      </c>
      <c r="AJ251" s="155" t="s">
        <v>2192</v>
      </c>
    </row>
    <row r="252" spans="1:36">
      <c r="A252" s="166">
        <v>62004</v>
      </c>
      <c r="B252" s="147" t="s">
        <v>1238</v>
      </c>
      <c r="C252" s="147" t="s">
        <v>1235</v>
      </c>
      <c r="D252" s="147" t="s">
        <v>2192</v>
      </c>
      <c r="E252" s="147" t="s">
        <v>680</v>
      </c>
      <c r="F252" s="147" t="s">
        <v>1906</v>
      </c>
      <c r="G252" s="148" t="s">
        <v>1901</v>
      </c>
      <c r="H252" s="148" t="s">
        <v>1919</v>
      </c>
      <c r="I252" s="148" t="s">
        <v>317</v>
      </c>
      <c r="J252" s="148" t="s">
        <v>1236</v>
      </c>
      <c r="K252" s="149" t="s">
        <v>11017</v>
      </c>
      <c r="L252" s="149" t="s">
        <v>5595</v>
      </c>
      <c r="M252" s="149" t="s">
        <v>11018</v>
      </c>
      <c r="N252" s="149" t="s">
        <v>5597</v>
      </c>
      <c r="O252" s="149" t="s">
        <v>11019</v>
      </c>
      <c r="P252" s="149" t="s">
        <v>5599</v>
      </c>
      <c r="Q252" s="149" t="s">
        <v>11020</v>
      </c>
      <c r="R252" s="149" t="s">
        <v>5601</v>
      </c>
      <c r="S252" s="149" t="s">
        <v>11021</v>
      </c>
      <c r="T252" s="149" t="s">
        <v>5603</v>
      </c>
      <c r="U252" s="149" t="s">
        <v>11022</v>
      </c>
      <c r="V252" s="149" t="s">
        <v>3182</v>
      </c>
      <c r="W252" s="149" t="s">
        <v>2192</v>
      </c>
      <c r="X252" s="149" t="s">
        <v>2192</v>
      </c>
      <c r="Y252" s="149" t="s">
        <v>2192</v>
      </c>
      <c r="Z252" s="149" t="s">
        <v>2192</v>
      </c>
      <c r="AA252" s="149" t="s">
        <v>2192</v>
      </c>
      <c r="AB252" s="149" t="s">
        <v>2192</v>
      </c>
      <c r="AC252" s="149" t="s">
        <v>11023</v>
      </c>
      <c r="AD252" s="149" t="s">
        <v>5606</v>
      </c>
      <c r="AE252" s="150">
        <v>2.3527</v>
      </c>
      <c r="AF252" s="163">
        <v>0</v>
      </c>
      <c r="AG252" s="163">
        <v>0</v>
      </c>
      <c r="AH252" s="152">
        <v>43217</v>
      </c>
      <c r="AI252" s="147" t="s">
        <v>681</v>
      </c>
      <c r="AJ252" s="149" t="s">
        <v>2192</v>
      </c>
    </row>
    <row r="253" spans="1:36">
      <c r="A253" s="167">
        <v>62014</v>
      </c>
      <c r="B253" s="153" t="s">
        <v>1238</v>
      </c>
      <c r="C253" s="153" t="s">
        <v>1235</v>
      </c>
      <c r="D253" s="153" t="s">
        <v>2192</v>
      </c>
      <c r="E253" s="153" t="s">
        <v>683</v>
      </c>
      <c r="F253" s="153" t="s">
        <v>1904</v>
      </c>
      <c r="G253" s="154" t="s">
        <v>1901</v>
      </c>
      <c r="H253" s="154" t="s">
        <v>1919</v>
      </c>
      <c r="I253" s="154" t="s">
        <v>317</v>
      </c>
      <c r="J253" s="154" t="s">
        <v>1236</v>
      </c>
      <c r="K253" s="155" t="s">
        <v>11024</v>
      </c>
      <c r="L253" s="155" t="s">
        <v>5556</v>
      </c>
      <c r="M253" s="155" t="s">
        <v>11025</v>
      </c>
      <c r="N253" s="155" t="s">
        <v>5558</v>
      </c>
      <c r="O253" s="155" t="s">
        <v>11026</v>
      </c>
      <c r="P253" s="155" t="s">
        <v>2863</v>
      </c>
      <c r="Q253" s="155" t="s">
        <v>11027</v>
      </c>
      <c r="R253" s="155" t="s">
        <v>3034</v>
      </c>
      <c r="S253" s="155" t="s">
        <v>11028</v>
      </c>
      <c r="T253" s="155" t="s">
        <v>5562</v>
      </c>
      <c r="U253" s="155" t="s">
        <v>11029</v>
      </c>
      <c r="V253" s="155" t="s">
        <v>5564</v>
      </c>
      <c r="W253" s="155" t="s">
        <v>11030</v>
      </c>
      <c r="X253" s="155" t="s">
        <v>5566</v>
      </c>
      <c r="Y253" s="155" t="s">
        <v>11031</v>
      </c>
      <c r="Z253" s="155" t="s">
        <v>5568</v>
      </c>
      <c r="AA253" s="155" t="s">
        <v>2192</v>
      </c>
      <c r="AB253" s="155" t="s">
        <v>2192</v>
      </c>
      <c r="AC253" s="155" t="s">
        <v>11032</v>
      </c>
      <c r="AD253" s="155" t="s">
        <v>5616</v>
      </c>
      <c r="AE253" s="156">
        <v>428.21230000000003</v>
      </c>
      <c r="AF253" s="157">
        <v>0.36</v>
      </c>
      <c r="AG253" s="157">
        <v>0.27</v>
      </c>
      <c r="AH253" s="159">
        <v>40553</v>
      </c>
      <c r="AI253" s="153" t="s">
        <v>674</v>
      </c>
      <c r="AJ253" s="155" t="s">
        <v>2192</v>
      </c>
    </row>
    <row r="254" spans="1:36">
      <c r="A254" s="166">
        <v>62021</v>
      </c>
      <c r="B254" s="147" t="s">
        <v>1238</v>
      </c>
      <c r="C254" s="147" t="s">
        <v>1235</v>
      </c>
      <c r="D254" s="147" t="s">
        <v>2192</v>
      </c>
      <c r="E254" s="147" t="s">
        <v>685</v>
      </c>
      <c r="F254" s="147" t="s">
        <v>1904</v>
      </c>
      <c r="G254" s="148" t="s">
        <v>1901</v>
      </c>
      <c r="H254" s="148" t="s">
        <v>1919</v>
      </c>
      <c r="I254" s="148" t="s">
        <v>317</v>
      </c>
      <c r="J254" s="148" t="s">
        <v>1236</v>
      </c>
      <c r="K254" s="149" t="s">
        <v>11033</v>
      </c>
      <c r="L254" s="149" t="s">
        <v>5556</v>
      </c>
      <c r="M254" s="149" t="s">
        <v>11034</v>
      </c>
      <c r="N254" s="149" t="s">
        <v>5558</v>
      </c>
      <c r="O254" s="149" t="s">
        <v>11035</v>
      </c>
      <c r="P254" s="149" t="s">
        <v>2863</v>
      </c>
      <c r="Q254" s="149" t="s">
        <v>11036</v>
      </c>
      <c r="R254" s="149" t="s">
        <v>3034</v>
      </c>
      <c r="S254" s="149" t="s">
        <v>11037</v>
      </c>
      <c r="T254" s="149" t="s">
        <v>5562</v>
      </c>
      <c r="U254" s="149" t="s">
        <v>11038</v>
      </c>
      <c r="V254" s="149" t="s">
        <v>5564</v>
      </c>
      <c r="W254" s="149" t="s">
        <v>3277</v>
      </c>
      <c r="X254" s="149" t="s">
        <v>5566</v>
      </c>
      <c r="Y254" s="149" t="s">
        <v>11039</v>
      </c>
      <c r="Z254" s="149" t="s">
        <v>5568</v>
      </c>
      <c r="AA254" s="149" t="s">
        <v>11040</v>
      </c>
      <c r="AB254" s="149" t="s">
        <v>5569</v>
      </c>
      <c r="AC254" s="149" t="s">
        <v>11041</v>
      </c>
      <c r="AD254" s="149" t="s">
        <v>2771</v>
      </c>
      <c r="AE254" s="150">
        <v>80.9636</v>
      </c>
      <c r="AF254" s="151">
        <v>7.0000000000000007E-2</v>
      </c>
      <c r="AG254" s="151">
        <v>0.05</v>
      </c>
      <c r="AH254" s="152">
        <v>38821</v>
      </c>
      <c r="AI254" s="147" t="s">
        <v>674</v>
      </c>
      <c r="AJ254" s="149" t="s">
        <v>2192</v>
      </c>
    </row>
    <row r="255" spans="1:36">
      <c r="A255" s="167">
        <v>62022</v>
      </c>
      <c r="B255" s="153" t="s">
        <v>1238</v>
      </c>
      <c r="C255" s="153" t="s">
        <v>1235</v>
      </c>
      <c r="D255" s="153" t="s">
        <v>2192</v>
      </c>
      <c r="E255" s="153" t="s">
        <v>687</v>
      </c>
      <c r="F255" s="153" t="s">
        <v>1904</v>
      </c>
      <c r="G255" s="154" t="s">
        <v>1901</v>
      </c>
      <c r="H255" s="154" t="s">
        <v>1919</v>
      </c>
      <c r="I255" s="154" t="s">
        <v>317</v>
      </c>
      <c r="J255" s="154" t="s">
        <v>1236</v>
      </c>
      <c r="K255" s="155" t="s">
        <v>11042</v>
      </c>
      <c r="L255" s="155" t="s">
        <v>5556</v>
      </c>
      <c r="M255" s="155" t="s">
        <v>11043</v>
      </c>
      <c r="N255" s="155" t="s">
        <v>5558</v>
      </c>
      <c r="O255" s="155" t="s">
        <v>11044</v>
      </c>
      <c r="P255" s="155" t="s">
        <v>2863</v>
      </c>
      <c r="Q255" s="155" t="s">
        <v>11045</v>
      </c>
      <c r="R255" s="155" t="s">
        <v>3034</v>
      </c>
      <c r="S255" s="155" t="s">
        <v>11046</v>
      </c>
      <c r="T255" s="155" t="s">
        <v>5562</v>
      </c>
      <c r="U255" s="155" t="s">
        <v>11047</v>
      </c>
      <c r="V255" s="155" t="s">
        <v>5564</v>
      </c>
      <c r="W255" s="155" t="s">
        <v>2192</v>
      </c>
      <c r="X255" s="155" t="s">
        <v>2192</v>
      </c>
      <c r="Y255" s="155" t="s">
        <v>2192</v>
      </c>
      <c r="Z255" s="155" t="s">
        <v>2192</v>
      </c>
      <c r="AA255" s="155" t="s">
        <v>2192</v>
      </c>
      <c r="AB255" s="155" t="s">
        <v>2192</v>
      </c>
      <c r="AC255" s="155" t="s">
        <v>11048</v>
      </c>
      <c r="AD255" s="155" t="s">
        <v>5632</v>
      </c>
      <c r="AE255" s="160">
        <v>0.35599999999999998</v>
      </c>
      <c r="AF255" s="161">
        <v>0</v>
      </c>
      <c r="AG255" s="161">
        <v>0</v>
      </c>
      <c r="AH255" s="159">
        <v>43062</v>
      </c>
      <c r="AI255" s="153" t="s">
        <v>674</v>
      </c>
      <c r="AJ255" s="155" t="s">
        <v>2192</v>
      </c>
    </row>
    <row r="256" spans="1:36">
      <c r="A256" s="166">
        <v>62041</v>
      </c>
      <c r="B256" s="147" t="s">
        <v>1238</v>
      </c>
      <c r="C256" s="147" t="s">
        <v>1235</v>
      </c>
      <c r="D256" s="147" t="s">
        <v>2192</v>
      </c>
      <c r="E256" s="147" t="s">
        <v>689</v>
      </c>
      <c r="F256" s="147" t="s">
        <v>1904</v>
      </c>
      <c r="G256" s="148" t="s">
        <v>1901</v>
      </c>
      <c r="H256" s="148" t="s">
        <v>1919</v>
      </c>
      <c r="I256" s="148" t="s">
        <v>317</v>
      </c>
      <c r="J256" s="148" t="s">
        <v>1236</v>
      </c>
      <c r="K256" s="149" t="s">
        <v>11049</v>
      </c>
      <c r="L256" s="149" t="s">
        <v>5556</v>
      </c>
      <c r="M256" s="149" t="s">
        <v>11050</v>
      </c>
      <c r="N256" s="149" t="s">
        <v>5558</v>
      </c>
      <c r="O256" s="149" t="s">
        <v>11051</v>
      </c>
      <c r="P256" s="149" t="s">
        <v>2863</v>
      </c>
      <c r="Q256" s="149" t="s">
        <v>11052</v>
      </c>
      <c r="R256" s="149" t="s">
        <v>3034</v>
      </c>
      <c r="S256" s="149" t="s">
        <v>11053</v>
      </c>
      <c r="T256" s="149" t="s">
        <v>5562</v>
      </c>
      <c r="U256" s="149" t="s">
        <v>11054</v>
      </c>
      <c r="V256" s="149" t="s">
        <v>5564</v>
      </c>
      <c r="W256" s="149" t="s">
        <v>2192</v>
      </c>
      <c r="X256" s="149" t="s">
        <v>2192</v>
      </c>
      <c r="Y256" s="149" t="s">
        <v>2192</v>
      </c>
      <c r="Z256" s="149" t="s">
        <v>2192</v>
      </c>
      <c r="AA256" s="149" t="s">
        <v>2192</v>
      </c>
      <c r="AB256" s="149" t="s">
        <v>2192</v>
      </c>
      <c r="AC256" s="149" t="s">
        <v>11055</v>
      </c>
      <c r="AD256" s="149" t="s">
        <v>5640</v>
      </c>
      <c r="AE256" s="150">
        <v>854.21339999999998</v>
      </c>
      <c r="AF256" s="151">
        <v>0.72</v>
      </c>
      <c r="AG256" s="151">
        <v>0.54</v>
      </c>
      <c r="AH256" s="152">
        <v>42982</v>
      </c>
      <c r="AI256" s="147" t="s">
        <v>674</v>
      </c>
      <c r="AJ256" s="149" t="s">
        <v>2192</v>
      </c>
    </row>
    <row r="257" spans="1:36">
      <c r="A257" s="167">
        <v>62044</v>
      </c>
      <c r="B257" s="153" t="s">
        <v>1238</v>
      </c>
      <c r="C257" s="153" t="s">
        <v>1235</v>
      </c>
      <c r="D257" s="153" t="s">
        <v>2192</v>
      </c>
      <c r="E257" s="153" t="s">
        <v>2090</v>
      </c>
      <c r="F257" s="153" t="s">
        <v>1904</v>
      </c>
      <c r="G257" s="154" t="s">
        <v>1901</v>
      </c>
      <c r="H257" s="154" t="s">
        <v>1919</v>
      </c>
      <c r="I257" s="154" t="s">
        <v>317</v>
      </c>
      <c r="J257" s="154" t="s">
        <v>1236</v>
      </c>
      <c r="K257" s="155" t="s">
        <v>11056</v>
      </c>
      <c r="L257" s="155" t="s">
        <v>5556</v>
      </c>
      <c r="M257" s="155" t="s">
        <v>11057</v>
      </c>
      <c r="N257" s="155" t="s">
        <v>5558</v>
      </c>
      <c r="O257" s="155" t="s">
        <v>11058</v>
      </c>
      <c r="P257" s="155" t="s">
        <v>2863</v>
      </c>
      <c r="Q257" s="155" t="s">
        <v>11059</v>
      </c>
      <c r="R257" s="155" t="s">
        <v>3034</v>
      </c>
      <c r="S257" s="155" t="s">
        <v>1757</v>
      </c>
      <c r="T257" s="155" t="s">
        <v>1757</v>
      </c>
      <c r="U257" s="155" t="s">
        <v>1757</v>
      </c>
      <c r="V257" s="155" t="s">
        <v>1757</v>
      </c>
      <c r="W257" s="155" t="s">
        <v>11060</v>
      </c>
      <c r="X257" s="155" t="s">
        <v>1757</v>
      </c>
      <c r="Y257" s="155" t="s">
        <v>11061</v>
      </c>
      <c r="Z257" s="155" t="s">
        <v>1757</v>
      </c>
      <c r="AA257" s="155" t="s">
        <v>2192</v>
      </c>
      <c r="AB257" s="155" t="s">
        <v>2192</v>
      </c>
      <c r="AC257" s="155" t="s">
        <v>11062</v>
      </c>
      <c r="AD257" s="155" t="s">
        <v>1757</v>
      </c>
      <c r="AE257" s="157">
        <v>81.88</v>
      </c>
      <c r="AF257" s="157">
        <v>7.0000000000000007E-2</v>
      </c>
      <c r="AG257" s="157">
        <v>0.05</v>
      </c>
      <c r="AH257" s="159">
        <v>40553</v>
      </c>
      <c r="AI257" s="153" t="s">
        <v>674</v>
      </c>
      <c r="AJ257" s="155" t="s">
        <v>2192</v>
      </c>
    </row>
    <row r="258" spans="1:36">
      <c r="A258" s="166">
        <v>62045</v>
      </c>
      <c r="B258" s="147" t="s">
        <v>1238</v>
      </c>
      <c r="C258" s="147" t="s">
        <v>1235</v>
      </c>
      <c r="D258" s="147" t="s">
        <v>2192</v>
      </c>
      <c r="E258" s="147" t="s">
        <v>693</v>
      </c>
      <c r="F258" s="147" t="s">
        <v>1904</v>
      </c>
      <c r="G258" s="148" t="s">
        <v>1901</v>
      </c>
      <c r="H258" s="148" t="s">
        <v>1919</v>
      </c>
      <c r="I258" s="148" t="s">
        <v>317</v>
      </c>
      <c r="J258" s="148" t="s">
        <v>1236</v>
      </c>
      <c r="K258" s="149" t="s">
        <v>11063</v>
      </c>
      <c r="L258" s="149" t="s">
        <v>5556</v>
      </c>
      <c r="M258" s="149" t="s">
        <v>11064</v>
      </c>
      <c r="N258" s="149" t="s">
        <v>5558</v>
      </c>
      <c r="O258" s="149" t="s">
        <v>11065</v>
      </c>
      <c r="P258" s="149" t="s">
        <v>2863</v>
      </c>
      <c r="Q258" s="149" t="s">
        <v>11066</v>
      </c>
      <c r="R258" s="149" t="s">
        <v>3034</v>
      </c>
      <c r="S258" s="149" t="s">
        <v>11067</v>
      </c>
      <c r="T258" s="149" t="s">
        <v>5562</v>
      </c>
      <c r="U258" s="149" t="s">
        <v>11068</v>
      </c>
      <c r="V258" s="149" t="s">
        <v>5564</v>
      </c>
      <c r="W258" s="149" t="s">
        <v>11069</v>
      </c>
      <c r="X258" s="149" t="s">
        <v>5566</v>
      </c>
      <c r="Y258" s="149" t="s">
        <v>11070</v>
      </c>
      <c r="Z258" s="149" t="s">
        <v>5568</v>
      </c>
      <c r="AA258" s="149" t="s">
        <v>2192</v>
      </c>
      <c r="AB258" s="149" t="s">
        <v>2192</v>
      </c>
      <c r="AC258" s="149" t="s">
        <v>11071</v>
      </c>
      <c r="AD258" s="149" t="s">
        <v>5616</v>
      </c>
      <c r="AE258" s="150">
        <v>2239.3712</v>
      </c>
      <c r="AF258" s="151">
        <v>1.89</v>
      </c>
      <c r="AG258" s="151">
        <v>1.41</v>
      </c>
      <c r="AH258" s="152">
        <v>40553</v>
      </c>
      <c r="AI258" s="147" t="s">
        <v>674</v>
      </c>
      <c r="AJ258" s="149" t="s">
        <v>2192</v>
      </c>
    </row>
    <row r="259" spans="1:36">
      <c r="A259" s="167">
        <v>62046</v>
      </c>
      <c r="B259" s="153" t="s">
        <v>1238</v>
      </c>
      <c r="C259" s="153" t="s">
        <v>1235</v>
      </c>
      <c r="D259" s="153" t="s">
        <v>2192</v>
      </c>
      <c r="E259" s="153" t="s">
        <v>695</v>
      </c>
      <c r="F259" s="153" t="s">
        <v>1904</v>
      </c>
      <c r="G259" s="154" t="s">
        <v>1901</v>
      </c>
      <c r="H259" s="154" t="s">
        <v>1919</v>
      </c>
      <c r="I259" s="154" t="s">
        <v>317</v>
      </c>
      <c r="J259" s="154" t="s">
        <v>1236</v>
      </c>
      <c r="K259" s="155" t="s">
        <v>11072</v>
      </c>
      <c r="L259" s="155" t="s">
        <v>5556</v>
      </c>
      <c r="M259" s="155" t="s">
        <v>11073</v>
      </c>
      <c r="N259" s="155" t="s">
        <v>5558</v>
      </c>
      <c r="O259" s="155" t="s">
        <v>11074</v>
      </c>
      <c r="P259" s="155" t="s">
        <v>2863</v>
      </c>
      <c r="Q259" s="155" t="s">
        <v>11075</v>
      </c>
      <c r="R259" s="155" t="s">
        <v>3034</v>
      </c>
      <c r="S259" s="155" t="s">
        <v>11076</v>
      </c>
      <c r="T259" s="155" t="s">
        <v>5562</v>
      </c>
      <c r="U259" s="155" t="s">
        <v>11077</v>
      </c>
      <c r="V259" s="155" t="s">
        <v>5564</v>
      </c>
      <c r="W259" s="155" t="s">
        <v>2192</v>
      </c>
      <c r="X259" s="155" t="s">
        <v>2192</v>
      </c>
      <c r="Y259" s="155" t="s">
        <v>2192</v>
      </c>
      <c r="Z259" s="155" t="s">
        <v>2192</v>
      </c>
      <c r="AA259" s="155" t="s">
        <v>2192</v>
      </c>
      <c r="AB259" s="155" t="s">
        <v>2192</v>
      </c>
      <c r="AC259" s="155" t="s">
        <v>11078</v>
      </c>
      <c r="AD259" s="155" t="s">
        <v>5661</v>
      </c>
      <c r="AE259" s="156">
        <v>8.6094000000000008</v>
      </c>
      <c r="AF259" s="157">
        <v>0.01</v>
      </c>
      <c r="AG259" s="157">
        <v>0.01</v>
      </c>
      <c r="AH259" s="159">
        <v>43056</v>
      </c>
      <c r="AI259" s="153" t="s">
        <v>674</v>
      </c>
      <c r="AJ259" s="155" t="s">
        <v>2192</v>
      </c>
    </row>
    <row r="260" spans="1:36">
      <c r="A260" s="166">
        <v>62047</v>
      </c>
      <c r="B260" s="147" t="s">
        <v>1238</v>
      </c>
      <c r="C260" s="147" t="s">
        <v>1235</v>
      </c>
      <c r="D260" s="147" t="s">
        <v>2192</v>
      </c>
      <c r="E260" s="147" t="s">
        <v>697</v>
      </c>
      <c r="F260" s="147" t="s">
        <v>1904</v>
      </c>
      <c r="G260" s="148" t="s">
        <v>1901</v>
      </c>
      <c r="H260" s="148" t="s">
        <v>1919</v>
      </c>
      <c r="I260" s="148" t="s">
        <v>317</v>
      </c>
      <c r="J260" s="148" t="s">
        <v>1236</v>
      </c>
      <c r="K260" s="149" t="s">
        <v>11079</v>
      </c>
      <c r="L260" s="149" t="s">
        <v>5556</v>
      </c>
      <c r="M260" s="149" t="s">
        <v>11080</v>
      </c>
      <c r="N260" s="149" t="s">
        <v>5558</v>
      </c>
      <c r="O260" s="149" t="s">
        <v>11081</v>
      </c>
      <c r="P260" s="149" t="s">
        <v>2863</v>
      </c>
      <c r="Q260" s="149" t="s">
        <v>11082</v>
      </c>
      <c r="R260" s="149" t="s">
        <v>3034</v>
      </c>
      <c r="S260" s="149" t="s">
        <v>11083</v>
      </c>
      <c r="T260" s="149" t="s">
        <v>5562</v>
      </c>
      <c r="U260" s="149" t="s">
        <v>11084</v>
      </c>
      <c r="V260" s="149" t="s">
        <v>5564</v>
      </c>
      <c r="W260" s="149" t="s">
        <v>2192</v>
      </c>
      <c r="X260" s="149" t="s">
        <v>2192</v>
      </c>
      <c r="Y260" s="149" t="s">
        <v>2192</v>
      </c>
      <c r="Z260" s="149" t="s">
        <v>2192</v>
      </c>
      <c r="AA260" s="149" t="s">
        <v>2192</v>
      </c>
      <c r="AB260" s="149" t="s">
        <v>2192</v>
      </c>
      <c r="AC260" s="149" t="s">
        <v>11085</v>
      </c>
      <c r="AD260" s="149" t="s">
        <v>5667</v>
      </c>
      <c r="AE260" s="150">
        <v>28.261700000000001</v>
      </c>
      <c r="AF260" s="151">
        <v>0.02</v>
      </c>
      <c r="AG260" s="151">
        <v>0.02</v>
      </c>
      <c r="AH260" s="152">
        <v>42990</v>
      </c>
      <c r="AI260" s="147" t="s">
        <v>674</v>
      </c>
      <c r="AJ260" s="149" t="s">
        <v>2192</v>
      </c>
    </row>
    <row r="261" spans="1:36">
      <c r="A261" s="167">
        <v>62048</v>
      </c>
      <c r="B261" s="153" t="s">
        <v>1238</v>
      </c>
      <c r="C261" s="153" t="s">
        <v>1235</v>
      </c>
      <c r="D261" s="153" t="s">
        <v>2192</v>
      </c>
      <c r="E261" s="153" t="s">
        <v>699</v>
      </c>
      <c r="F261" s="153" t="s">
        <v>1904</v>
      </c>
      <c r="G261" s="154" t="s">
        <v>1901</v>
      </c>
      <c r="H261" s="154" t="s">
        <v>1919</v>
      </c>
      <c r="I261" s="154" t="s">
        <v>317</v>
      </c>
      <c r="J261" s="154" t="s">
        <v>1236</v>
      </c>
      <c r="K261" s="155" t="s">
        <v>11086</v>
      </c>
      <c r="L261" s="155" t="s">
        <v>5556</v>
      </c>
      <c r="M261" s="155" t="s">
        <v>11087</v>
      </c>
      <c r="N261" s="155" t="s">
        <v>5558</v>
      </c>
      <c r="O261" s="155" t="s">
        <v>11088</v>
      </c>
      <c r="P261" s="155" t="s">
        <v>2863</v>
      </c>
      <c r="Q261" s="155" t="s">
        <v>11089</v>
      </c>
      <c r="R261" s="155" t="s">
        <v>3034</v>
      </c>
      <c r="S261" s="155" t="s">
        <v>11090</v>
      </c>
      <c r="T261" s="155" t="s">
        <v>5562</v>
      </c>
      <c r="U261" s="155" t="s">
        <v>11091</v>
      </c>
      <c r="V261" s="155" t="s">
        <v>5564</v>
      </c>
      <c r="W261" s="155" t="s">
        <v>2192</v>
      </c>
      <c r="X261" s="155" t="s">
        <v>2192</v>
      </c>
      <c r="Y261" s="155" t="s">
        <v>2192</v>
      </c>
      <c r="Z261" s="155" t="s">
        <v>2192</v>
      </c>
      <c r="AA261" s="155" t="s">
        <v>2192</v>
      </c>
      <c r="AB261" s="155" t="s">
        <v>2192</v>
      </c>
      <c r="AC261" s="155" t="s">
        <v>11092</v>
      </c>
      <c r="AD261" s="155" t="s">
        <v>5675</v>
      </c>
      <c r="AE261" s="156">
        <v>543.85559999999998</v>
      </c>
      <c r="AF261" s="157">
        <v>0.46</v>
      </c>
      <c r="AG261" s="157">
        <v>0.34</v>
      </c>
      <c r="AH261" s="159">
        <v>43077</v>
      </c>
      <c r="AI261" s="153" t="s">
        <v>674</v>
      </c>
      <c r="AJ261" s="155" t="s">
        <v>2192</v>
      </c>
    </row>
    <row r="262" spans="1:36">
      <c r="A262" s="166">
        <v>62049</v>
      </c>
      <c r="B262" s="147" t="s">
        <v>1238</v>
      </c>
      <c r="C262" s="147" t="s">
        <v>1235</v>
      </c>
      <c r="D262" s="147" t="s">
        <v>2192</v>
      </c>
      <c r="E262" s="147" t="s">
        <v>701</v>
      </c>
      <c r="F262" s="147" t="s">
        <v>1904</v>
      </c>
      <c r="G262" s="148" t="s">
        <v>1901</v>
      </c>
      <c r="H262" s="148" t="s">
        <v>1919</v>
      </c>
      <c r="I262" s="148" t="s">
        <v>317</v>
      </c>
      <c r="J262" s="148" t="s">
        <v>1236</v>
      </c>
      <c r="K262" s="149" t="s">
        <v>11093</v>
      </c>
      <c r="L262" s="149" t="s">
        <v>5556</v>
      </c>
      <c r="M262" s="149" t="s">
        <v>11094</v>
      </c>
      <c r="N262" s="149" t="s">
        <v>5558</v>
      </c>
      <c r="O262" s="149" t="s">
        <v>11095</v>
      </c>
      <c r="P262" s="149" t="s">
        <v>2863</v>
      </c>
      <c r="Q262" s="149" t="s">
        <v>11096</v>
      </c>
      <c r="R262" s="149" t="s">
        <v>3034</v>
      </c>
      <c r="S262" s="149" t="s">
        <v>3252</v>
      </c>
      <c r="T262" s="149" t="s">
        <v>5562</v>
      </c>
      <c r="U262" s="149" t="s">
        <v>11097</v>
      </c>
      <c r="V262" s="149" t="s">
        <v>5564</v>
      </c>
      <c r="W262" s="149" t="s">
        <v>2192</v>
      </c>
      <c r="X262" s="149" t="s">
        <v>2192</v>
      </c>
      <c r="Y262" s="149" t="s">
        <v>2192</v>
      </c>
      <c r="Z262" s="149" t="s">
        <v>2192</v>
      </c>
      <c r="AA262" s="149" t="s">
        <v>2192</v>
      </c>
      <c r="AB262" s="149" t="s">
        <v>2192</v>
      </c>
      <c r="AC262" s="149" t="s">
        <v>11098</v>
      </c>
      <c r="AD262" s="149" t="s">
        <v>5683</v>
      </c>
      <c r="AE262" s="150">
        <v>122.5449</v>
      </c>
      <c r="AF262" s="162">
        <v>0.1</v>
      </c>
      <c r="AG262" s="151">
        <v>0.08</v>
      </c>
      <c r="AH262" s="152">
        <v>43082</v>
      </c>
      <c r="AI262" s="147" t="s">
        <v>674</v>
      </c>
      <c r="AJ262" s="149" t="s">
        <v>2192</v>
      </c>
    </row>
    <row r="263" spans="1:36">
      <c r="A263" s="167">
        <v>62051</v>
      </c>
      <c r="B263" s="153" t="s">
        <v>1238</v>
      </c>
      <c r="C263" s="153" t="s">
        <v>1235</v>
      </c>
      <c r="D263" s="153" t="s">
        <v>2192</v>
      </c>
      <c r="E263" s="153" t="s">
        <v>703</v>
      </c>
      <c r="F263" s="153" t="s">
        <v>1904</v>
      </c>
      <c r="G263" s="154" t="s">
        <v>1901</v>
      </c>
      <c r="H263" s="154" t="s">
        <v>1919</v>
      </c>
      <c r="I263" s="154" t="s">
        <v>317</v>
      </c>
      <c r="J263" s="154" t="s">
        <v>1236</v>
      </c>
      <c r="K263" s="155" t="s">
        <v>2935</v>
      </c>
      <c r="L263" s="155" t="s">
        <v>5556</v>
      </c>
      <c r="M263" s="155" t="s">
        <v>11099</v>
      </c>
      <c r="N263" s="155" t="s">
        <v>5558</v>
      </c>
      <c r="O263" s="155" t="s">
        <v>11100</v>
      </c>
      <c r="P263" s="155" t="s">
        <v>2863</v>
      </c>
      <c r="Q263" s="155" t="s">
        <v>11101</v>
      </c>
      <c r="R263" s="155" t="s">
        <v>3034</v>
      </c>
      <c r="S263" s="155" t="s">
        <v>11102</v>
      </c>
      <c r="T263" s="155" t="s">
        <v>5562</v>
      </c>
      <c r="U263" s="155" t="s">
        <v>11103</v>
      </c>
      <c r="V263" s="155" t="s">
        <v>5564</v>
      </c>
      <c r="W263" s="155" t="s">
        <v>2192</v>
      </c>
      <c r="X263" s="155" t="s">
        <v>2192</v>
      </c>
      <c r="Y263" s="155" t="s">
        <v>2192</v>
      </c>
      <c r="Z263" s="155" t="s">
        <v>2192</v>
      </c>
      <c r="AA263" s="155" t="s">
        <v>2192</v>
      </c>
      <c r="AB263" s="155" t="s">
        <v>2192</v>
      </c>
      <c r="AC263" s="155" t="s">
        <v>11104</v>
      </c>
      <c r="AD263" s="155" t="s">
        <v>5690</v>
      </c>
      <c r="AE263" s="156">
        <v>31.7544</v>
      </c>
      <c r="AF263" s="157">
        <v>0.03</v>
      </c>
      <c r="AG263" s="157">
        <v>0.02</v>
      </c>
      <c r="AH263" s="159">
        <v>40553</v>
      </c>
      <c r="AI263" s="153" t="s">
        <v>674</v>
      </c>
      <c r="AJ263" s="155" t="s">
        <v>2192</v>
      </c>
    </row>
    <row r="264" spans="1:36">
      <c r="A264" s="166">
        <v>62052</v>
      </c>
      <c r="B264" s="147" t="s">
        <v>1238</v>
      </c>
      <c r="C264" s="147" t="s">
        <v>1235</v>
      </c>
      <c r="D264" s="147" t="s">
        <v>2192</v>
      </c>
      <c r="E264" s="147" t="s">
        <v>705</v>
      </c>
      <c r="F264" s="147" t="s">
        <v>1904</v>
      </c>
      <c r="G264" s="148" t="s">
        <v>1901</v>
      </c>
      <c r="H264" s="148" t="s">
        <v>1919</v>
      </c>
      <c r="I264" s="148" t="s">
        <v>317</v>
      </c>
      <c r="J264" s="148" t="s">
        <v>1236</v>
      </c>
      <c r="K264" s="149" t="s">
        <v>11105</v>
      </c>
      <c r="L264" s="149" t="s">
        <v>5556</v>
      </c>
      <c r="M264" s="149" t="s">
        <v>11106</v>
      </c>
      <c r="N264" s="149" t="s">
        <v>5558</v>
      </c>
      <c r="O264" s="149" t="s">
        <v>11107</v>
      </c>
      <c r="P264" s="149" t="s">
        <v>2863</v>
      </c>
      <c r="Q264" s="149" t="s">
        <v>11108</v>
      </c>
      <c r="R264" s="149" t="s">
        <v>3034</v>
      </c>
      <c r="S264" s="149" t="s">
        <v>11109</v>
      </c>
      <c r="T264" s="149" t="s">
        <v>5562</v>
      </c>
      <c r="U264" s="149" t="s">
        <v>2192</v>
      </c>
      <c r="V264" s="149" t="s">
        <v>2192</v>
      </c>
      <c r="W264" s="149" t="s">
        <v>2192</v>
      </c>
      <c r="X264" s="149" t="s">
        <v>2192</v>
      </c>
      <c r="Y264" s="149" t="s">
        <v>2192</v>
      </c>
      <c r="Z264" s="149" t="s">
        <v>2192</v>
      </c>
      <c r="AA264" s="149" t="s">
        <v>2192</v>
      </c>
      <c r="AB264" s="149" t="s">
        <v>2192</v>
      </c>
      <c r="AC264" s="149" t="s">
        <v>11110</v>
      </c>
      <c r="AD264" s="149" t="s">
        <v>5696</v>
      </c>
      <c r="AE264" s="150">
        <v>25.784400000000002</v>
      </c>
      <c r="AF264" s="151">
        <v>0.02</v>
      </c>
      <c r="AG264" s="151">
        <v>0.02</v>
      </c>
      <c r="AH264" s="152">
        <v>40553</v>
      </c>
      <c r="AI264" s="147" t="s">
        <v>674</v>
      </c>
      <c r="AJ264" s="149" t="s">
        <v>2192</v>
      </c>
    </row>
    <row r="265" spans="1:36">
      <c r="A265" s="167">
        <v>62053</v>
      </c>
      <c r="B265" s="153" t="s">
        <v>1238</v>
      </c>
      <c r="C265" s="153" t="s">
        <v>1235</v>
      </c>
      <c r="D265" s="153" t="s">
        <v>2192</v>
      </c>
      <c r="E265" s="153" t="s">
        <v>2006</v>
      </c>
      <c r="F265" s="153" t="s">
        <v>1904</v>
      </c>
      <c r="G265" s="154" t="s">
        <v>1901</v>
      </c>
      <c r="H265" s="154" t="s">
        <v>1919</v>
      </c>
      <c r="I265" s="154" t="s">
        <v>317</v>
      </c>
      <c r="J265" s="154" t="s">
        <v>1236</v>
      </c>
      <c r="K265" s="155" t="s">
        <v>11111</v>
      </c>
      <c r="L265" s="155" t="s">
        <v>5556</v>
      </c>
      <c r="M265" s="155" t="s">
        <v>11112</v>
      </c>
      <c r="N265" s="155" t="s">
        <v>5558</v>
      </c>
      <c r="O265" s="155" t="s">
        <v>11113</v>
      </c>
      <c r="P265" s="155" t="s">
        <v>2863</v>
      </c>
      <c r="Q265" s="155" t="s">
        <v>11114</v>
      </c>
      <c r="R265" s="155" t="s">
        <v>3034</v>
      </c>
      <c r="S265" s="155" t="s">
        <v>1757</v>
      </c>
      <c r="T265" s="155" t="s">
        <v>5701</v>
      </c>
      <c r="U265" s="155" t="s">
        <v>1757</v>
      </c>
      <c r="V265" s="155" t="s">
        <v>5702</v>
      </c>
      <c r="W265" s="155" t="s">
        <v>1757</v>
      </c>
      <c r="X265" s="155" t="s">
        <v>5703</v>
      </c>
      <c r="Y265" s="155" t="s">
        <v>1757</v>
      </c>
      <c r="Z265" s="155" t="s">
        <v>5704</v>
      </c>
      <c r="AA265" s="155" t="s">
        <v>2192</v>
      </c>
      <c r="AB265" s="155" t="s">
        <v>2192</v>
      </c>
      <c r="AC265" s="155" t="s">
        <v>11115</v>
      </c>
      <c r="AD265" s="155" t="s">
        <v>5706</v>
      </c>
      <c r="AE265" s="156">
        <v>51.2455</v>
      </c>
      <c r="AF265" s="157">
        <v>0.04</v>
      </c>
      <c r="AG265" s="157">
        <v>0.03</v>
      </c>
      <c r="AH265" s="159">
        <v>40553</v>
      </c>
      <c r="AI265" s="153" t="s">
        <v>674</v>
      </c>
      <c r="AJ265" s="155" t="s">
        <v>2192</v>
      </c>
    </row>
    <row r="266" spans="1:36">
      <c r="A266" s="166">
        <v>62054</v>
      </c>
      <c r="B266" s="147" t="s">
        <v>1238</v>
      </c>
      <c r="C266" s="147" t="s">
        <v>1235</v>
      </c>
      <c r="D266" s="147" t="s">
        <v>2192</v>
      </c>
      <c r="E266" s="147" t="s">
        <v>707</v>
      </c>
      <c r="F266" s="147" t="s">
        <v>1904</v>
      </c>
      <c r="G266" s="148" t="s">
        <v>1901</v>
      </c>
      <c r="H266" s="148" t="s">
        <v>1919</v>
      </c>
      <c r="I266" s="148" t="s">
        <v>317</v>
      </c>
      <c r="J266" s="148" t="s">
        <v>1236</v>
      </c>
      <c r="K266" s="149" t="s">
        <v>11116</v>
      </c>
      <c r="L266" s="149" t="s">
        <v>5556</v>
      </c>
      <c r="M266" s="149" t="s">
        <v>11117</v>
      </c>
      <c r="N266" s="149" t="s">
        <v>5558</v>
      </c>
      <c r="O266" s="149" t="s">
        <v>11118</v>
      </c>
      <c r="P266" s="149" t="s">
        <v>2863</v>
      </c>
      <c r="Q266" s="149" t="s">
        <v>11119</v>
      </c>
      <c r="R266" s="149" t="s">
        <v>3034</v>
      </c>
      <c r="S266" s="149" t="s">
        <v>11120</v>
      </c>
      <c r="T266" s="149" t="s">
        <v>5562</v>
      </c>
      <c r="U266" s="149" t="s">
        <v>11121</v>
      </c>
      <c r="V266" s="149" t="s">
        <v>5564</v>
      </c>
      <c r="W266" s="149" t="s">
        <v>11122</v>
      </c>
      <c r="X266" s="149" t="s">
        <v>5566</v>
      </c>
      <c r="Y266" s="149" t="s">
        <v>2941</v>
      </c>
      <c r="Z266" s="149" t="s">
        <v>5568</v>
      </c>
      <c r="AA266" s="149" t="s">
        <v>2192</v>
      </c>
      <c r="AB266" s="149" t="s">
        <v>2192</v>
      </c>
      <c r="AC266" s="149" t="s">
        <v>8642</v>
      </c>
      <c r="AD266" s="149" t="s">
        <v>5616</v>
      </c>
      <c r="AE266" s="150">
        <v>2037.7293999999999</v>
      </c>
      <c r="AF266" s="151">
        <v>1.72</v>
      </c>
      <c r="AG266" s="151">
        <v>1.29</v>
      </c>
      <c r="AH266" s="152">
        <v>40553</v>
      </c>
      <c r="AI266" s="147" t="s">
        <v>674</v>
      </c>
      <c r="AJ266" s="149" t="s">
        <v>2192</v>
      </c>
    </row>
    <row r="267" spans="1:36">
      <c r="A267" s="167">
        <v>62060</v>
      </c>
      <c r="B267" s="153" t="s">
        <v>1238</v>
      </c>
      <c r="C267" s="153" t="s">
        <v>1235</v>
      </c>
      <c r="D267" s="153" t="s">
        <v>2192</v>
      </c>
      <c r="E267" s="153" t="s">
        <v>709</v>
      </c>
      <c r="F267" s="153" t="s">
        <v>1904</v>
      </c>
      <c r="G267" s="154" t="s">
        <v>1901</v>
      </c>
      <c r="H267" s="154" t="s">
        <v>1919</v>
      </c>
      <c r="I267" s="154" t="s">
        <v>317</v>
      </c>
      <c r="J267" s="154" t="s">
        <v>1236</v>
      </c>
      <c r="K267" s="155" t="s">
        <v>11123</v>
      </c>
      <c r="L267" s="155" t="s">
        <v>5556</v>
      </c>
      <c r="M267" s="155" t="s">
        <v>11124</v>
      </c>
      <c r="N267" s="155" t="s">
        <v>5558</v>
      </c>
      <c r="O267" s="155" t="s">
        <v>11125</v>
      </c>
      <c r="P267" s="155" t="s">
        <v>2863</v>
      </c>
      <c r="Q267" s="155" t="s">
        <v>11126</v>
      </c>
      <c r="R267" s="155" t="s">
        <v>3034</v>
      </c>
      <c r="S267" s="155" t="s">
        <v>11127</v>
      </c>
      <c r="T267" s="155" t="s">
        <v>5562</v>
      </c>
      <c r="U267" s="155" t="s">
        <v>11128</v>
      </c>
      <c r="V267" s="155" t="s">
        <v>5564</v>
      </c>
      <c r="W267" s="155" t="s">
        <v>2192</v>
      </c>
      <c r="X267" s="155" t="s">
        <v>2192</v>
      </c>
      <c r="Y267" s="155" t="s">
        <v>2192</v>
      </c>
      <c r="Z267" s="155" t="s">
        <v>2192</v>
      </c>
      <c r="AA267" s="155" t="s">
        <v>2192</v>
      </c>
      <c r="AB267" s="155" t="s">
        <v>2192</v>
      </c>
      <c r="AC267" s="155" t="s">
        <v>11129</v>
      </c>
      <c r="AD267" s="155" t="s">
        <v>5722</v>
      </c>
      <c r="AE267" s="156">
        <v>2.0869</v>
      </c>
      <c r="AF267" s="161">
        <v>0</v>
      </c>
      <c r="AG267" s="161">
        <v>0</v>
      </c>
      <c r="AH267" s="159">
        <v>43026</v>
      </c>
      <c r="AI267" s="153" t="s">
        <v>674</v>
      </c>
      <c r="AJ267" s="155" t="s">
        <v>2192</v>
      </c>
    </row>
    <row r="268" spans="1:36">
      <c r="A268" s="166">
        <v>62061</v>
      </c>
      <c r="B268" s="147" t="s">
        <v>1238</v>
      </c>
      <c r="C268" s="147" t="s">
        <v>1235</v>
      </c>
      <c r="D268" s="147" t="s">
        <v>2192</v>
      </c>
      <c r="E268" s="147" t="s">
        <v>711</v>
      </c>
      <c r="F268" s="147" t="s">
        <v>1904</v>
      </c>
      <c r="G268" s="148" t="s">
        <v>1901</v>
      </c>
      <c r="H268" s="148" t="s">
        <v>1919</v>
      </c>
      <c r="I268" s="148" t="s">
        <v>317</v>
      </c>
      <c r="J268" s="148" t="s">
        <v>1236</v>
      </c>
      <c r="K268" s="149" t="s">
        <v>11130</v>
      </c>
      <c r="L268" s="149" t="s">
        <v>5556</v>
      </c>
      <c r="M268" s="149" t="s">
        <v>2961</v>
      </c>
      <c r="N268" s="149" t="s">
        <v>5558</v>
      </c>
      <c r="O268" s="149" t="s">
        <v>11131</v>
      </c>
      <c r="P268" s="149" t="s">
        <v>2863</v>
      </c>
      <c r="Q268" s="149" t="s">
        <v>11132</v>
      </c>
      <c r="R268" s="149" t="s">
        <v>3034</v>
      </c>
      <c r="S268" s="149" t="s">
        <v>11133</v>
      </c>
      <c r="T268" s="149" t="s">
        <v>5562</v>
      </c>
      <c r="U268" s="149" t="s">
        <v>11134</v>
      </c>
      <c r="V268" s="149" t="s">
        <v>5564</v>
      </c>
      <c r="W268" s="149" t="s">
        <v>2192</v>
      </c>
      <c r="X268" s="149" t="s">
        <v>2192</v>
      </c>
      <c r="Y268" s="149" t="s">
        <v>2192</v>
      </c>
      <c r="Z268" s="149" t="s">
        <v>2192</v>
      </c>
      <c r="AA268" s="149" t="s">
        <v>2192</v>
      </c>
      <c r="AB268" s="149" t="s">
        <v>2192</v>
      </c>
      <c r="AC268" s="149" t="s">
        <v>11135</v>
      </c>
      <c r="AD268" s="149" t="s">
        <v>5730</v>
      </c>
      <c r="AE268" s="150">
        <v>1.1680999999999999</v>
      </c>
      <c r="AF268" s="163">
        <v>0</v>
      </c>
      <c r="AG268" s="163">
        <v>0</v>
      </c>
      <c r="AH268" s="152">
        <v>43027</v>
      </c>
      <c r="AI268" s="147" t="s">
        <v>674</v>
      </c>
      <c r="AJ268" s="149" t="s">
        <v>2192</v>
      </c>
    </row>
    <row r="269" spans="1:36">
      <c r="A269" s="167">
        <v>62070</v>
      </c>
      <c r="B269" s="153" t="s">
        <v>1238</v>
      </c>
      <c r="C269" s="153" t="s">
        <v>1235</v>
      </c>
      <c r="D269" s="153" t="s">
        <v>2192</v>
      </c>
      <c r="E269" s="153" t="s">
        <v>713</v>
      </c>
      <c r="F269" s="153" t="s">
        <v>1904</v>
      </c>
      <c r="G269" s="154" t="s">
        <v>1901</v>
      </c>
      <c r="H269" s="154" t="s">
        <v>1919</v>
      </c>
      <c r="I269" s="154" t="s">
        <v>317</v>
      </c>
      <c r="J269" s="154" t="s">
        <v>1236</v>
      </c>
      <c r="K269" s="155" t="s">
        <v>11136</v>
      </c>
      <c r="L269" s="155" t="s">
        <v>5556</v>
      </c>
      <c r="M269" s="155" t="s">
        <v>11137</v>
      </c>
      <c r="N269" s="155" t="s">
        <v>5558</v>
      </c>
      <c r="O269" s="155" t="s">
        <v>11138</v>
      </c>
      <c r="P269" s="155" t="s">
        <v>2863</v>
      </c>
      <c r="Q269" s="155" t="s">
        <v>11139</v>
      </c>
      <c r="R269" s="155" t="s">
        <v>3034</v>
      </c>
      <c r="S269" s="155" t="s">
        <v>3004</v>
      </c>
      <c r="T269" s="155" t="s">
        <v>5562</v>
      </c>
      <c r="U269" s="155" t="s">
        <v>11140</v>
      </c>
      <c r="V269" s="155" t="s">
        <v>5564</v>
      </c>
      <c r="W269" s="155" t="s">
        <v>2192</v>
      </c>
      <c r="X269" s="155" t="s">
        <v>2192</v>
      </c>
      <c r="Y269" s="155" t="s">
        <v>2192</v>
      </c>
      <c r="Z269" s="155" t="s">
        <v>2192</v>
      </c>
      <c r="AA269" s="155" t="s">
        <v>2192</v>
      </c>
      <c r="AB269" s="155" t="s">
        <v>2192</v>
      </c>
      <c r="AC269" s="155" t="s">
        <v>11141</v>
      </c>
      <c r="AD269" s="155" t="s">
        <v>5690</v>
      </c>
      <c r="AE269" s="156">
        <v>134.64080000000001</v>
      </c>
      <c r="AF269" s="157">
        <v>0.11</v>
      </c>
      <c r="AG269" s="157">
        <v>0.08</v>
      </c>
      <c r="AH269" s="159">
        <v>43025</v>
      </c>
      <c r="AI269" s="153" t="s">
        <v>674</v>
      </c>
      <c r="AJ269" s="155" t="s">
        <v>2192</v>
      </c>
    </row>
    <row r="270" spans="1:36">
      <c r="A270" s="166">
        <v>62071</v>
      </c>
      <c r="B270" s="147" t="s">
        <v>1238</v>
      </c>
      <c r="C270" s="147" t="s">
        <v>1235</v>
      </c>
      <c r="D270" s="147" t="s">
        <v>2192</v>
      </c>
      <c r="E270" s="147" t="s">
        <v>715</v>
      </c>
      <c r="F270" s="147" t="s">
        <v>1904</v>
      </c>
      <c r="G270" s="148" t="s">
        <v>1901</v>
      </c>
      <c r="H270" s="148" t="s">
        <v>1919</v>
      </c>
      <c r="I270" s="148" t="s">
        <v>317</v>
      </c>
      <c r="J270" s="148" t="s">
        <v>1236</v>
      </c>
      <c r="K270" s="149" t="s">
        <v>11142</v>
      </c>
      <c r="L270" s="149" t="s">
        <v>5556</v>
      </c>
      <c r="M270" s="149" t="s">
        <v>3236</v>
      </c>
      <c r="N270" s="149" t="s">
        <v>5558</v>
      </c>
      <c r="O270" s="149" t="s">
        <v>11143</v>
      </c>
      <c r="P270" s="149" t="s">
        <v>2863</v>
      </c>
      <c r="Q270" s="149" t="s">
        <v>11144</v>
      </c>
      <c r="R270" s="149" t="s">
        <v>3034</v>
      </c>
      <c r="S270" s="149" t="s">
        <v>11145</v>
      </c>
      <c r="T270" s="149" t="s">
        <v>5562</v>
      </c>
      <c r="U270" s="149" t="s">
        <v>11146</v>
      </c>
      <c r="V270" s="149" t="s">
        <v>5564</v>
      </c>
      <c r="W270" s="149" t="s">
        <v>2192</v>
      </c>
      <c r="X270" s="149" t="s">
        <v>2192</v>
      </c>
      <c r="Y270" s="149" t="s">
        <v>2192</v>
      </c>
      <c r="Z270" s="149" t="s">
        <v>2192</v>
      </c>
      <c r="AA270" s="149" t="s">
        <v>2192</v>
      </c>
      <c r="AB270" s="149" t="s">
        <v>2192</v>
      </c>
      <c r="AC270" s="149" t="s">
        <v>11147</v>
      </c>
      <c r="AD270" s="149" t="s">
        <v>5690</v>
      </c>
      <c r="AE270" s="150">
        <v>70.221699999999998</v>
      </c>
      <c r="AF270" s="151">
        <v>0.06</v>
      </c>
      <c r="AG270" s="151">
        <v>0.04</v>
      </c>
      <c r="AH270" s="152">
        <v>43025</v>
      </c>
      <c r="AI270" s="147" t="s">
        <v>674</v>
      </c>
      <c r="AJ270" s="149" t="s">
        <v>2192</v>
      </c>
    </row>
    <row r="271" spans="1:36">
      <c r="A271" s="167">
        <v>62073</v>
      </c>
      <c r="B271" s="153" t="s">
        <v>1238</v>
      </c>
      <c r="C271" s="153" t="s">
        <v>1235</v>
      </c>
      <c r="D271" s="153" t="s">
        <v>2192</v>
      </c>
      <c r="E271" s="153" t="s">
        <v>717</v>
      </c>
      <c r="F271" s="153" t="s">
        <v>1904</v>
      </c>
      <c r="G271" s="154" t="s">
        <v>1901</v>
      </c>
      <c r="H271" s="154" t="s">
        <v>1919</v>
      </c>
      <c r="I271" s="154" t="s">
        <v>317</v>
      </c>
      <c r="J271" s="154" t="s">
        <v>1236</v>
      </c>
      <c r="K271" s="155" t="s">
        <v>11148</v>
      </c>
      <c r="L271" s="155" t="s">
        <v>5556</v>
      </c>
      <c r="M271" s="155" t="s">
        <v>11149</v>
      </c>
      <c r="N271" s="155" t="s">
        <v>5558</v>
      </c>
      <c r="O271" s="155" t="s">
        <v>11150</v>
      </c>
      <c r="P271" s="155" t="s">
        <v>2863</v>
      </c>
      <c r="Q271" s="155" t="s">
        <v>11151</v>
      </c>
      <c r="R271" s="155" t="s">
        <v>3034</v>
      </c>
      <c r="S271" s="155" t="s">
        <v>11152</v>
      </c>
      <c r="T271" s="155" t="s">
        <v>5562</v>
      </c>
      <c r="U271" s="155" t="s">
        <v>11153</v>
      </c>
      <c r="V271" s="155" t="s">
        <v>5564</v>
      </c>
      <c r="W271" s="155" t="s">
        <v>2192</v>
      </c>
      <c r="X271" s="155" t="s">
        <v>2192</v>
      </c>
      <c r="Y271" s="155" t="s">
        <v>2192</v>
      </c>
      <c r="Z271" s="155" t="s">
        <v>2192</v>
      </c>
      <c r="AA271" s="155" t="s">
        <v>2192</v>
      </c>
      <c r="AB271" s="155" t="s">
        <v>2192</v>
      </c>
      <c r="AC271" s="155" t="s">
        <v>11154</v>
      </c>
      <c r="AD271" s="155" t="s">
        <v>5690</v>
      </c>
      <c r="AE271" s="156">
        <v>92.599800000000002</v>
      </c>
      <c r="AF271" s="157">
        <v>0.08</v>
      </c>
      <c r="AG271" s="157">
        <v>0.06</v>
      </c>
      <c r="AH271" s="159">
        <v>43025</v>
      </c>
      <c r="AI271" s="153" t="s">
        <v>674</v>
      </c>
      <c r="AJ271" s="155" t="s">
        <v>2192</v>
      </c>
    </row>
    <row r="272" spans="1:36">
      <c r="A272" s="166">
        <v>62075</v>
      </c>
      <c r="B272" s="147" t="s">
        <v>1238</v>
      </c>
      <c r="C272" s="147" t="s">
        <v>1235</v>
      </c>
      <c r="D272" s="147" t="s">
        <v>2192</v>
      </c>
      <c r="E272" s="147" t="s">
        <v>1742</v>
      </c>
      <c r="F272" s="147" t="s">
        <v>1904</v>
      </c>
      <c r="G272" s="148" t="s">
        <v>1901</v>
      </c>
      <c r="H272" s="148" t="s">
        <v>1919</v>
      </c>
      <c r="I272" s="148" t="s">
        <v>317</v>
      </c>
      <c r="J272" s="148" t="s">
        <v>1236</v>
      </c>
      <c r="K272" s="149" t="s">
        <v>10877</v>
      </c>
      <c r="L272" s="149" t="s">
        <v>5556</v>
      </c>
      <c r="M272" s="149" t="s">
        <v>6578</v>
      </c>
      <c r="N272" s="149" t="s">
        <v>5558</v>
      </c>
      <c r="O272" s="149" t="s">
        <v>11155</v>
      </c>
      <c r="P272" s="149" t="s">
        <v>2863</v>
      </c>
      <c r="Q272" s="149" t="s">
        <v>11156</v>
      </c>
      <c r="R272" s="149" t="s">
        <v>3034</v>
      </c>
      <c r="S272" s="149" t="s">
        <v>11157</v>
      </c>
      <c r="T272" s="149" t="s">
        <v>5562</v>
      </c>
      <c r="U272" s="149" t="s">
        <v>2192</v>
      </c>
      <c r="V272" s="149" t="s">
        <v>2192</v>
      </c>
      <c r="W272" s="149" t="s">
        <v>2192</v>
      </c>
      <c r="X272" s="149" t="s">
        <v>2192</v>
      </c>
      <c r="Y272" s="149" t="s">
        <v>2192</v>
      </c>
      <c r="Z272" s="149" t="s">
        <v>2192</v>
      </c>
      <c r="AA272" s="149" t="s">
        <v>2192</v>
      </c>
      <c r="AB272" s="149" t="s">
        <v>2192</v>
      </c>
      <c r="AC272" s="149" t="s">
        <v>11158</v>
      </c>
      <c r="AD272" s="149" t="s">
        <v>5756</v>
      </c>
      <c r="AE272" s="150">
        <v>50.615299999999998</v>
      </c>
      <c r="AF272" s="151">
        <v>0.04</v>
      </c>
      <c r="AG272" s="151">
        <v>0.03</v>
      </c>
      <c r="AH272" s="152">
        <v>43551</v>
      </c>
      <c r="AI272" s="147" t="s">
        <v>674</v>
      </c>
      <c r="AJ272" s="149" t="s">
        <v>2192</v>
      </c>
    </row>
    <row r="273" spans="1:36">
      <c r="A273" s="167">
        <v>62076</v>
      </c>
      <c r="B273" s="153" t="s">
        <v>1238</v>
      </c>
      <c r="C273" s="153" t="s">
        <v>1235</v>
      </c>
      <c r="D273" s="153" t="s">
        <v>2192</v>
      </c>
      <c r="E273" s="153" t="s">
        <v>719</v>
      </c>
      <c r="F273" s="153" t="s">
        <v>1904</v>
      </c>
      <c r="G273" s="154" t="s">
        <v>1901</v>
      </c>
      <c r="H273" s="154" t="s">
        <v>1919</v>
      </c>
      <c r="I273" s="154" t="s">
        <v>317</v>
      </c>
      <c r="J273" s="154" t="s">
        <v>1236</v>
      </c>
      <c r="K273" s="155" t="s">
        <v>11159</v>
      </c>
      <c r="L273" s="155" t="s">
        <v>5556</v>
      </c>
      <c r="M273" s="155" t="s">
        <v>11160</v>
      </c>
      <c r="N273" s="155" t="s">
        <v>5558</v>
      </c>
      <c r="O273" s="155" t="s">
        <v>11161</v>
      </c>
      <c r="P273" s="155" t="s">
        <v>2863</v>
      </c>
      <c r="Q273" s="155" t="s">
        <v>11162</v>
      </c>
      <c r="R273" s="155" t="s">
        <v>3034</v>
      </c>
      <c r="S273" s="155" t="s">
        <v>11163</v>
      </c>
      <c r="T273" s="155" t="s">
        <v>5562</v>
      </c>
      <c r="U273" s="155" t="s">
        <v>2192</v>
      </c>
      <c r="V273" s="155" t="s">
        <v>2192</v>
      </c>
      <c r="W273" s="155" t="s">
        <v>2192</v>
      </c>
      <c r="X273" s="155" t="s">
        <v>2192</v>
      </c>
      <c r="Y273" s="155" t="s">
        <v>2192</v>
      </c>
      <c r="Z273" s="155" t="s">
        <v>2192</v>
      </c>
      <c r="AA273" s="155" t="s">
        <v>2192</v>
      </c>
      <c r="AB273" s="155" t="s">
        <v>2192</v>
      </c>
      <c r="AC273" s="155" t="s">
        <v>11164</v>
      </c>
      <c r="AD273" s="155" t="s">
        <v>5762</v>
      </c>
      <c r="AE273" s="156">
        <v>16.953700000000001</v>
      </c>
      <c r="AF273" s="157">
        <v>0.01</v>
      </c>
      <c r="AG273" s="157">
        <v>0.01</v>
      </c>
      <c r="AH273" s="159">
        <v>43469</v>
      </c>
      <c r="AI273" s="153" t="s">
        <v>674</v>
      </c>
      <c r="AJ273" s="155" t="s">
        <v>2192</v>
      </c>
    </row>
    <row r="274" spans="1:36">
      <c r="A274" s="166">
        <v>62077</v>
      </c>
      <c r="B274" s="147" t="s">
        <v>1238</v>
      </c>
      <c r="C274" s="147" t="s">
        <v>1235</v>
      </c>
      <c r="D274" s="147" t="s">
        <v>2192</v>
      </c>
      <c r="E274" s="147" t="s">
        <v>721</v>
      </c>
      <c r="F274" s="147" t="s">
        <v>1904</v>
      </c>
      <c r="G274" s="148" t="s">
        <v>1901</v>
      </c>
      <c r="H274" s="148" t="s">
        <v>1919</v>
      </c>
      <c r="I274" s="148" t="s">
        <v>317</v>
      </c>
      <c r="J274" s="148" t="s">
        <v>1236</v>
      </c>
      <c r="K274" s="149" t="s">
        <v>11165</v>
      </c>
      <c r="L274" s="149" t="s">
        <v>5556</v>
      </c>
      <c r="M274" s="149" t="s">
        <v>11166</v>
      </c>
      <c r="N274" s="149" t="s">
        <v>5558</v>
      </c>
      <c r="O274" s="149" t="s">
        <v>11167</v>
      </c>
      <c r="P274" s="149" t="s">
        <v>2863</v>
      </c>
      <c r="Q274" s="149" t="s">
        <v>11168</v>
      </c>
      <c r="R274" s="149" t="s">
        <v>3034</v>
      </c>
      <c r="S274" s="149" t="s">
        <v>11169</v>
      </c>
      <c r="T274" s="149" t="s">
        <v>5562</v>
      </c>
      <c r="U274" s="149" t="s">
        <v>11170</v>
      </c>
      <c r="V274" s="149" t="s">
        <v>5564</v>
      </c>
      <c r="W274" s="149" t="s">
        <v>2192</v>
      </c>
      <c r="X274" s="149" t="s">
        <v>2192</v>
      </c>
      <c r="Y274" s="149" t="s">
        <v>2192</v>
      </c>
      <c r="Z274" s="149" t="s">
        <v>2192</v>
      </c>
      <c r="AA274" s="149" t="s">
        <v>2192</v>
      </c>
      <c r="AB274" s="149" t="s">
        <v>2192</v>
      </c>
      <c r="AC274" s="149" t="s">
        <v>11171</v>
      </c>
      <c r="AD274" s="149" t="s">
        <v>5730</v>
      </c>
      <c r="AE274" s="150">
        <v>17.554500000000001</v>
      </c>
      <c r="AF274" s="151">
        <v>0.01</v>
      </c>
      <c r="AG274" s="151">
        <v>0.01</v>
      </c>
      <c r="AH274" s="152">
        <v>43027</v>
      </c>
      <c r="AI274" s="147" t="s">
        <v>674</v>
      </c>
      <c r="AJ274" s="149" t="s">
        <v>2192</v>
      </c>
    </row>
    <row r="275" spans="1:36">
      <c r="A275" s="167">
        <v>62078</v>
      </c>
      <c r="B275" s="153" t="s">
        <v>1238</v>
      </c>
      <c r="C275" s="153" t="s">
        <v>1235</v>
      </c>
      <c r="D275" s="153" t="s">
        <v>2192</v>
      </c>
      <c r="E275" s="153" t="s">
        <v>723</v>
      </c>
      <c r="F275" s="153" t="s">
        <v>1904</v>
      </c>
      <c r="G275" s="154" t="s">
        <v>1901</v>
      </c>
      <c r="H275" s="154" t="s">
        <v>1919</v>
      </c>
      <c r="I275" s="154" t="s">
        <v>317</v>
      </c>
      <c r="J275" s="154" t="s">
        <v>1236</v>
      </c>
      <c r="K275" s="155" t="s">
        <v>11172</v>
      </c>
      <c r="L275" s="155" t="s">
        <v>5556</v>
      </c>
      <c r="M275" s="155" t="s">
        <v>11173</v>
      </c>
      <c r="N275" s="155" t="s">
        <v>5558</v>
      </c>
      <c r="O275" s="155" t="s">
        <v>11174</v>
      </c>
      <c r="P275" s="155" t="s">
        <v>2863</v>
      </c>
      <c r="Q275" s="155" t="s">
        <v>11175</v>
      </c>
      <c r="R275" s="155" t="s">
        <v>3034</v>
      </c>
      <c r="S275" s="155" t="s">
        <v>11176</v>
      </c>
      <c r="T275" s="155" t="s">
        <v>5562</v>
      </c>
      <c r="U275" s="155" t="s">
        <v>11177</v>
      </c>
      <c r="V275" s="155" t="s">
        <v>5564</v>
      </c>
      <c r="W275" s="155" t="s">
        <v>2192</v>
      </c>
      <c r="X275" s="155" t="s">
        <v>2192</v>
      </c>
      <c r="Y275" s="155" t="s">
        <v>2192</v>
      </c>
      <c r="Z275" s="155" t="s">
        <v>2192</v>
      </c>
      <c r="AA275" s="155" t="s">
        <v>2192</v>
      </c>
      <c r="AB275" s="155" t="s">
        <v>2192</v>
      </c>
      <c r="AC275" s="155" t="s">
        <v>11178</v>
      </c>
      <c r="AD275" s="155" t="s">
        <v>5632</v>
      </c>
      <c r="AE275" s="156">
        <v>36.125399999999999</v>
      </c>
      <c r="AF275" s="157">
        <v>0.03</v>
      </c>
      <c r="AG275" s="157">
        <v>0.02</v>
      </c>
      <c r="AH275" s="159">
        <v>43062</v>
      </c>
      <c r="AI275" s="153" t="s">
        <v>674</v>
      </c>
      <c r="AJ275" s="155" t="s">
        <v>2192</v>
      </c>
    </row>
    <row r="276" spans="1:36">
      <c r="A276" s="166">
        <v>62101</v>
      </c>
      <c r="B276" s="147" t="s">
        <v>1238</v>
      </c>
      <c r="C276" s="147" t="s">
        <v>1235</v>
      </c>
      <c r="D276" s="147" t="s">
        <v>2192</v>
      </c>
      <c r="E276" s="147" t="s">
        <v>725</v>
      </c>
      <c r="F276" s="147" t="s">
        <v>1904</v>
      </c>
      <c r="G276" s="148" t="s">
        <v>1901</v>
      </c>
      <c r="H276" s="148" t="s">
        <v>1919</v>
      </c>
      <c r="I276" s="148" t="s">
        <v>317</v>
      </c>
      <c r="J276" s="148" t="s">
        <v>1236</v>
      </c>
      <c r="K276" s="149" t="s">
        <v>5054</v>
      </c>
      <c r="L276" s="149" t="s">
        <v>5595</v>
      </c>
      <c r="M276" s="149" t="s">
        <v>11179</v>
      </c>
      <c r="N276" s="149" t="s">
        <v>5597</v>
      </c>
      <c r="O276" s="149" t="s">
        <v>11180</v>
      </c>
      <c r="P276" s="149" t="s">
        <v>5599</v>
      </c>
      <c r="Q276" s="149" t="s">
        <v>11181</v>
      </c>
      <c r="R276" s="149" t="s">
        <v>5601</v>
      </c>
      <c r="S276" s="149" t="s">
        <v>11182</v>
      </c>
      <c r="T276" s="149" t="s">
        <v>5603</v>
      </c>
      <c r="U276" s="149" t="s">
        <v>11183</v>
      </c>
      <c r="V276" s="149" t="s">
        <v>3182</v>
      </c>
      <c r="W276" s="149" t="s">
        <v>2192</v>
      </c>
      <c r="X276" s="149" t="s">
        <v>2192</v>
      </c>
      <c r="Y276" s="149" t="s">
        <v>2192</v>
      </c>
      <c r="Z276" s="149" t="s">
        <v>2192</v>
      </c>
      <c r="AA276" s="149" t="s">
        <v>2192</v>
      </c>
      <c r="AB276" s="149" t="s">
        <v>2192</v>
      </c>
      <c r="AC276" s="149" t="s">
        <v>11184</v>
      </c>
      <c r="AD276" s="149" t="s">
        <v>5606</v>
      </c>
      <c r="AE276" s="164">
        <v>1.345</v>
      </c>
      <c r="AF276" s="163">
        <v>0</v>
      </c>
      <c r="AG276" s="163">
        <v>0</v>
      </c>
      <c r="AH276" s="152">
        <v>43217</v>
      </c>
      <c r="AI276" s="147" t="s">
        <v>681</v>
      </c>
      <c r="AJ276" s="149" t="s">
        <v>2192</v>
      </c>
    </row>
    <row r="277" spans="1:36">
      <c r="A277" s="167">
        <v>62104</v>
      </c>
      <c r="B277" s="153" t="s">
        <v>1238</v>
      </c>
      <c r="C277" s="153" t="s">
        <v>1235</v>
      </c>
      <c r="D277" s="153" t="s">
        <v>2192</v>
      </c>
      <c r="E277" s="153" t="s">
        <v>727</v>
      </c>
      <c r="F277" s="153" t="s">
        <v>1904</v>
      </c>
      <c r="G277" s="154" t="s">
        <v>1901</v>
      </c>
      <c r="H277" s="154" t="s">
        <v>1919</v>
      </c>
      <c r="I277" s="154" t="s">
        <v>317</v>
      </c>
      <c r="J277" s="154" t="s">
        <v>1236</v>
      </c>
      <c r="K277" s="155" t="s">
        <v>7149</v>
      </c>
      <c r="L277" s="155" t="s">
        <v>5595</v>
      </c>
      <c r="M277" s="155" t="s">
        <v>11185</v>
      </c>
      <c r="N277" s="155" t="s">
        <v>5597</v>
      </c>
      <c r="O277" s="155" t="s">
        <v>11186</v>
      </c>
      <c r="P277" s="155" t="s">
        <v>5599</v>
      </c>
      <c r="Q277" s="155" t="s">
        <v>11187</v>
      </c>
      <c r="R277" s="155" t="s">
        <v>5601</v>
      </c>
      <c r="S277" s="155" t="s">
        <v>3250</v>
      </c>
      <c r="T277" s="155" t="s">
        <v>5603</v>
      </c>
      <c r="U277" s="155" t="s">
        <v>11188</v>
      </c>
      <c r="V277" s="155" t="s">
        <v>3182</v>
      </c>
      <c r="W277" s="155" t="s">
        <v>2192</v>
      </c>
      <c r="X277" s="155" t="s">
        <v>2192</v>
      </c>
      <c r="Y277" s="155" t="s">
        <v>2192</v>
      </c>
      <c r="Z277" s="155" t="s">
        <v>2192</v>
      </c>
      <c r="AA277" s="155" t="s">
        <v>2192</v>
      </c>
      <c r="AB277" s="155" t="s">
        <v>2192</v>
      </c>
      <c r="AC277" s="155" t="s">
        <v>11189</v>
      </c>
      <c r="AD277" s="155" t="s">
        <v>5606</v>
      </c>
      <c r="AE277" s="156">
        <v>1.0055000000000001</v>
      </c>
      <c r="AF277" s="161">
        <v>0</v>
      </c>
      <c r="AG277" s="161">
        <v>0</v>
      </c>
      <c r="AH277" s="159">
        <v>43217</v>
      </c>
      <c r="AI277" s="153" t="s">
        <v>681</v>
      </c>
      <c r="AJ277" s="155" t="s">
        <v>2192</v>
      </c>
    </row>
    <row r="278" spans="1:36">
      <c r="A278" s="166">
        <v>63001</v>
      </c>
      <c r="B278" s="147" t="s">
        <v>1238</v>
      </c>
      <c r="C278" s="147" t="s">
        <v>1229</v>
      </c>
      <c r="D278" s="147" t="s">
        <v>2192</v>
      </c>
      <c r="E278" s="147" t="s">
        <v>728</v>
      </c>
      <c r="F278" s="147" t="s">
        <v>2192</v>
      </c>
      <c r="G278" s="148" t="s">
        <v>1901</v>
      </c>
      <c r="H278" s="148" t="s">
        <v>1919</v>
      </c>
      <c r="I278" s="148" t="s">
        <v>317</v>
      </c>
      <c r="J278" s="148" t="s">
        <v>1236</v>
      </c>
      <c r="K278" s="149" t="s">
        <v>11190</v>
      </c>
      <c r="L278" s="149" t="s">
        <v>5790</v>
      </c>
      <c r="M278" s="149" t="s">
        <v>11191</v>
      </c>
      <c r="N278" s="149" t="s">
        <v>5792</v>
      </c>
      <c r="O278" s="149" t="s">
        <v>11192</v>
      </c>
      <c r="P278" s="149" t="s">
        <v>3231</v>
      </c>
      <c r="Q278" s="149" t="s">
        <v>11193</v>
      </c>
      <c r="R278" s="149" t="s">
        <v>5794</v>
      </c>
      <c r="S278" s="149" t="s">
        <v>11194</v>
      </c>
      <c r="T278" s="149" t="s">
        <v>5796</v>
      </c>
      <c r="U278" s="149" t="s">
        <v>11195</v>
      </c>
      <c r="V278" s="149" t="s">
        <v>5798</v>
      </c>
      <c r="W278" s="149" t="s">
        <v>11196</v>
      </c>
      <c r="X278" s="149" t="s">
        <v>5800</v>
      </c>
      <c r="Y278" s="149" t="s">
        <v>11197</v>
      </c>
      <c r="Z278" s="149" t="s">
        <v>5802</v>
      </c>
      <c r="AA278" s="149" t="s">
        <v>11198</v>
      </c>
      <c r="AB278" s="149" t="s">
        <v>5804</v>
      </c>
      <c r="AC278" s="149" t="s">
        <v>5805</v>
      </c>
      <c r="AD278" s="149" t="s">
        <v>5806</v>
      </c>
      <c r="AE278" s="150">
        <v>86232.339500000002</v>
      </c>
      <c r="AF278" s="162">
        <v>72.599999999999994</v>
      </c>
      <c r="AG278" s="151">
        <v>54.43</v>
      </c>
      <c r="AH278" s="152">
        <v>38953</v>
      </c>
      <c r="AI278" s="147" t="s">
        <v>729</v>
      </c>
      <c r="AJ278" s="149" t="s">
        <v>2192</v>
      </c>
    </row>
    <row r="279" spans="1:36">
      <c r="A279" s="167">
        <v>63101</v>
      </c>
      <c r="B279" s="153" t="s">
        <v>1238</v>
      </c>
      <c r="C279" s="153" t="s">
        <v>1229</v>
      </c>
      <c r="D279" s="153" t="s">
        <v>2192</v>
      </c>
      <c r="E279" s="153" t="s">
        <v>730</v>
      </c>
      <c r="F279" s="153" t="s">
        <v>1906</v>
      </c>
      <c r="G279" s="154" t="s">
        <v>1901</v>
      </c>
      <c r="H279" s="154" t="s">
        <v>1919</v>
      </c>
      <c r="I279" s="154" t="s">
        <v>317</v>
      </c>
      <c r="J279" s="154" t="s">
        <v>1236</v>
      </c>
      <c r="K279" s="155" t="s">
        <v>11199</v>
      </c>
      <c r="L279" s="155" t="s">
        <v>5808</v>
      </c>
      <c r="M279" s="155" t="s">
        <v>11200</v>
      </c>
      <c r="N279" s="155" t="s">
        <v>5810</v>
      </c>
      <c r="O279" s="155" t="s">
        <v>11201</v>
      </c>
      <c r="P279" s="155" t="s">
        <v>5812</v>
      </c>
      <c r="Q279" s="155" t="s">
        <v>11202</v>
      </c>
      <c r="R279" s="155" t="s">
        <v>2995</v>
      </c>
      <c r="S279" s="155" t="s">
        <v>11203</v>
      </c>
      <c r="T279" s="155" t="s">
        <v>5815</v>
      </c>
      <c r="U279" s="155" t="s">
        <v>11204</v>
      </c>
      <c r="V279" s="155" t="s">
        <v>5817</v>
      </c>
      <c r="W279" s="155" t="s">
        <v>11205</v>
      </c>
      <c r="X279" s="155" t="s">
        <v>5819</v>
      </c>
      <c r="Y279" s="155" t="s">
        <v>11206</v>
      </c>
      <c r="Z279" s="155" t="s">
        <v>5821</v>
      </c>
      <c r="AA279" s="155" t="s">
        <v>11207</v>
      </c>
      <c r="AB279" s="155" t="s">
        <v>5823</v>
      </c>
      <c r="AC279" s="155" t="s">
        <v>2816</v>
      </c>
      <c r="AD279" s="155" t="s">
        <v>5825</v>
      </c>
      <c r="AE279" s="156">
        <v>86039.322100000005</v>
      </c>
      <c r="AF279" s="157">
        <v>72.44</v>
      </c>
      <c r="AG279" s="158">
        <v>54.3</v>
      </c>
      <c r="AH279" s="159">
        <v>38953</v>
      </c>
      <c r="AI279" s="153" t="s">
        <v>731</v>
      </c>
      <c r="AJ279" s="155" t="s">
        <v>2192</v>
      </c>
    </row>
    <row r="280" spans="1:36">
      <c r="A280" s="166">
        <v>63111</v>
      </c>
      <c r="B280" s="147" t="s">
        <v>1238</v>
      </c>
      <c r="C280" s="147" t="s">
        <v>1229</v>
      </c>
      <c r="D280" s="147" t="s">
        <v>2192</v>
      </c>
      <c r="E280" s="147" t="s">
        <v>733</v>
      </c>
      <c r="F280" s="147" t="s">
        <v>1904</v>
      </c>
      <c r="G280" s="148" t="s">
        <v>1901</v>
      </c>
      <c r="H280" s="148" t="s">
        <v>1919</v>
      </c>
      <c r="I280" s="148" t="s">
        <v>317</v>
      </c>
      <c r="J280" s="148" t="s">
        <v>1236</v>
      </c>
      <c r="K280" s="149" t="s">
        <v>11208</v>
      </c>
      <c r="L280" s="149" t="s">
        <v>5808</v>
      </c>
      <c r="M280" s="149" t="s">
        <v>11209</v>
      </c>
      <c r="N280" s="149" t="s">
        <v>5810</v>
      </c>
      <c r="O280" s="149" t="s">
        <v>11210</v>
      </c>
      <c r="P280" s="149" t="s">
        <v>5812</v>
      </c>
      <c r="Q280" s="149" t="s">
        <v>11211</v>
      </c>
      <c r="R280" s="149" t="s">
        <v>2995</v>
      </c>
      <c r="S280" s="149" t="s">
        <v>11212</v>
      </c>
      <c r="T280" s="149" t="s">
        <v>5815</v>
      </c>
      <c r="U280" s="149" t="s">
        <v>2889</v>
      </c>
      <c r="V280" s="149" t="s">
        <v>5817</v>
      </c>
      <c r="W280" s="149" t="s">
        <v>11213</v>
      </c>
      <c r="X280" s="149" t="s">
        <v>5819</v>
      </c>
      <c r="Y280" s="149" t="s">
        <v>11214</v>
      </c>
      <c r="Z280" s="149" t="s">
        <v>5821</v>
      </c>
      <c r="AA280" s="149" t="s">
        <v>11215</v>
      </c>
      <c r="AB280" s="149" t="s">
        <v>5823</v>
      </c>
      <c r="AC280" s="149" t="s">
        <v>11216</v>
      </c>
      <c r="AD280" s="149" t="s">
        <v>5825</v>
      </c>
      <c r="AE280" s="150">
        <v>9794.6582999999991</v>
      </c>
      <c r="AF280" s="151">
        <v>8.25</v>
      </c>
      <c r="AG280" s="151">
        <v>6.18</v>
      </c>
      <c r="AH280" s="152">
        <v>38953</v>
      </c>
      <c r="AI280" s="147" t="s">
        <v>731</v>
      </c>
      <c r="AJ280" s="149" t="s">
        <v>2192</v>
      </c>
    </row>
    <row r="281" spans="1:36">
      <c r="A281" s="167">
        <v>63112</v>
      </c>
      <c r="B281" s="153" t="s">
        <v>1238</v>
      </c>
      <c r="C281" s="153" t="s">
        <v>1229</v>
      </c>
      <c r="D281" s="153" t="s">
        <v>2192</v>
      </c>
      <c r="E281" s="153" t="s">
        <v>735</v>
      </c>
      <c r="F281" s="153" t="s">
        <v>1904</v>
      </c>
      <c r="G281" s="154" t="s">
        <v>1901</v>
      </c>
      <c r="H281" s="154" t="s">
        <v>1919</v>
      </c>
      <c r="I281" s="154" t="s">
        <v>317</v>
      </c>
      <c r="J281" s="154" t="s">
        <v>1236</v>
      </c>
      <c r="K281" s="155" t="s">
        <v>11217</v>
      </c>
      <c r="L281" s="155" t="s">
        <v>5808</v>
      </c>
      <c r="M281" s="155" t="s">
        <v>11218</v>
      </c>
      <c r="N281" s="155" t="s">
        <v>5810</v>
      </c>
      <c r="O281" s="155" t="s">
        <v>11219</v>
      </c>
      <c r="P281" s="155" t="s">
        <v>5812</v>
      </c>
      <c r="Q281" s="155" t="s">
        <v>11220</v>
      </c>
      <c r="R281" s="155" t="s">
        <v>2995</v>
      </c>
      <c r="S281" s="155" t="s">
        <v>11221</v>
      </c>
      <c r="T281" s="155" t="s">
        <v>5815</v>
      </c>
      <c r="U281" s="155" t="s">
        <v>11222</v>
      </c>
      <c r="V281" s="155" t="s">
        <v>5817</v>
      </c>
      <c r="W281" s="155" t="s">
        <v>11223</v>
      </c>
      <c r="X281" s="155" t="s">
        <v>5819</v>
      </c>
      <c r="Y281" s="155" t="s">
        <v>11224</v>
      </c>
      <c r="Z281" s="155" t="s">
        <v>5821</v>
      </c>
      <c r="AA281" s="155" t="s">
        <v>2192</v>
      </c>
      <c r="AB281" s="155" t="s">
        <v>2192</v>
      </c>
      <c r="AC281" s="155" t="s">
        <v>11225</v>
      </c>
      <c r="AD281" s="155" t="s">
        <v>5845</v>
      </c>
      <c r="AE281" s="156">
        <v>3602.1079</v>
      </c>
      <c r="AF281" s="157">
        <v>3.03</v>
      </c>
      <c r="AG281" s="157">
        <v>2.27</v>
      </c>
      <c r="AH281" s="159">
        <v>40553</v>
      </c>
      <c r="AI281" s="153" t="s">
        <v>731</v>
      </c>
      <c r="AJ281" s="155" t="s">
        <v>2192</v>
      </c>
    </row>
    <row r="282" spans="1:36">
      <c r="A282" s="166">
        <v>63113</v>
      </c>
      <c r="B282" s="147" t="s">
        <v>1238</v>
      </c>
      <c r="C282" s="147" t="s">
        <v>1229</v>
      </c>
      <c r="D282" s="147" t="s">
        <v>2192</v>
      </c>
      <c r="E282" s="147" t="s">
        <v>737</v>
      </c>
      <c r="F282" s="147" t="s">
        <v>1904</v>
      </c>
      <c r="G282" s="148" t="s">
        <v>1901</v>
      </c>
      <c r="H282" s="148" t="s">
        <v>1919</v>
      </c>
      <c r="I282" s="148" t="s">
        <v>317</v>
      </c>
      <c r="J282" s="148" t="s">
        <v>1236</v>
      </c>
      <c r="K282" s="149" t="s">
        <v>11226</v>
      </c>
      <c r="L282" s="149" t="s">
        <v>5808</v>
      </c>
      <c r="M282" s="149" t="s">
        <v>11227</v>
      </c>
      <c r="N282" s="149" t="s">
        <v>5810</v>
      </c>
      <c r="O282" s="149" t="s">
        <v>11228</v>
      </c>
      <c r="P282" s="149" t="s">
        <v>5812</v>
      </c>
      <c r="Q282" s="149" t="s">
        <v>11229</v>
      </c>
      <c r="R282" s="149" t="s">
        <v>2995</v>
      </c>
      <c r="S282" s="149" t="s">
        <v>11230</v>
      </c>
      <c r="T282" s="149" t="s">
        <v>5815</v>
      </c>
      <c r="U282" s="149" t="s">
        <v>11231</v>
      </c>
      <c r="V282" s="149" t="s">
        <v>5817</v>
      </c>
      <c r="W282" s="149" t="s">
        <v>11232</v>
      </c>
      <c r="X282" s="149" t="s">
        <v>5819</v>
      </c>
      <c r="Y282" s="149" t="s">
        <v>11233</v>
      </c>
      <c r="Z282" s="149" t="s">
        <v>5821</v>
      </c>
      <c r="AA282" s="149" t="s">
        <v>2192</v>
      </c>
      <c r="AB282" s="149" t="s">
        <v>2192</v>
      </c>
      <c r="AC282" s="149" t="s">
        <v>11234</v>
      </c>
      <c r="AD282" s="149" t="s">
        <v>5845</v>
      </c>
      <c r="AE282" s="150">
        <v>417.40429999999998</v>
      </c>
      <c r="AF282" s="151">
        <v>0.35</v>
      </c>
      <c r="AG282" s="151">
        <v>0.26</v>
      </c>
      <c r="AH282" s="152">
        <v>40553</v>
      </c>
      <c r="AI282" s="147" t="s">
        <v>731</v>
      </c>
      <c r="AJ282" s="149" t="s">
        <v>2192</v>
      </c>
    </row>
    <row r="283" spans="1:36">
      <c r="A283" s="167">
        <v>63114</v>
      </c>
      <c r="B283" s="153" t="s">
        <v>1238</v>
      </c>
      <c r="C283" s="153" t="s">
        <v>1229</v>
      </c>
      <c r="D283" s="153" t="s">
        <v>2192</v>
      </c>
      <c r="E283" s="153" t="s">
        <v>739</v>
      </c>
      <c r="F283" s="153" t="s">
        <v>1904</v>
      </c>
      <c r="G283" s="154" t="s">
        <v>1901</v>
      </c>
      <c r="H283" s="154" t="s">
        <v>1919</v>
      </c>
      <c r="I283" s="154" t="s">
        <v>317</v>
      </c>
      <c r="J283" s="154" t="s">
        <v>1236</v>
      </c>
      <c r="K283" s="155" t="s">
        <v>11235</v>
      </c>
      <c r="L283" s="155" t="s">
        <v>5808</v>
      </c>
      <c r="M283" s="155" t="s">
        <v>3046</v>
      </c>
      <c r="N283" s="155" t="s">
        <v>5810</v>
      </c>
      <c r="O283" s="155" t="s">
        <v>11236</v>
      </c>
      <c r="P283" s="155" t="s">
        <v>5812</v>
      </c>
      <c r="Q283" s="155" t="s">
        <v>11237</v>
      </c>
      <c r="R283" s="155" t="s">
        <v>2995</v>
      </c>
      <c r="S283" s="155" t="s">
        <v>11238</v>
      </c>
      <c r="T283" s="155" t="s">
        <v>5815</v>
      </c>
      <c r="U283" s="155" t="s">
        <v>11239</v>
      </c>
      <c r="V283" s="155" t="s">
        <v>5817</v>
      </c>
      <c r="W283" s="155" t="s">
        <v>5026</v>
      </c>
      <c r="X283" s="155" t="s">
        <v>5819</v>
      </c>
      <c r="Y283" s="155" t="s">
        <v>11240</v>
      </c>
      <c r="Z283" s="155" t="s">
        <v>5821</v>
      </c>
      <c r="AA283" s="155" t="s">
        <v>2192</v>
      </c>
      <c r="AB283" s="155" t="s">
        <v>2192</v>
      </c>
      <c r="AC283" s="155" t="s">
        <v>2897</v>
      </c>
      <c r="AD283" s="155" t="s">
        <v>5845</v>
      </c>
      <c r="AE283" s="156">
        <v>1641.9248</v>
      </c>
      <c r="AF283" s="157">
        <v>1.38</v>
      </c>
      <c r="AG283" s="157">
        <v>1.04</v>
      </c>
      <c r="AH283" s="159">
        <v>40553</v>
      </c>
      <c r="AI283" s="153" t="s">
        <v>731</v>
      </c>
      <c r="AJ283" s="155" t="s">
        <v>2192</v>
      </c>
    </row>
    <row r="284" spans="1:36">
      <c r="A284" s="166">
        <v>63115</v>
      </c>
      <c r="B284" s="147" t="s">
        <v>1238</v>
      </c>
      <c r="C284" s="147" t="s">
        <v>1229</v>
      </c>
      <c r="D284" s="147" t="s">
        <v>2192</v>
      </c>
      <c r="E284" s="147" t="s">
        <v>740</v>
      </c>
      <c r="F284" s="147" t="s">
        <v>1904</v>
      </c>
      <c r="G284" s="148" t="s">
        <v>1901</v>
      </c>
      <c r="H284" s="148" t="s">
        <v>1919</v>
      </c>
      <c r="I284" s="148" t="s">
        <v>317</v>
      </c>
      <c r="J284" s="148" t="s">
        <v>1236</v>
      </c>
      <c r="K284" s="149" t="s">
        <v>11241</v>
      </c>
      <c r="L284" s="149" t="s">
        <v>5808</v>
      </c>
      <c r="M284" s="149" t="s">
        <v>11242</v>
      </c>
      <c r="N284" s="149" t="s">
        <v>5810</v>
      </c>
      <c r="O284" s="149" t="s">
        <v>11243</v>
      </c>
      <c r="P284" s="149" t="s">
        <v>5812</v>
      </c>
      <c r="Q284" s="149" t="s">
        <v>11244</v>
      </c>
      <c r="R284" s="149" t="s">
        <v>2995</v>
      </c>
      <c r="S284" s="149" t="s">
        <v>11245</v>
      </c>
      <c r="T284" s="149" t="s">
        <v>5815</v>
      </c>
      <c r="U284" s="149" t="s">
        <v>11246</v>
      </c>
      <c r="V284" s="149" t="s">
        <v>5817</v>
      </c>
      <c r="W284" s="149" t="s">
        <v>11247</v>
      </c>
      <c r="X284" s="149" t="s">
        <v>5819</v>
      </c>
      <c r="Y284" s="149" t="s">
        <v>11248</v>
      </c>
      <c r="Z284" s="149" t="s">
        <v>5821</v>
      </c>
      <c r="AA284" s="149" t="s">
        <v>2192</v>
      </c>
      <c r="AB284" s="149" t="s">
        <v>2192</v>
      </c>
      <c r="AC284" s="149" t="s">
        <v>2857</v>
      </c>
      <c r="AD284" s="149" t="s">
        <v>5845</v>
      </c>
      <c r="AE284" s="150">
        <v>3270.9196000000002</v>
      </c>
      <c r="AF284" s="151">
        <v>2.75</v>
      </c>
      <c r="AG284" s="151">
        <v>2.06</v>
      </c>
      <c r="AH284" s="152">
        <v>40553</v>
      </c>
      <c r="AI284" s="147" t="s">
        <v>731</v>
      </c>
      <c r="AJ284" s="149" t="s">
        <v>2192</v>
      </c>
    </row>
    <row r="285" spans="1:36">
      <c r="A285" s="167">
        <v>63116</v>
      </c>
      <c r="B285" s="153" t="s">
        <v>1238</v>
      </c>
      <c r="C285" s="153" t="s">
        <v>1229</v>
      </c>
      <c r="D285" s="153" t="s">
        <v>2192</v>
      </c>
      <c r="E285" s="153" t="s">
        <v>742</v>
      </c>
      <c r="F285" s="153" t="s">
        <v>1904</v>
      </c>
      <c r="G285" s="154" t="s">
        <v>1901</v>
      </c>
      <c r="H285" s="154" t="s">
        <v>1919</v>
      </c>
      <c r="I285" s="154" t="s">
        <v>317</v>
      </c>
      <c r="J285" s="154" t="s">
        <v>1236</v>
      </c>
      <c r="K285" s="155" t="s">
        <v>11199</v>
      </c>
      <c r="L285" s="155" t="s">
        <v>5808</v>
      </c>
      <c r="M285" s="155" t="s">
        <v>11249</v>
      </c>
      <c r="N285" s="155" t="s">
        <v>5810</v>
      </c>
      <c r="O285" s="155" t="s">
        <v>11250</v>
      </c>
      <c r="P285" s="155" t="s">
        <v>5812</v>
      </c>
      <c r="Q285" s="155" t="s">
        <v>11251</v>
      </c>
      <c r="R285" s="155" t="s">
        <v>2995</v>
      </c>
      <c r="S285" s="155" t="s">
        <v>11252</v>
      </c>
      <c r="T285" s="155" t="s">
        <v>5815</v>
      </c>
      <c r="U285" s="155" t="s">
        <v>11253</v>
      </c>
      <c r="V285" s="155" t="s">
        <v>5817</v>
      </c>
      <c r="W285" s="155" t="s">
        <v>11254</v>
      </c>
      <c r="X285" s="155" t="s">
        <v>5819</v>
      </c>
      <c r="Y285" s="155" t="s">
        <v>2192</v>
      </c>
      <c r="Z285" s="155" t="s">
        <v>2192</v>
      </c>
      <c r="AA285" s="155" t="s">
        <v>2192</v>
      </c>
      <c r="AB285" s="155" t="s">
        <v>2192</v>
      </c>
      <c r="AC285" s="155" t="s">
        <v>11255</v>
      </c>
      <c r="AD285" s="155" t="s">
        <v>5877</v>
      </c>
      <c r="AE285" s="156">
        <v>5826.1787000000004</v>
      </c>
      <c r="AF285" s="157">
        <v>4.91</v>
      </c>
      <c r="AG285" s="157">
        <v>3.68</v>
      </c>
      <c r="AH285" s="159">
        <v>42614</v>
      </c>
      <c r="AI285" s="153" t="s">
        <v>731</v>
      </c>
      <c r="AJ285" s="155" t="s">
        <v>2192</v>
      </c>
    </row>
    <row r="286" spans="1:36">
      <c r="A286" s="166">
        <v>63117</v>
      </c>
      <c r="B286" s="147" t="s">
        <v>1238</v>
      </c>
      <c r="C286" s="147" t="s">
        <v>1229</v>
      </c>
      <c r="D286" s="147" t="s">
        <v>2192</v>
      </c>
      <c r="E286" s="147" t="s">
        <v>744</v>
      </c>
      <c r="F286" s="147" t="s">
        <v>1904</v>
      </c>
      <c r="G286" s="148" t="s">
        <v>1901</v>
      </c>
      <c r="H286" s="148" t="s">
        <v>1919</v>
      </c>
      <c r="I286" s="148" t="s">
        <v>317</v>
      </c>
      <c r="J286" s="148" t="s">
        <v>1236</v>
      </c>
      <c r="K286" s="149" t="s">
        <v>11256</v>
      </c>
      <c r="L286" s="149" t="s">
        <v>5808</v>
      </c>
      <c r="M286" s="149" t="s">
        <v>11257</v>
      </c>
      <c r="N286" s="149" t="s">
        <v>5810</v>
      </c>
      <c r="O286" s="149" t="s">
        <v>11258</v>
      </c>
      <c r="P286" s="149" t="s">
        <v>5812</v>
      </c>
      <c r="Q286" s="149" t="s">
        <v>11259</v>
      </c>
      <c r="R286" s="149" t="s">
        <v>2995</v>
      </c>
      <c r="S286" s="149" t="s">
        <v>11260</v>
      </c>
      <c r="T286" s="149" t="s">
        <v>5815</v>
      </c>
      <c r="U286" s="149" t="s">
        <v>11261</v>
      </c>
      <c r="V286" s="149" t="s">
        <v>5817</v>
      </c>
      <c r="W286" s="149" t="s">
        <v>11262</v>
      </c>
      <c r="X286" s="149" t="s">
        <v>5819</v>
      </c>
      <c r="Y286" s="149" t="s">
        <v>11263</v>
      </c>
      <c r="Z286" s="149" t="s">
        <v>5821</v>
      </c>
      <c r="AA286" s="149" t="s">
        <v>2192</v>
      </c>
      <c r="AB286" s="149" t="s">
        <v>2192</v>
      </c>
      <c r="AC286" s="149" t="s">
        <v>11264</v>
      </c>
      <c r="AD286" s="149" t="s">
        <v>5887</v>
      </c>
      <c r="AE286" s="164">
        <v>4373.3519999999999</v>
      </c>
      <c r="AF286" s="151">
        <v>3.68</v>
      </c>
      <c r="AG286" s="151">
        <v>2.76</v>
      </c>
      <c r="AH286" s="152">
        <v>41506</v>
      </c>
      <c r="AI286" s="147" t="s">
        <v>731</v>
      </c>
      <c r="AJ286" s="149" t="s">
        <v>2192</v>
      </c>
    </row>
    <row r="287" spans="1:36">
      <c r="A287" s="167">
        <v>63118</v>
      </c>
      <c r="B287" s="153" t="s">
        <v>1238</v>
      </c>
      <c r="C287" s="153" t="s">
        <v>1229</v>
      </c>
      <c r="D287" s="153" t="s">
        <v>2192</v>
      </c>
      <c r="E287" s="153" t="s">
        <v>745</v>
      </c>
      <c r="F287" s="153" t="s">
        <v>1904</v>
      </c>
      <c r="G287" s="154" t="s">
        <v>1901</v>
      </c>
      <c r="H287" s="154" t="s">
        <v>1919</v>
      </c>
      <c r="I287" s="154" t="s">
        <v>317</v>
      </c>
      <c r="J287" s="154" t="s">
        <v>1236</v>
      </c>
      <c r="K287" s="155" t="s">
        <v>11265</v>
      </c>
      <c r="L287" s="155" t="s">
        <v>5808</v>
      </c>
      <c r="M287" s="155" t="s">
        <v>11266</v>
      </c>
      <c r="N287" s="155" t="s">
        <v>5810</v>
      </c>
      <c r="O287" s="155" t="s">
        <v>11267</v>
      </c>
      <c r="P287" s="155" t="s">
        <v>5812</v>
      </c>
      <c r="Q287" s="155" t="s">
        <v>3244</v>
      </c>
      <c r="R287" s="155" t="s">
        <v>2995</v>
      </c>
      <c r="S287" s="155" t="s">
        <v>11268</v>
      </c>
      <c r="T287" s="155" t="s">
        <v>5815</v>
      </c>
      <c r="U287" s="155" t="s">
        <v>11269</v>
      </c>
      <c r="V287" s="155" t="s">
        <v>5817</v>
      </c>
      <c r="W287" s="155" t="s">
        <v>11270</v>
      </c>
      <c r="X287" s="155" t="s">
        <v>5819</v>
      </c>
      <c r="Y287" s="155" t="s">
        <v>2192</v>
      </c>
      <c r="Z287" s="155" t="s">
        <v>2192</v>
      </c>
      <c r="AA287" s="155" t="s">
        <v>2192</v>
      </c>
      <c r="AB287" s="155" t="s">
        <v>2192</v>
      </c>
      <c r="AC287" s="155" t="s">
        <v>11271</v>
      </c>
      <c r="AD287" s="155" t="s">
        <v>5896</v>
      </c>
      <c r="AE287" s="156">
        <v>28979.071499999998</v>
      </c>
      <c r="AF287" s="158">
        <v>24.4</v>
      </c>
      <c r="AG287" s="157">
        <v>18.29</v>
      </c>
      <c r="AH287" s="159">
        <v>42926</v>
      </c>
      <c r="AI287" s="153" t="s">
        <v>731</v>
      </c>
      <c r="AJ287" s="155" t="s">
        <v>2192</v>
      </c>
    </row>
    <row r="288" spans="1:36">
      <c r="A288" s="166">
        <v>63120</v>
      </c>
      <c r="B288" s="147" t="s">
        <v>1238</v>
      </c>
      <c r="C288" s="147" t="s">
        <v>1229</v>
      </c>
      <c r="D288" s="147" t="s">
        <v>2192</v>
      </c>
      <c r="E288" s="147" t="s">
        <v>747</v>
      </c>
      <c r="F288" s="147" t="s">
        <v>1904</v>
      </c>
      <c r="G288" s="148" t="s">
        <v>1901</v>
      </c>
      <c r="H288" s="148" t="s">
        <v>1919</v>
      </c>
      <c r="I288" s="148" t="s">
        <v>317</v>
      </c>
      <c r="J288" s="148" t="s">
        <v>1236</v>
      </c>
      <c r="K288" s="149" t="s">
        <v>11272</v>
      </c>
      <c r="L288" s="149" t="s">
        <v>5808</v>
      </c>
      <c r="M288" s="149" t="s">
        <v>11273</v>
      </c>
      <c r="N288" s="149" t="s">
        <v>5810</v>
      </c>
      <c r="O288" s="149" t="s">
        <v>11274</v>
      </c>
      <c r="P288" s="149" t="s">
        <v>5812</v>
      </c>
      <c r="Q288" s="149" t="s">
        <v>11275</v>
      </c>
      <c r="R288" s="149" t="s">
        <v>2995</v>
      </c>
      <c r="S288" s="149" t="s">
        <v>11276</v>
      </c>
      <c r="T288" s="149" t="s">
        <v>5815</v>
      </c>
      <c r="U288" s="149" t="s">
        <v>11277</v>
      </c>
      <c r="V288" s="149" t="s">
        <v>5817</v>
      </c>
      <c r="W288" s="149" t="s">
        <v>11278</v>
      </c>
      <c r="X288" s="149" t="s">
        <v>5819</v>
      </c>
      <c r="Y288" s="149" t="s">
        <v>11279</v>
      </c>
      <c r="Z288" s="149" t="s">
        <v>5821</v>
      </c>
      <c r="AA288" s="149" t="s">
        <v>2192</v>
      </c>
      <c r="AB288" s="149" t="s">
        <v>2192</v>
      </c>
      <c r="AC288" s="149" t="s">
        <v>11280</v>
      </c>
      <c r="AD288" s="149" t="s">
        <v>5906</v>
      </c>
      <c r="AE288" s="150">
        <v>789.27350000000001</v>
      </c>
      <c r="AF288" s="151">
        <v>0.66</v>
      </c>
      <c r="AG288" s="162">
        <v>0.5</v>
      </c>
      <c r="AH288" s="152">
        <v>41752</v>
      </c>
      <c r="AI288" s="147" t="s">
        <v>731</v>
      </c>
      <c r="AJ288" s="149" t="s">
        <v>2192</v>
      </c>
    </row>
    <row r="289" spans="1:36">
      <c r="A289" s="167">
        <v>63121</v>
      </c>
      <c r="B289" s="153" t="s">
        <v>1238</v>
      </c>
      <c r="C289" s="153" t="s">
        <v>1229</v>
      </c>
      <c r="D289" s="153" t="s">
        <v>2192</v>
      </c>
      <c r="E289" s="153" t="s">
        <v>749</v>
      </c>
      <c r="F289" s="153" t="s">
        <v>1904</v>
      </c>
      <c r="G289" s="154" t="s">
        <v>1901</v>
      </c>
      <c r="H289" s="154" t="s">
        <v>1919</v>
      </c>
      <c r="I289" s="154" t="s">
        <v>317</v>
      </c>
      <c r="J289" s="154" t="s">
        <v>1236</v>
      </c>
      <c r="K289" s="155" t="s">
        <v>11281</v>
      </c>
      <c r="L289" s="155" t="s">
        <v>5808</v>
      </c>
      <c r="M289" s="155" t="s">
        <v>11282</v>
      </c>
      <c r="N289" s="155" t="s">
        <v>5810</v>
      </c>
      <c r="O289" s="155" t="s">
        <v>11283</v>
      </c>
      <c r="P289" s="155" t="s">
        <v>5812</v>
      </c>
      <c r="Q289" s="155" t="s">
        <v>11284</v>
      </c>
      <c r="R289" s="155" t="s">
        <v>2995</v>
      </c>
      <c r="S289" s="155" t="s">
        <v>11285</v>
      </c>
      <c r="T289" s="155" t="s">
        <v>5815</v>
      </c>
      <c r="U289" s="155" t="s">
        <v>11286</v>
      </c>
      <c r="V289" s="155" t="s">
        <v>5817</v>
      </c>
      <c r="W289" s="155" t="s">
        <v>11287</v>
      </c>
      <c r="X289" s="155" t="s">
        <v>5819</v>
      </c>
      <c r="Y289" s="155" t="s">
        <v>11288</v>
      </c>
      <c r="Z289" s="155" t="s">
        <v>5821</v>
      </c>
      <c r="AA289" s="155" t="s">
        <v>11289</v>
      </c>
      <c r="AB289" s="155" t="s">
        <v>5823</v>
      </c>
      <c r="AC289" s="155" t="s">
        <v>11290</v>
      </c>
      <c r="AD289" s="155" t="s">
        <v>5915</v>
      </c>
      <c r="AE289" s="156">
        <v>9143.0715</v>
      </c>
      <c r="AF289" s="158">
        <v>7.7</v>
      </c>
      <c r="AG289" s="157">
        <v>5.77</v>
      </c>
      <c r="AH289" s="159">
        <v>39097</v>
      </c>
      <c r="AI289" s="153" t="s">
        <v>731</v>
      </c>
      <c r="AJ289" s="155" t="s">
        <v>2192</v>
      </c>
    </row>
    <row r="290" spans="1:36">
      <c r="A290" s="166">
        <v>63122</v>
      </c>
      <c r="B290" s="147" t="s">
        <v>1238</v>
      </c>
      <c r="C290" s="147" t="s">
        <v>1229</v>
      </c>
      <c r="D290" s="147" t="s">
        <v>2192</v>
      </c>
      <c r="E290" s="147" t="s">
        <v>751</v>
      </c>
      <c r="F290" s="147" t="s">
        <v>1904</v>
      </c>
      <c r="G290" s="148" t="s">
        <v>1901</v>
      </c>
      <c r="H290" s="148" t="s">
        <v>1919</v>
      </c>
      <c r="I290" s="148" t="s">
        <v>317</v>
      </c>
      <c r="J290" s="148" t="s">
        <v>1236</v>
      </c>
      <c r="K290" s="149" t="s">
        <v>11291</v>
      </c>
      <c r="L290" s="149" t="s">
        <v>5808</v>
      </c>
      <c r="M290" s="149" t="s">
        <v>11292</v>
      </c>
      <c r="N290" s="149" t="s">
        <v>5810</v>
      </c>
      <c r="O290" s="149" t="s">
        <v>11293</v>
      </c>
      <c r="P290" s="149" t="s">
        <v>5812</v>
      </c>
      <c r="Q290" s="149" t="s">
        <v>11294</v>
      </c>
      <c r="R290" s="149" t="s">
        <v>2995</v>
      </c>
      <c r="S290" s="149" t="s">
        <v>11295</v>
      </c>
      <c r="T290" s="149" t="s">
        <v>5815</v>
      </c>
      <c r="U290" s="149" t="s">
        <v>11296</v>
      </c>
      <c r="V290" s="149" t="s">
        <v>5817</v>
      </c>
      <c r="W290" s="149" t="s">
        <v>11297</v>
      </c>
      <c r="X290" s="149" t="s">
        <v>5819</v>
      </c>
      <c r="Y290" s="149" t="s">
        <v>2192</v>
      </c>
      <c r="Z290" s="149" t="s">
        <v>2192</v>
      </c>
      <c r="AA290" s="149" t="s">
        <v>2192</v>
      </c>
      <c r="AB290" s="149" t="s">
        <v>2192</v>
      </c>
      <c r="AC290" s="149" t="s">
        <v>11298</v>
      </c>
      <c r="AD290" s="149" t="s">
        <v>5924</v>
      </c>
      <c r="AE290" s="150">
        <v>431.01339999999999</v>
      </c>
      <c r="AF290" s="151">
        <v>0.36</v>
      </c>
      <c r="AG290" s="151">
        <v>0.27</v>
      </c>
      <c r="AH290" s="152">
        <v>42557</v>
      </c>
      <c r="AI290" s="147" t="s">
        <v>731</v>
      </c>
      <c r="AJ290" s="149" t="s">
        <v>2192</v>
      </c>
    </row>
    <row r="291" spans="1:36">
      <c r="A291" s="167">
        <v>63124</v>
      </c>
      <c r="B291" s="153" t="s">
        <v>1238</v>
      </c>
      <c r="C291" s="153" t="s">
        <v>1229</v>
      </c>
      <c r="D291" s="153" t="s">
        <v>2192</v>
      </c>
      <c r="E291" s="153" t="s">
        <v>1743</v>
      </c>
      <c r="F291" s="153" t="s">
        <v>1904</v>
      </c>
      <c r="G291" s="154" t="s">
        <v>1901</v>
      </c>
      <c r="H291" s="154" t="s">
        <v>1919</v>
      </c>
      <c r="I291" s="154" t="s">
        <v>317</v>
      </c>
      <c r="J291" s="154" t="s">
        <v>1236</v>
      </c>
      <c r="K291" s="155" t="s">
        <v>11299</v>
      </c>
      <c r="L291" s="155" t="s">
        <v>5808</v>
      </c>
      <c r="M291" s="155" t="s">
        <v>11300</v>
      </c>
      <c r="N291" s="155" t="s">
        <v>5810</v>
      </c>
      <c r="O291" s="155" t="s">
        <v>11301</v>
      </c>
      <c r="P291" s="155" t="s">
        <v>5812</v>
      </c>
      <c r="Q291" s="155" t="s">
        <v>11302</v>
      </c>
      <c r="R291" s="155" t="s">
        <v>2995</v>
      </c>
      <c r="S291" s="155" t="s">
        <v>11303</v>
      </c>
      <c r="T291" s="155" t="s">
        <v>5815</v>
      </c>
      <c r="U291" s="155" t="s">
        <v>1757</v>
      </c>
      <c r="V291" s="155" t="s">
        <v>5929</v>
      </c>
      <c r="W291" s="155" t="s">
        <v>1757</v>
      </c>
      <c r="X291" s="155" t="s">
        <v>5930</v>
      </c>
      <c r="Y291" s="155" t="s">
        <v>1757</v>
      </c>
      <c r="Z291" s="155" t="s">
        <v>5931</v>
      </c>
      <c r="AA291" s="155" t="s">
        <v>1757</v>
      </c>
      <c r="AB291" s="155" t="s">
        <v>5932</v>
      </c>
      <c r="AC291" s="155" t="s">
        <v>11304</v>
      </c>
      <c r="AD291" s="155" t="s">
        <v>5933</v>
      </c>
      <c r="AE291" s="156">
        <v>1144.8027999999999</v>
      </c>
      <c r="AF291" s="157">
        <v>0.96</v>
      </c>
      <c r="AG291" s="157">
        <v>0.72</v>
      </c>
      <c r="AH291" s="159">
        <v>38953</v>
      </c>
      <c r="AI291" s="153" t="s">
        <v>731</v>
      </c>
      <c r="AJ291" s="155" t="s">
        <v>2192</v>
      </c>
    </row>
    <row r="292" spans="1:36">
      <c r="A292" s="166">
        <v>63125</v>
      </c>
      <c r="B292" s="147" t="s">
        <v>1238</v>
      </c>
      <c r="C292" s="147" t="s">
        <v>1229</v>
      </c>
      <c r="D292" s="147" t="s">
        <v>2192</v>
      </c>
      <c r="E292" s="147" t="s">
        <v>2773</v>
      </c>
      <c r="F292" s="147" t="s">
        <v>1904</v>
      </c>
      <c r="G292" s="148" t="s">
        <v>1901</v>
      </c>
      <c r="H292" s="148" t="s">
        <v>1919</v>
      </c>
      <c r="I292" s="148" t="s">
        <v>317</v>
      </c>
      <c r="J292" s="148" t="s">
        <v>1236</v>
      </c>
      <c r="K292" s="149" t="s">
        <v>11305</v>
      </c>
      <c r="L292" s="149" t="s">
        <v>5808</v>
      </c>
      <c r="M292" s="149" t="s">
        <v>11306</v>
      </c>
      <c r="N292" s="149" t="s">
        <v>5810</v>
      </c>
      <c r="O292" s="149" t="s">
        <v>11307</v>
      </c>
      <c r="P292" s="149" t="s">
        <v>5812</v>
      </c>
      <c r="Q292" s="149" t="s">
        <v>11308</v>
      </c>
      <c r="R292" s="149" t="s">
        <v>2995</v>
      </c>
      <c r="S292" s="149" t="s">
        <v>11309</v>
      </c>
      <c r="T292" s="149" t="s">
        <v>5815</v>
      </c>
      <c r="U292" s="149" t="s">
        <v>2192</v>
      </c>
      <c r="V292" s="149" t="s">
        <v>2192</v>
      </c>
      <c r="W292" s="149" t="s">
        <v>2192</v>
      </c>
      <c r="X292" s="149" t="s">
        <v>2192</v>
      </c>
      <c r="Y292" s="149" t="s">
        <v>2192</v>
      </c>
      <c r="Z292" s="149" t="s">
        <v>2192</v>
      </c>
      <c r="AA292" s="149" t="s">
        <v>2192</v>
      </c>
      <c r="AB292" s="149" t="s">
        <v>2192</v>
      </c>
      <c r="AC292" s="149" t="s">
        <v>11310</v>
      </c>
      <c r="AD292" s="149" t="s">
        <v>4056</v>
      </c>
      <c r="AE292" s="150">
        <v>252.9666</v>
      </c>
      <c r="AF292" s="151">
        <v>0.21</v>
      </c>
      <c r="AG292" s="151">
        <v>0.16</v>
      </c>
      <c r="AH292" s="152">
        <v>43671</v>
      </c>
      <c r="AI292" s="147" t="s">
        <v>731</v>
      </c>
      <c r="AJ292" s="149" t="s">
        <v>2192</v>
      </c>
    </row>
    <row r="293" spans="1:36">
      <c r="A293" s="167">
        <v>63126</v>
      </c>
      <c r="B293" s="153" t="s">
        <v>1238</v>
      </c>
      <c r="C293" s="153" t="s">
        <v>1229</v>
      </c>
      <c r="D293" s="153" t="s">
        <v>2192</v>
      </c>
      <c r="E293" s="153" t="s">
        <v>753</v>
      </c>
      <c r="F293" s="153" t="s">
        <v>1904</v>
      </c>
      <c r="G293" s="154" t="s">
        <v>1901</v>
      </c>
      <c r="H293" s="154" t="s">
        <v>1919</v>
      </c>
      <c r="I293" s="154" t="s">
        <v>317</v>
      </c>
      <c r="J293" s="154" t="s">
        <v>1236</v>
      </c>
      <c r="K293" s="155" t="s">
        <v>11311</v>
      </c>
      <c r="L293" s="155" t="s">
        <v>5808</v>
      </c>
      <c r="M293" s="155" t="s">
        <v>11312</v>
      </c>
      <c r="N293" s="155" t="s">
        <v>5810</v>
      </c>
      <c r="O293" s="155" t="s">
        <v>11313</v>
      </c>
      <c r="P293" s="155" t="s">
        <v>5812</v>
      </c>
      <c r="Q293" s="155" t="s">
        <v>3193</v>
      </c>
      <c r="R293" s="155" t="s">
        <v>2995</v>
      </c>
      <c r="S293" s="155" t="s">
        <v>11314</v>
      </c>
      <c r="T293" s="155" t="s">
        <v>5815</v>
      </c>
      <c r="U293" s="155" t="s">
        <v>2192</v>
      </c>
      <c r="V293" s="155" t="s">
        <v>2192</v>
      </c>
      <c r="W293" s="155" t="s">
        <v>2192</v>
      </c>
      <c r="X293" s="155" t="s">
        <v>2192</v>
      </c>
      <c r="Y293" s="155" t="s">
        <v>2192</v>
      </c>
      <c r="Z293" s="155" t="s">
        <v>2192</v>
      </c>
      <c r="AA293" s="155" t="s">
        <v>2192</v>
      </c>
      <c r="AB293" s="155" t="s">
        <v>2192</v>
      </c>
      <c r="AC293" s="155" t="s">
        <v>11315</v>
      </c>
      <c r="AD293" s="155" t="s">
        <v>5945</v>
      </c>
      <c r="AE293" s="156">
        <v>3583.4212000000002</v>
      </c>
      <c r="AF293" s="157">
        <v>3.02</v>
      </c>
      <c r="AG293" s="157">
        <v>2.2599999999999998</v>
      </c>
      <c r="AH293" s="159">
        <v>43399</v>
      </c>
      <c r="AI293" s="153" t="s">
        <v>731</v>
      </c>
      <c r="AJ293" s="155" t="s">
        <v>2192</v>
      </c>
    </row>
    <row r="294" spans="1:36">
      <c r="A294" s="166">
        <v>63127</v>
      </c>
      <c r="B294" s="147" t="s">
        <v>1238</v>
      </c>
      <c r="C294" s="147" t="s">
        <v>1229</v>
      </c>
      <c r="D294" s="147" t="s">
        <v>2192</v>
      </c>
      <c r="E294" s="147" t="s">
        <v>1834</v>
      </c>
      <c r="F294" s="147" t="s">
        <v>1904</v>
      </c>
      <c r="G294" s="148" t="s">
        <v>1901</v>
      </c>
      <c r="H294" s="148" t="s">
        <v>1919</v>
      </c>
      <c r="I294" s="148" t="s">
        <v>317</v>
      </c>
      <c r="J294" s="148" t="s">
        <v>1236</v>
      </c>
      <c r="K294" s="149" t="s">
        <v>11316</v>
      </c>
      <c r="L294" s="149" t="s">
        <v>5808</v>
      </c>
      <c r="M294" s="149" t="s">
        <v>11317</v>
      </c>
      <c r="N294" s="149" t="s">
        <v>5810</v>
      </c>
      <c r="O294" s="149" t="s">
        <v>11318</v>
      </c>
      <c r="P294" s="149" t="s">
        <v>5812</v>
      </c>
      <c r="Q294" s="149" t="s">
        <v>11319</v>
      </c>
      <c r="R294" s="149" t="s">
        <v>2995</v>
      </c>
      <c r="S294" s="149" t="s">
        <v>11320</v>
      </c>
      <c r="T294" s="149" t="s">
        <v>5815</v>
      </c>
      <c r="U294" s="149" t="s">
        <v>2192</v>
      </c>
      <c r="V294" s="149" t="s">
        <v>2192</v>
      </c>
      <c r="W294" s="149" t="s">
        <v>2192</v>
      </c>
      <c r="X294" s="149" t="s">
        <v>2192</v>
      </c>
      <c r="Y294" s="149" t="s">
        <v>2192</v>
      </c>
      <c r="Z294" s="149" t="s">
        <v>2192</v>
      </c>
      <c r="AA294" s="149" t="s">
        <v>2192</v>
      </c>
      <c r="AB294" s="149" t="s">
        <v>2192</v>
      </c>
      <c r="AC294" s="149" t="s">
        <v>11321</v>
      </c>
      <c r="AD294" s="149" t="s">
        <v>5952</v>
      </c>
      <c r="AE294" s="150">
        <v>788.37120000000004</v>
      </c>
      <c r="AF294" s="151">
        <v>0.66</v>
      </c>
      <c r="AG294" s="162">
        <v>0.5</v>
      </c>
      <c r="AH294" s="152">
        <v>43572</v>
      </c>
      <c r="AI294" s="147" t="s">
        <v>731</v>
      </c>
      <c r="AJ294" s="149" t="s">
        <v>2192</v>
      </c>
    </row>
    <row r="295" spans="1:36">
      <c r="A295" s="167">
        <v>63151</v>
      </c>
      <c r="B295" s="153" t="s">
        <v>1238</v>
      </c>
      <c r="C295" s="153" t="s">
        <v>1229</v>
      </c>
      <c r="D295" s="153" t="s">
        <v>2192</v>
      </c>
      <c r="E295" s="153" t="s">
        <v>755</v>
      </c>
      <c r="F295" s="153" t="s">
        <v>1904</v>
      </c>
      <c r="G295" s="154" t="s">
        <v>1901</v>
      </c>
      <c r="H295" s="154" t="s">
        <v>1919</v>
      </c>
      <c r="I295" s="154" t="s">
        <v>317</v>
      </c>
      <c r="J295" s="154" t="s">
        <v>1236</v>
      </c>
      <c r="K295" s="155" t="s">
        <v>11322</v>
      </c>
      <c r="L295" s="155" t="s">
        <v>5808</v>
      </c>
      <c r="M295" s="155" t="s">
        <v>11323</v>
      </c>
      <c r="N295" s="155" t="s">
        <v>5810</v>
      </c>
      <c r="O295" s="155" t="s">
        <v>11324</v>
      </c>
      <c r="P295" s="155" t="s">
        <v>5812</v>
      </c>
      <c r="Q295" s="155" t="s">
        <v>11325</v>
      </c>
      <c r="R295" s="155" t="s">
        <v>2995</v>
      </c>
      <c r="S295" s="155" t="s">
        <v>11326</v>
      </c>
      <c r="T295" s="155" t="s">
        <v>5815</v>
      </c>
      <c r="U295" s="155" t="s">
        <v>11327</v>
      </c>
      <c r="V295" s="155" t="s">
        <v>5817</v>
      </c>
      <c r="W295" s="155" t="s">
        <v>2192</v>
      </c>
      <c r="X295" s="155" t="s">
        <v>2192</v>
      </c>
      <c r="Y295" s="155" t="s">
        <v>2192</v>
      </c>
      <c r="Z295" s="155" t="s">
        <v>2192</v>
      </c>
      <c r="AA295" s="155" t="s">
        <v>2192</v>
      </c>
      <c r="AB295" s="155" t="s">
        <v>2192</v>
      </c>
      <c r="AC295" s="155" t="s">
        <v>11328</v>
      </c>
      <c r="AD295" s="155" t="s">
        <v>5958</v>
      </c>
      <c r="AE295" s="156">
        <v>11974.058800000001</v>
      </c>
      <c r="AF295" s="157">
        <v>10.08</v>
      </c>
      <c r="AG295" s="157">
        <v>7.56</v>
      </c>
      <c r="AH295" s="159">
        <v>39156</v>
      </c>
      <c r="AI295" s="153" t="s">
        <v>731</v>
      </c>
      <c r="AJ295" s="155" t="s">
        <v>2192</v>
      </c>
    </row>
    <row r="296" spans="1:36">
      <c r="A296" s="166">
        <v>63301</v>
      </c>
      <c r="B296" s="147" t="s">
        <v>1238</v>
      </c>
      <c r="C296" s="147" t="s">
        <v>1235</v>
      </c>
      <c r="D296" s="147" t="s">
        <v>2192</v>
      </c>
      <c r="E296" s="147" t="s">
        <v>757</v>
      </c>
      <c r="F296" s="147" t="s">
        <v>2192</v>
      </c>
      <c r="G296" s="148" t="s">
        <v>1901</v>
      </c>
      <c r="H296" s="148" t="s">
        <v>1919</v>
      </c>
      <c r="I296" s="148" t="s">
        <v>317</v>
      </c>
      <c r="J296" s="148" t="s">
        <v>1236</v>
      </c>
      <c r="K296" s="149" t="s">
        <v>11329</v>
      </c>
      <c r="L296" s="149" t="s">
        <v>5960</v>
      </c>
      <c r="M296" s="149" t="s">
        <v>11330</v>
      </c>
      <c r="N296" s="149" t="s">
        <v>3186</v>
      </c>
      <c r="O296" s="149" t="s">
        <v>11331</v>
      </c>
      <c r="P296" s="149" t="s">
        <v>5963</v>
      </c>
      <c r="Q296" s="149" t="s">
        <v>10997</v>
      </c>
      <c r="R296" s="149" t="s">
        <v>5965</v>
      </c>
      <c r="S296" s="149" t="s">
        <v>11332</v>
      </c>
      <c r="T296" s="149" t="s">
        <v>5967</v>
      </c>
      <c r="U296" s="149" t="s">
        <v>11333</v>
      </c>
      <c r="V296" s="149" t="s">
        <v>2830</v>
      </c>
      <c r="W296" s="149" t="s">
        <v>3224</v>
      </c>
      <c r="X296" s="149" t="s">
        <v>5970</v>
      </c>
      <c r="Y296" s="149" t="s">
        <v>4717</v>
      </c>
      <c r="Z296" s="149" t="s">
        <v>5971</v>
      </c>
      <c r="AA296" s="149" t="s">
        <v>5972</v>
      </c>
      <c r="AB296" s="149" t="s">
        <v>5973</v>
      </c>
      <c r="AC296" s="149" t="s">
        <v>11334</v>
      </c>
      <c r="AD296" s="149" t="s">
        <v>5975</v>
      </c>
      <c r="AE296" s="150">
        <v>2583.0394999999999</v>
      </c>
      <c r="AF296" s="151">
        <v>2.17</v>
      </c>
      <c r="AG296" s="151">
        <v>1.63</v>
      </c>
      <c r="AH296" s="152">
        <v>39128</v>
      </c>
      <c r="AI296" s="147" t="s">
        <v>758</v>
      </c>
      <c r="AJ296" s="149" t="s">
        <v>2192</v>
      </c>
    </row>
    <row r="297" spans="1:36">
      <c r="A297" s="167">
        <v>63311</v>
      </c>
      <c r="B297" s="153" t="s">
        <v>1238</v>
      </c>
      <c r="C297" s="153" t="s">
        <v>1235</v>
      </c>
      <c r="D297" s="153" t="s">
        <v>2192</v>
      </c>
      <c r="E297" s="153" t="s">
        <v>760</v>
      </c>
      <c r="F297" s="153" t="s">
        <v>1906</v>
      </c>
      <c r="G297" s="154" t="s">
        <v>1901</v>
      </c>
      <c r="H297" s="154" t="s">
        <v>1919</v>
      </c>
      <c r="I297" s="154" t="s">
        <v>317</v>
      </c>
      <c r="J297" s="154" t="s">
        <v>1236</v>
      </c>
      <c r="K297" s="155" t="s">
        <v>11335</v>
      </c>
      <c r="L297" s="155" t="s">
        <v>5977</v>
      </c>
      <c r="M297" s="155" t="s">
        <v>11336</v>
      </c>
      <c r="N297" s="155" t="s">
        <v>5979</v>
      </c>
      <c r="O297" s="155" t="s">
        <v>11337</v>
      </c>
      <c r="P297" s="155" t="s">
        <v>5981</v>
      </c>
      <c r="Q297" s="155" t="s">
        <v>11338</v>
      </c>
      <c r="R297" s="155" t="s">
        <v>5983</v>
      </c>
      <c r="S297" s="155" t="s">
        <v>11339</v>
      </c>
      <c r="T297" s="155" t="s">
        <v>5985</v>
      </c>
      <c r="U297" s="155" t="s">
        <v>11340</v>
      </c>
      <c r="V297" s="155" t="s">
        <v>5987</v>
      </c>
      <c r="W297" s="155" t="s">
        <v>11341</v>
      </c>
      <c r="X297" s="155" t="s">
        <v>5989</v>
      </c>
      <c r="Y297" s="155" t="s">
        <v>11342</v>
      </c>
      <c r="Z297" s="155" t="s">
        <v>5991</v>
      </c>
      <c r="AA297" s="155" t="s">
        <v>11343</v>
      </c>
      <c r="AB297" s="155" t="s">
        <v>5993</v>
      </c>
      <c r="AC297" s="155" t="s">
        <v>11344</v>
      </c>
      <c r="AD297" s="155" t="s">
        <v>5995</v>
      </c>
      <c r="AE297" s="156">
        <v>2678.9958999999999</v>
      </c>
      <c r="AF297" s="157">
        <v>2.2599999999999998</v>
      </c>
      <c r="AG297" s="157">
        <v>1.69</v>
      </c>
      <c r="AH297" s="159">
        <v>39128</v>
      </c>
      <c r="AI297" s="153" t="s">
        <v>761</v>
      </c>
      <c r="AJ297" s="155" t="s">
        <v>2192</v>
      </c>
    </row>
    <row r="298" spans="1:36">
      <c r="A298" s="166">
        <v>63321</v>
      </c>
      <c r="B298" s="147" t="s">
        <v>1238</v>
      </c>
      <c r="C298" s="147" t="s">
        <v>1235</v>
      </c>
      <c r="D298" s="147" t="s">
        <v>2192</v>
      </c>
      <c r="E298" s="147" t="s">
        <v>763</v>
      </c>
      <c r="F298" s="147" t="s">
        <v>1904</v>
      </c>
      <c r="G298" s="148" t="s">
        <v>1901</v>
      </c>
      <c r="H298" s="148" t="s">
        <v>1919</v>
      </c>
      <c r="I298" s="148" t="s">
        <v>317</v>
      </c>
      <c r="J298" s="148" t="s">
        <v>1236</v>
      </c>
      <c r="K298" s="149" t="s">
        <v>11345</v>
      </c>
      <c r="L298" s="149" t="s">
        <v>5977</v>
      </c>
      <c r="M298" s="149" t="s">
        <v>11346</v>
      </c>
      <c r="N298" s="149" t="s">
        <v>5979</v>
      </c>
      <c r="O298" s="149" t="s">
        <v>11347</v>
      </c>
      <c r="P298" s="149" t="s">
        <v>5981</v>
      </c>
      <c r="Q298" s="149" t="s">
        <v>11348</v>
      </c>
      <c r="R298" s="149" t="s">
        <v>5983</v>
      </c>
      <c r="S298" s="149" t="s">
        <v>11349</v>
      </c>
      <c r="T298" s="149" t="s">
        <v>5985</v>
      </c>
      <c r="U298" s="149" t="s">
        <v>11350</v>
      </c>
      <c r="V298" s="149" t="s">
        <v>5987</v>
      </c>
      <c r="W298" s="149" t="s">
        <v>3180</v>
      </c>
      <c r="X298" s="149" t="s">
        <v>5989</v>
      </c>
      <c r="Y298" s="149" t="s">
        <v>11351</v>
      </c>
      <c r="Z298" s="149" t="s">
        <v>5991</v>
      </c>
      <c r="AA298" s="149" t="s">
        <v>11352</v>
      </c>
      <c r="AB298" s="149" t="s">
        <v>5993</v>
      </c>
      <c r="AC298" s="149" t="s">
        <v>11353</v>
      </c>
      <c r="AD298" s="149" t="s">
        <v>5995</v>
      </c>
      <c r="AE298" s="150">
        <v>2157.8564999999999</v>
      </c>
      <c r="AF298" s="151">
        <v>1.82</v>
      </c>
      <c r="AG298" s="151">
        <v>1.36</v>
      </c>
      <c r="AH298" s="152">
        <v>39128</v>
      </c>
      <c r="AI298" s="147" t="s">
        <v>761</v>
      </c>
      <c r="AJ298" s="149" t="s">
        <v>2192</v>
      </c>
    </row>
    <row r="299" spans="1:36">
      <c r="A299" s="167">
        <v>63322</v>
      </c>
      <c r="B299" s="153" t="s">
        <v>1238</v>
      </c>
      <c r="C299" s="153" t="s">
        <v>1235</v>
      </c>
      <c r="D299" s="153" t="s">
        <v>2192</v>
      </c>
      <c r="E299" s="153" t="s">
        <v>1873</v>
      </c>
      <c r="F299" s="153" t="s">
        <v>1904</v>
      </c>
      <c r="G299" s="154" t="s">
        <v>1901</v>
      </c>
      <c r="H299" s="154" t="s">
        <v>1919</v>
      </c>
      <c r="I299" s="154" t="s">
        <v>317</v>
      </c>
      <c r="J299" s="154" t="s">
        <v>1236</v>
      </c>
      <c r="K299" s="155" t="s">
        <v>4833</v>
      </c>
      <c r="L299" s="155" t="s">
        <v>5977</v>
      </c>
      <c r="M299" s="155" t="s">
        <v>11354</v>
      </c>
      <c r="N299" s="155" t="s">
        <v>5979</v>
      </c>
      <c r="O299" s="155" t="s">
        <v>11355</v>
      </c>
      <c r="P299" s="155" t="s">
        <v>5981</v>
      </c>
      <c r="Q299" s="155" t="s">
        <v>11356</v>
      </c>
      <c r="R299" s="155" t="s">
        <v>5983</v>
      </c>
      <c r="S299" s="155" t="s">
        <v>11357</v>
      </c>
      <c r="T299" s="155" t="s">
        <v>5985</v>
      </c>
      <c r="U299" s="155" t="s">
        <v>11358</v>
      </c>
      <c r="V299" s="155" t="s">
        <v>6012</v>
      </c>
      <c r="W299" s="155" t="s">
        <v>11359</v>
      </c>
      <c r="X299" s="155" t="s">
        <v>6014</v>
      </c>
      <c r="Y299" s="155" t="s">
        <v>2192</v>
      </c>
      <c r="Z299" s="155" t="s">
        <v>2192</v>
      </c>
      <c r="AA299" s="155" t="s">
        <v>2192</v>
      </c>
      <c r="AB299" s="155" t="s">
        <v>2192</v>
      </c>
      <c r="AC299" s="155" t="s">
        <v>11360</v>
      </c>
      <c r="AD299" s="155" t="s">
        <v>6016</v>
      </c>
      <c r="AE299" s="156">
        <v>26.284199999999998</v>
      </c>
      <c r="AF299" s="157">
        <v>0.02</v>
      </c>
      <c r="AG299" s="157">
        <v>0.02</v>
      </c>
      <c r="AH299" s="159">
        <v>39136</v>
      </c>
      <c r="AI299" s="153" t="s">
        <v>761</v>
      </c>
      <c r="AJ299" s="155" t="s">
        <v>2192</v>
      </c>
    </row>
    <row r="300" spans="1:36">
      <c r="A300" s="166">
        <v>63324</v>
      </c>
      <c r="B300" s="147" t="s">
        <v>1238</v>
      </c>
      <c r="C300" s="147" t="s">
        <v>1235</v>
      </c>
      <c r="D300" s="147" t="s">
        <v>2192</v>
      </c>
      <c r="E300" s="147" t="s">
        <v>765</v>
      </c>
      <c r="F300" s="147" t="s">
        <v>1904</v>
      </c>
      <c r="G300" s="148" t="s">
        <v>1901</v>
      </c>
      <c r="H300" s="148" t="s">
        <v>1919</v>
      </c>
      <c r="I300" s="148" t="s">
        <v>317</v>
      </c>
      <c r="J300" s="148" t="s">
        <v>1236</v>
      </c>
      <c r="K300" s="149" t="s">
        <v>11361</v>
      </c>
      <c r="L300" s="149" t="s">
        <v>5977</v>
      </c>
      <c r="M300" s="149" t="s">
        <v>11362</v>
      </c>
      <c r="N300" s="149" t="s">
        <v>5979</v>
      </c>
      <c r="O300" s="149" t="s">
        <v>11363</v>
      </c>
      <c r="P300" s="149" t="s">
        <v>5981</v>
      </c>
      <c r="Q300" s="149" t="s">
        <v>11364</v>
      </c>
      <c r="R300" s="149" t="s">
        <v>5983</v>
      </c>
      <c r="S300" s="149" t="s">
        <v>11365</v>
      </c>
      <c r="T300" s="149" t="s">
        <v>5985</v>
      </c>
      <c r="U300" s="149" t="s">
        <v>11366</v>
      </c>
      <c r="V300" s="149" t="s">
        <v>5987</v>
      </c>
      <c r="W300" s="149" t="s">
        <v>11367</v>
      </c>
      <c r="X300" s="149" t="s">
        <v>5989</v>
      </c>
      <c r="Y300" s="149" t="s">
        <v>11368</v>
      </c>
      <c r="Z300" s="149" t="s">
        <v>5991</v>
      </c>
      <c r="AA300" s="149" t="s">
        <v>2192</v>
      </c>
      <c r="AB300" s="149" t="s">
        <v>2192</v>
      </c>
      <c r="AC300" s="149" t="s">
        <v>2866</v>
      </c>
      <c r="AD300" s="149" t="s">
        <v>2818</v>
      </c>
      <c r="AE300" s="150">
        <v>79.528599999999997</v>
      </c>
      <c r="AF300" s="151">
        <v>7.0000000000000007E-2</v>
      </c>
      <c r="AG300" s="151">
        <v>0.05</v>
      </c>
      <c r="AH300" s="152">
        <v>41802</v>
      </c>
      <c r="AI300" s="147" t="s">
        <v>761</v>
      </c>
      <c r="AJ300" s="149" t="s">
        <v>2192</v>
      </c>
    </row>
    <row r="301" spans="1:36">
      <c r="A301" s="167">
        <v>63327</v>
      </c>
      <c r="B301" s="153" t="s">
        <v>1238</v>
      </c>
      <c r="C301" s="153" t="s">
        <v>1235</v>
      </c>
      <c r="D301" s="153" t="s">
        <v>2192</v>
      </c>
      <c r="E301" s="153" t="s">
        <v>2012</v>
      </c>
      <c r="F301" s="153" t="s">
        <v>1904</v>
      </c>
      <c r="G301" s="154" t="s">
        <v>1901</v>
      </c>
      <c r="H301" s="154" t="s">
        <v>1919</v>
      </c>
      <c r="I301" s="154" t="s">
        <v>317</v>
      </c>
      <c r="J301" s="154" t="s">
        <v>1236</v>
      </c>
      <c r="K301" s="155" t="s">
        <v>3043</v>
      </c>
      <c r="L301" s="155" t="s">
        <v>5977</v>
      </c>
      <c r="M301" s="155" t="s">
        <v>11369</v>
      </c>
      <c r="N301" s="155" t="s">
        <v>5979</v>
      </c>
      <c r="O301" s="155" t="s">
        <v>11370</v>
      </c>
      <c r="P301" s="155" t="s">
        <v>5981</v>
      </c>
      <c r="Q301" s="155" t="s">
        <v>11371</v>
      </c>
      <c r="R301" s="155" t="s">
        <v>5983</v>
      </c>
      <c r="S301" s="155" t="s">
        <v>1757</v>
      </c>
      <c r="T301" s="155" t="s">
        <v>1757</v>
      </c>
      <c r="U301" s="155" t="s">
        <v>1757</v>
      </c>
      <c r="V301" s="155" t="s">
        <v>1757</v>
      </c>
      <c r="W301" s="155" t="s">
        <v>11372</v>
      </c>
      <c r="X301" s="155" t="s">
        <v>1757</v>
      </c>
      <c r="Y301" s="155" t="s">
        <v>11373</v>
      </c>
      <c r="Z301" s="155" t="s">
        <v>1757</v>
      </c>
      <c r="AA301" s="155" t="s">
        <v>2192</v>
      </c>
      <c r="AB301" s="155" t="s">
        <v>2192</v>
      </c>
      <c r="AC301" s="155" t="s">
        <v>11374</v>
      </c>
      <c r="AD301" s="155" t="s">
        <v>6029</v>
      </c>
      <c r="AE301" s="156">
        <v>353.81639999999999</v>
      </c>
      <c r="AF301" s="158">
        <v>0.3</v>
      </c>
      <c r="AG301" s="157">
        <v>0.22</v>
      </c>
      <c r="AH301" s="159">
        <v>40553</v>
      </c>
      <c r="AI301" s="153" t="s">
        <v>761</v>
      </c>
      <c r="AJ301" s="155" t="s">
        <v>2192</v>
      </c>
    </row>
    <row r="302" spans="1:36">
      <c r="A302" s="166">
        <v>63329</v>
      </c>
      <c r="B302" s="147" t="s">
        <v>1238</v>
      </c>
      <c r="C302" s="147" t="s">
        <v>1235</v>
      </c>
      <c r="D302" s="147" t="s">
        <v>2192</v>
      </c>
      <c r="E302" s="147" t="s">
        <v>769</v>
      </c>
      <c r="F302" s="147" t="s">
        <v>1904</v>
      </c>
      <c r="G302" s="148" t="s">
        <v>1901</v>
      </c>
      <c r="H302" s="148" t="s">
        <v>1919</v>
      </c>
      <c r="I302" s="148" t="s">
        <v>317</v>
      </c>
      <c r="J302" s="148" t="s">
        <v>1236</v>
      </c>
      <c r="K302" s="149" t="s">
        <v>11375</v>
      </c>
      <c r="L302" s="149" t="s">
        <v>5977</v>
      </c>
      <c r="M302" s="149" t="s">
        <v>11376</v>
      </c>
      <c r="N302" s="149" t="s">
        <v>5979</v>
      </c>
      <c r="O302" s="149" t="s">
        <v>11377</v>
      </c>
      <c r="P302" s="149" t="s">
        <v>5981</v>
      </c>
      <c r="Q302" s="149" t="s">
        <v>11378</v>
      </c>
      <c r="R302" s="149" t="s">
        <v>5983</v>
      </c>
      <c r="S302" s="149" t="s">
        <v>11379</v>
      </c>
      <c r="T302" s="149" t="s">
        <v>5985</v>
      </c>
      <c r="U302" s="149" t="s">
        <v>11380</v>
      </c>
      <c r="V302" s="149" t="s">
        <v>5987</v>
      </c>
      <c r="W302" s="149" t="s">
        <v>11381</v>
      </c>
      <c r="X302" s="149" t="s">
        <v>5989</v>
      </c>
      <c r="Y302" s="149" t="s">
        <v>11382</v>
      </c>
      <c r="Z302" s="149" t="s">
        <v>5991</v>
      </c>
      <c r="AA302" s="149" t="s">
        <v>2192</v>
      </c>
      <c r="AB302" s="149" t="s">
        <v>2192</v>
      </c>
      <c r="AC302" s="149" t="s">
        <v>11383</v>
      </c>
      <c r="AD302" s="149" t="s">
        <v>6036</v>
      </c>
      <c r="AE302" s="150">
        <v>17.3889</v>
      </c>
      <c r="AF302" s="151">
        <v>0.01</v>
      </c>
      <c r="AG302" s="151">
        <v>0.01</v>
      </c>
      <c r="AH302" s="152">
        <v>40602</v>
      </c>
      <c r="AI302" s="147" t="s">
        <v>761</v>
      </c>
      <c r="AJ302" s="149" t="s">
        <v>2192</v>
      </c>
    </row>
    <row r="303" spans="1:36">
      <c r="A303" s="167">
        <v>63330</v>
      </c>
      <c r="B303" s="153" t="s">
        <v>1238</v>
      </c>
      <c r="C303" s="153" t="s">
        <v>1235</v>
      </c>
      <c r="D303" s="153" t="s">
        <v>2192</v>
      </c>
      <c r="E303" s="153" t="s">
        <v>771</v>
      </c>
      <c r="F303" s="153" t="s">
        <v>1904</v>
      </c>
      <c r="G303" s="154" t="s">
        <v>1901</v>
      </c>
      <c r="H303" s="154" t="s">
        <v>1919</v>
      </c>
      <c r="I303" s="154" t="s">
        <v>317</v>
      </c>
      <c r="J303" s="154" t="s">
        <v>1236</v>
      </c>
      <c r="K303" s="155" t="s">
        <v>11384</v>
      </c>
      <c r="L303" s="155" t="s">
        <v>5977</v>
      </c>
      <c r="M303" s="155" t="s">
        <v>11385</v>
      </c>
      <c r="N303" s="155" t="s">
        <v>5979</v>
      </c>
      <c r="O303" s="155" t="s">
        <v>11386</v>
      </c>
      <c r="P303" s="155" t="s">
        <v>5981</v>
      </c>
      <c r="Q303" s="155" t="s">
        <v>11387</v>
      </c>
      <c r="R303" s="155" t="s">
        <v>5983</v>
      </c>
      <c r="S303" s="155" t="s">
        <v>11388</v>
      </c>
      <c r="T303" s="155" t="s">
        <v>5985</v>
      </c>
      <c r="U303" s="155" t="s">
        <v>11389</v>
      </c>
      <c r="V303" s="155" t="s">
        <v>5987</v>
      </c>
      <c r="W303" s="155" t="s">
        <v>11390</v>
      </c>
      <c r="X303" s="155" t="s">
        <v>5989</v>
      </c>
      <c r="Y303" s="155" t="s">
        <v>2192</v>
      </c>
      <c r="Z303" s="155" t="s">
        <v>2192</v>
      </c>
      <c r="AA303" s="155" t="s">
        <v>2192</v>
      </c>
      <c r="AB303" s="155" t="s">
        <v>2192</v>
      </c>
      <c r="AC303" s="155" t="s">
        <v>11391</v>
      </c>
      <c r="AD303" s="155" t="s">
        <v>6044</v>
      </c>
      <c r="AE303" s="156">
        <v>16.5381</v>
      </c>
      <c r="AF303" s="157">
        <v>0.01</v>
      </c>
      <c r="AG303" s="157">
        <v>0.01</v>
      </c>
      <c r="AH303" s="159">
        <v>42950</v>
      </c>
      <c r="AI303" s="153" t="s">
        <v>761</v>
      </c>
      <c r="AJ303" s="155" t="s">
        <v>2192</v>
      </c>
    </row>
    <row r="304" spans="1:36">
      <c r="A304" s="166">
        <v>63333</v>
      </c>
      <c r="B304" s="147" t="s">
        <v>1238</v>
      </c>
      <c r="C304" s="147" t="s">
        <v>1235</v>
      </c>
      <c r="D304" s="147" t="s">
        <v>2192</v>
      </c>
      <c r="E304" s="147" t="s">
        <v>773</v>
      </c>
      <c r="F304" s="147" t="s">
        <v>1904</v>
      </c>
      <c r="G304" s="148" t="s">
        <v>1901</v>
      </c>
      <c r="H304" s="148" t="s">
        <v>1919</v>
      </c>
      <c r="I304" s="148" t="s">
        <v>317</v>
      </c>
      <c r="J304" s="148" t="s">
        <v>1236</v>
      </c>
      <c r="K304" s="149" t="s">
        <v>11392</v>
      </c>
      <c r="L304" s="149" t="s">
        <v>5977</v>
      </c>
      <c r="M304" s="149" t="s">
        <v>11393</v>
      </c>
      <c r="N304" s="149" t="s">
        <v>5979</v>
      </c>
      <c r="O304" s="149" t="s">
        <v>2880</v>
      </c>
      <c r="P304" s="149" t="s">
        <v>5981</v>
      </c>
      <c r="Q304" s="149" t="s">
        <v>7212</v>
      </c>
      <c r="R304" s="149" t="s">
        <v>5983</v>
      </c>
      <c r="S304" s="149" t="s">
        <v>11394</v>
      </c>
      <c r="T304" s="149" t="s">
        <v>5985</v>
      </c>
      <c r="U304" s="149" t="s">
        <v>11395</v>
      </c>
      <c r="V304" s="149" t="s">
        <v>5987</v>
      </c>
      <c r="W304" s="149" t="s">
        <v>11396</v>
      </c>
      <c r="X304" s="149" t="s">
        <v>5989</v>
      </c>
      <c r="Y304" s="149" t="s">
        <v>11397</v>
      </c>
      <c r="Z304" s="149" t="s">
        <v>5991</v>
      </c>
      <c r="AA304" s="149" t="s">
        <v>2192</v>
      </c>
      <c r="AB304" s="149" t="s">
        <v>2192</v>
      </c>
      <c r="AC304" s="149" t="s">
        <v>11398</v>
      </c>
      <c r="AD304" s="149" t="s">
        <v>6053</v>
      </c>
      <c r="AE304" s="150">
        <v>25.6511</v>
      </c>
      <c r="AF304" s="151">
        <v>0.02</v>
      </c>
      <c r="AG304" s="151">
        <v>0.02</v>
      </c>
      <c r="AH304" s="152">
        <v>41752</v>
      </c>
      <c r="AI304" s="147" t="s">
        <v>761</v>
      </c>
      <c r="AJ304" s="149" t="s">
        <v>2192</v>
      </c>
    </row>
    <row r="305" spans="1:36">
      <c r="A305" s="167">
        <v>63501</v>
      </c>
      <c r="B305" s="153" t="s">
        <v>1238</v>
      </c>
      <c r="C305" s="153" t="s">
        <v>1229</v>
      </c>
      <c r="D305" s="153" t="s">
        <v>2192</v>
      </c>
      <c r="E305" s="153" t="s">
        <v>774</v>
      </c>
      <c r="F305" s="153" t="s">
        <v>2192</v>
      </c>
      <c r="G305" s="154" t="s">
        <v>1901</v>
      </c>
      <c r="H305" s="154" t="s">
        <v>1919</v>
      </c>
      <c r="I305" s="154" t="s">
        <v>317</v>
      </c>
      <c r="J305" s="154" t="s">
        <v>1236</v>
      </c>
      <c r="K305" s="155" t="s">
        <v>11399</v>
      </c>
      <c r="L305" s="155" t="s">
        <v>6055</v>
      </c>
      <c r="M305" s="155" t="s">
        <v>6056</v>
      </c>
      <c r="N305" s="155" t="s">
        <v>6057</v>
      </c>
      <c r="O305" s="155" t="s">
        <v>11400</v>
      </c>
      <c r="P305" s="155" t="s">
        <v>6059</v>
      </c>
      <c r="Q305" s="155" t="s">
        <v>11401</v>
      </c>
      <c r="R305" s="155" t="s">
        <v>6061</v>
      </c>
      <c r="S305" s="155" t="s">
        <v>11402</v>
      </c>
      <c r="T305" s="155" t="s">
        <v>6063</v>
      </c>
      <c r="U305" s="155" t="s">
        <v>11403</v>
      </c>
      <c r="V305" s="155" t="s">
        <v>6065</v>
      </c>
      <c r="W305" s="155" t="s">
        <v>6066</v>
      </c>
      <c r="X305" s="155" t="s">
        <v>6067</v>
      </c>
      <c r="Y305" s="155" t="s">
        <v>11404</v>
      </c>
      <c r="Z305" s="155" t="s">
        <v>6069</v>
      </c>
      <c r="AA305" s="155" t="s">
        <v>11405</v>
      </c>
      <c r="AB305" s="155" t="s">
        <v>6071</v>
      </c>
      <c r="AC305" s="155" t="s">
        <v>11406</v>
      </c>
      <c r="AD305" s="155" t="s">
        <v>6073</v>
      </c>
      <c r="AE305" s="156">
        <v>86702.098400000003</v>
      </c>
      <c r="AF305" s="157">
        <v>72.989999999999995</v>
      </c>
      <c r="AG305" s="157">
        <v>54.72</v>
      </c>
      <c r="AH305" s="159">
        <v>39170</v>
      </c>
      <c r="AI305" s="153" t="s">
        <v>2137</v>
      </c>
      <c r="AJ305" s="155" t="s">
        <v>2192</v>
      </c>
    </row>
    <row r="306" spans="1:36">
      <c r="A306" s="166">
        <v>63511</v>
      </c>
      <c r="B306" s="147" t="s">
        <v>1238</v>
      </c>
      <c r="C306" s="147" t="s">
        <v>1229</v>
      </c>
      <c r="D306" s="147" t="s">
        <v>2192</v>
      </c>
      <c r="E306" s="147" t="s">
        <v>775</v>
      </c>
      <c r="F306" s="147" t="s">
        <v>1906</v>
      </c>
      <c r="G306" s="148" t="s">
        <v>1901</v>
      </c>
      <c r="H306" s="148" t="s">
        <v>1919</v>
      </c>
      <c r="I306" s="148" t="s">
        <v>317</v>
      </c>
      <c r="J306" s="148" t="s">
        <v>1236</v>
      </c>
      <c r="K306" s="149" t="s">
        <v>11407</v>
      </c>
      <c r="L306" s="149" t="s">
        <v>6075</v>
      </c>
      <c r="M306" s="149" t="s">
        <v>11408</v>
      </c>
      <c r="N306" s="149" t="s">
        <v>6077</v>
      </c>
      <c r="O306" s="149" t="s">
        <v>11409</v>
      </c>
      <c r="P306" s="149" t="s">
        <v>6079</v>
      </c>
      <c r="Q306" s="149" t="s">
        <v>11410</v>
      </c>
      <c r="R306" s="149" t="s">
        <v>6081</v>
      </c>
      <c r="S306" s="149" t="s">
        <v>11411</v>
      </c>
      <c r="T306" s="149" t="s">
        <v>6083</v>
      </c>
      <c r="U306" s="149" t="s">
        <v>11412</v>
      </c>
      <c r="V306" s="149" t="s">
        <v>6085</v>
      </c>
      <c r="W306" s="149" t="s">
        <v>11413</v>
      </c>
      <c r="X306" s="149" t="s">
        <v>6087</v>
      </c>
      <c r="Y306" s="149" t="s">
        <v>11414</v>
      </c>
      <c r="Z306" s="149" t="s">
        <v>6089</v>
      </c>
      <c r="AA306" s="149" t="s">
        <v>11415</v>
      </c>
      <c r="AB306" s="149" t="s">
        <v>6091</v>
      </c>
      <c r="AC306" s="149" t="s">
        <v>11416</v>
      </c>
      <c r="AD306" s="149" t="s">
        <v>6093</v>
      </c>
      <c r="AE306" s="150">
        <v>5106.4485999999997</v>
      </c>
      <c r="AF306" s="162">
        <v>4.3</v>
      </c>
      <c r="AG306" s="151">
        <v>3.22</v>
      </c>
      <c r="AH306" s="152">
        <v>39373</v>
      </c>
      <c r="AI306" s="147" t="s">
        <v>776</v>
      </c>
      <c r="AJ306" s="149" t="s">
        <v>2192</v>
      </c>
    </row>
    <row r="307" spans="1:36">
      <c r="A307" s="167">
        <v>63521</v>
      </c>
      <c r="B307" s="153" t="s">
        <v>1238</v>
      </c>
      <c r="C307" s="153" t="s">
        <v>1229</v>
      </c>
      <c r="D307" s="153" t="s">
        <v>2192</v>
      </c>
      <c r="E307" s="153" t="s">
        <v>778</v>
      </c>
      <c r="F307" s="153" t="s">
        <v>1904</v>
      </c>
      <c r="G307" s="154" t="s">
        <v>1901</v>
      </c>
      <c r="H307" s="154" t="s">
        <v>1919</v>
      </c>
      <c r="I307" s="154" t="s">
        <v>317</v>
      </c>
      <c r="J307" s="154" t="s">
        <v>1236</v>
      </c>
      <c r="K307" s="155" t="s">
        <v>11417</v>
      </c>
      <c r="L307" s="155" t="s">
        <v>6075</v>
      </c>
      <c r="M307" s="155" t="s">
        <v>11418</v>
      </c>
      <c r="N307" s="155" t="s">
        <v>6077</v>
      </c>
      <c r="O307" s="155" t="s">
        <v>11419</v>
      </c>
      <c r="P307" s="155" t="s">
        <v>6079</v>
      </c>
      <c r="Q307" s="155" t="s">
        <v>11420</v>
      </c>
      <c r="R307" s="155" t="s">
        <v>6081</v>
      </c>
      <c r="S307" s="155" t="s">
        <v>11421</v>
      </c>
      <c r="T307" s="155" t="s">
        <v>6083</v>
      </c>
      <c r="U307" s="155" t="s">
        <v>11422</v>
      </c>
      <c r="V307" s="155" t="s">
        <v>6085</v>
      </c>
      <c r="W307" s="155" t="s">
        <v>2901</v>
      </c>
      <c r="X307" s="155" t="s">
        <v>6087</v>
      </c>
      <c r="Y307" s="155" t="s">
        <v>11423</v>
      </c>
      <c r="Z307" s="155" t="s">
        <v>6089</v>
      </c>
      <c r="AA307" s="155" t="s">
        <v>11424</v>
      </c>
      <c r="AB307" s="155" t="s">
        <v>6091</v>
      </c>
      <c r="AC307" s="155" t="s">
        <v>11425</v>
      </c>
      <c r="AD307" s="155" t="s">
        <v>6093</v>
      </c>
      <c r="AE307" s="156">
        <v>155.2473</v>
      </c>
      <c r="AF307" s="157">
        <v>0.13</v>
      </c>
      <c r="AG307" s="158">
        <v>0.1</v>
      </c>
      <c r="AH307" s="159">
        <v>39373</v>
      </c>
      <c r="AI307" s="153" t="s">
        <v>776</v>
      </c>
      <c r="AJ307" s="155" t="s">
        <v>2192</v>
      </c>
    </row>
    <row r="308" spans="1:36">
      <c r="A308" s="166">
        <v>63522</v>
      </c>
      <c r="B308" s="147" t="s">
        <v>1238</v>
      </c>
      <c r="C308" s="147" t="s">
        <v>1229</v>
      </c>
      <c r="D308" s="147" t="s">
        <v>2192</v>
      </c>
      <c r="E308" s="147" t="s">
        <v>1875</v>
      </c>
      <c r="F308" s="147" t="s">
        <v>1904</v>
      </c>
      <c r="G308" s="148" t="s">
        <v>1901</v>
      </c>
      <c r="H308" s="148" t="s">
        <v>1919</v>
      </c>
      <c r="I308" s="148" t="s">
        <v>317</v>
      </c>
      <c r="J308" s="148" t="s">
        <v>1236</v>
      </c>
      <c r="K308" s="149" t="s">
        <v>11426</v>
      </c>
      <c r="L308" s="149" t="s">
        <v>6075</v>
      </c>
      <c r="M308" s="149" t="s">
        <v>11427</v>
      </c>
      <c r="N308" s="149" t="s">
        <v>6077</v>
      </c>
      <c r="O308" s="149" t="s">
        <v>11428</v>
      </c>
      <c r="P308" s="149" t="s">
        <v>6079</v>
      </c>
      <c r="Q308" s="149" t="s">
        <v>11429</v>
      </c>
      <c r="R308" s="149" t="s">
        <v>6081</v>
      </c>
      <c r="S308" s="149" t="s">
        <v>11430</v>
      </c>
      <c r="T308" s="149" t="s">
        <v>6083</v>
      </c>
      <c r="U308" s="149" t="s">
        <v>11431</v>
      </c>
      <c r="V308" s="149" t="s">
        <v>1757</v>
      </c>
      <c r="W308" s="149" t="s">
        <v>11432</v>
      </c>
      <c r="X308" s="149" t="s">
        <v>1757</v>
      </c>
      <c r="Y308" s="149" t="s">
        <v>11433</v>
      </c>
      <c r="Z308" s="149" t="s">
        <v>1757</v>
      </c>
      <c r="AA308" s="149" t="s">
        <v>11434</v>
      </c>
      <c r="AB308" s="149" t="s">
        <v>1757</v>
      </c>
      <c r="AC308" s="149" t="s">
        <v>11435</v>
      </c>
      <c r="AD308" s="149" t="s">
        <v>6111</v>
      </c>
      <c r="AE308" s="150">
        <v>4.9814999999999996</v>
      </c>
      <c r="AF308" s="163">
        <v>0</v>
      </c>
      <c r="AG308" s="163">
        <v>0</v>
      </c>
      <c r="AH308" s="152">
        <v>39373</v>
      </c>
      <c r="AI308" s="147" t="s">
        <v>776</v>
      </c>
      <c r="AJ308" s="149" t="s">
        <v>2192</v>
      </c>
    </row>
    <row r="309" spans="1:36">
      <c r="A309" s="167">
        <v>63523</v>
      </c>
      <c r="B309" s="153" t="s">
        <v>1238</v>
      </c>
      <c r="C309" s="153" t="s">
        <v>1229</v>
      </c>
      <c r="D309" s="153" t="s">
        <v>2192</v>
      </c>
      <c r="E309" s="153" t="s">
        <v>780</v>
      </c>
      <c r="F309" s="153" t="s">
        <v>1904</v>
      </c>
      <c r="G309" s="154" t="s">
        <v>1901</v>
      </c>
      <c r="H309" s="154" t="s">
        <v>1919</v>
      </c>
      <c r="I309" s="154" t="s">
        <v>317</v>
      </c>
      <c r="J309" s="154" t="s">
        <v>1236</v>
      </c>
      <c r="K309" s="155" t="s">
        <v>11436</v>
      </c>
      <c r="L309" s="155" t="s">
        <v>6075</v>
      </c>
      <c r="M309" s="155" t="s">
        <v>11437</v>
      </c>
      <c r="N309" s="155" t="s">
        <v>6077</v>
      </c>
      <c r="O309" s="155" t="s">
        <v>11438</v>
      </c>
      <c r="P309" s="155" t="s">
        <v>6079</v>
      </c>
      <c r="Q309" s="155" t="s">
        <v>11439</v>
      </c>
      <c r="R309" s="155" t="s">
        <v>6081</v>
      </c>
      <c r="S309" s="155" t="s">
        <v>11440</v>
      </c>
      <c r="T309" s="155" t="s">
        <v>6083</v>
      </c>
      <c r="U309" s="155" t="s">
        <v>11441</v>
      </c>
      <c r="V309" s="155" t="s">
        <v>6085</v>
      </c>
      <c r="W309" s="155" t="s">
        <v>11442</v>
      </c>
      <c r="X309" s="155" t="s">
        <v>6087</v>
      </c>
      <c r="Y309" s="155" t="s">
        <v>11443</v>
      </c>
      <c r="Z309" s="155" t="s">
        <v>6089</v>
      </c>
      <c r="AA309" s="155" t="s">
        <v>11444</v>
      </c>
      <c r="AB309" s="155" t="s">
        <v>6091</v>
      </c>
      <c r="AC309" s="155" t="s">
        <v>3262</v>
      </c>
      <c r="AD309" s="155" t="s">
        <v>2841</v>
      </c>
      <c r="AE309" s="156">
        <v>10.296200000000001</v>
      </c>
      <c r="AF309" s="157">
        <v>0.01</v>
      </c>
      <c r="AG309" s="157">
        <v>0.01</v>
      </c>
      <c r="AH309" s="159">
        <v>39401</v>
      </c>
      <c r="AI309" s="153" t="s">
        <v>776</v>
      </c>
      <c r="AJ309" s="155" t="s">
        <v>2192</v>
      </c>
    </row>
    <row r="310" spans="1:36">
      <c r="A310" s="166">
        <v>63525</v>
      </c>
      <c r="B310" s="147" t="s">
        <v>1238</v>
      </c>
      <c r="C310" s="147" t="s">
        <v>1229</v>
      </c>
      <c r="D310" s="147" t="s">
        <v>2192</v>
      </c>
      <c r="E310" s="147" t="s">
        <v>2091</v>
      </c>
      <c r="F310" s="147" t="s">
        <v>1904</v>
      </c>
      <c r="G310" s="148" t="s">
        <v>1901</v>
      </c>
      <c r="H310" s="148" t="s">
        <v>1919</v>
      </c>
      <c r="I310" s="148" t="s">
        <v>317</v>
      </c>
      <c r="J310" s="148" t="s">
        <v>1236</v>
      </c>
      <c r="K310" s="149" t="s">
        <v>11445</v>
      </c>
      <c r="L310" s="149" t="s">
        <v>6075</v>
      </c>
      <c r="M310" s="149" t="s">
        <v>11446</v>
      </c>
      <c r="N310" s="149" t="s">
        <v>6077</v>
      </c>
      <c r="O310" s="149" t="s">
        <v>11447</v>
      </c>
      <c r="P310" s="149" t="s">
        <v>6079</v>
      </c>
      <c r="Q310" s="149" t="s">
        <v>11448</v>
      </c>
      <c r="R310" s="149" t="s">
        <v>6081</v>
      </c>
      <c r="S310" s="149" t="s">
        <v>11449</v>
      </c>
      <c r="T310" s="149" t="s">
        <v>6127</v>
      </c>
      <c r="U310" s="149" t="s">
        <v>11450</v>
      </c>
      <c r="V310" s="149" t="s">
        <v>6129</v>
      </c>
      <c r="W310" s="149" t="s">
        <v>11451</v>
      </c>
      <c r="X310" s="149" t="s">
        <v>6131</v>
      </c>
      <c r="Y310" s="149" t="s">
        <v>2192</v>
      </c>
      <c r="Z310" s="149" t="s">
        <v>2192</v>
      </c>
      <c r="AA310" s="149" t="s">
        <v>2192</v>
      </c>
      <c r="AB310" s="149" t="s">
        <v>2192</v>
      </c>
      <c r="AC310" s="149" t="s">
        <v>11452</v>
      </c>
      <c r="AD310" s="149" t="s">
        <v>6133</v>
      </c>
      <c r="AE310" s="150">
        <v>2.7875999999999999</v>
      </c>
      <c r="AF310" s="163">
        <v>0</v>
      </c>
      <c r="AG310" s="163">
        <v>0</v>
      </c>
      <c r="AH310" s="152">
        <v>40553</v>
      </c>
      <c r="AI310" s="147" t="s">
        <v>776</v>
      </c>
      <c r="AJ310" s="149" t="s">
        <v>2192</v>
      </c>
    </row>
    <row r="311" spans="1:36">
      <c r="A311" s="167">
        <v>63526</v>
      </c>
      <c r="B311" s="153" t="s">
        <v>1238</v>
      </c>
      <c r="C311" s="153" t="s">
        <v>1229</v>
      </c>
      <c r="D311" s="153" t="s">
        <v>2192</v>
      </c>
      <c r="E311" s="153" t="s">
        <v>784</v>
      </c>
      <c r="F311" s="153" t="s">
        <v>1904</v>
      </c>
      <c r="G311" s="154" t="s">
        <v>1901</v>
      </c>
      <c r="H311" s="154" t="s">
        <v>1919</v>
      </c>
      <c r="I311" s="154" t="s">
        <v>317</v>
      </c>
      <c r="J311" s="154" t="s">
        <v>1236</v>
      </c>
      <c r="K311" s="155" t="s">
        <v>11453</v>
      </c>
      <c r="L311" s="155" t="s">
        <v>6075</v>
      </c>
      <c r="M311" s="155" t="s">
        <v>11454</v>
      </c>
      <c r="N311" s="155" t="s">
        <v>6077</v>
      </c>
      <c r="O311" s="155" t="s">
        <v>11455</v>
      </c>
      <c r="P311" s="155" t="s">
        <v>6079</v>
      </c>
      <c r="Q311" s="155" t="s">
        <v>11456</v>
      </c>
      <c r="R311" s="155" t="s">
        <v>6081</v>
      </c>
      <c r="S311" s="155" t="s">
        <v>11457</v>
      </c>
      <c r="T311" s="155" t="s">
        <v>6083</v>
      </c>
      <c r="U311" s="155" t="s">
        <v>11458</v>
      </c>
      <c r="V311" s="155" t="s">
        <v>6085</v>
      </c>
      <c r="W311" s="155" t="s">
        <v>2192</v>
      </c>
      <c r="X311" s="155" t="s">
        <v>2192</v>
      </c>
      <c r="Y311" s="155" t="s">
        <v>2192</v>
      </c>
      <c r="Z311" s="155" t="s">
        <v>2192</v>
      </c>
      <c r="AA311" s="155" t="s">
        <v>2192</v>
      </c>
      <c r="AB311" s="155" t="s">
        <v>2192</v>
      </c>
      <c r="AC311" s="155" t="s">
        <v>10791</v>
      </c>
      <c r="AD311" s="155" t="s">
        <v>4265</v>
      </c>
      <c r="AE311" s="156">
        <v>31.522600000000001</v>
      </c>
      <c r="AF311" s="157">
        <v>0.03</v>
      </c>
      <c r="AG311" s="157">
        <v>0.02</v>
      </c>
      <c r="AH311" s="159">
        <v>40553</v>
      </c>
      <c r="AI311" s="153" t="s">
        <v>776</v>
      </c>
      <c r="AJ311" s="155" t="s">
        <v>2192</v>
      </c>
    </row>
    <row r="312" spans="1:36">
      <c r="A312" s="166">
        <v>63527</v>
      </c>
      <c r="B312" s="147" t="s">
        <v>1238</v>
      </c>
      <c r="C312" s="147" t="s">
        <v>1229</v>
      </c>
      <c r="D312" s="147" t="s">
        <v>2192</v>
      </c>
      <c r="E312" s="147" t="s">
        <v>786</v>
      </c>
      <c r="F312" s="147" t="s">
        <v>1904</v>
      </c>
      <c r="G312" s="148" t="s">
        <v>1901</v>
      </c>
      <c r="H312" s="148" t="s">
        <v>1919</v>
      </c>
      <c r="I312" s="148" t="s">
        <v>317</v>
      </c>
      <c r="J312" s="148" t="s">
        <v>1236</v>
      </c>
      <c r="K312" s="149" t="s">
        <v>11459</v>
      </c>
      <c r="L312" s="149" t="s">
        <v>6075</v>
      </c>
      <c r="M312" s="149" t="s">
        <v>11460</v>
      </c>
      <c r="N312" s="149" t="s">
        <v>6077</v>
      </c>
      <c r="O312" s="149" t="s">
        <v>11461</v>
      </c>
      <c r="P312" s="149" t="s">
        <v>6079</v>
      </c>
      <c r="Q312" s="149" t="s">
        <v>11462</v>
      </c>
      <c r="R312" s="149" t="s">
        <v>6081</v>
      </c>
      <c r="S312" s="149" t="s">
        <v>11463</v>
      </c>
      <c r="T312" s="149" t="s">
        <v>6083</v>
      </c>
      <c r="U312" s="149" t="s">
        <v>11464</v>
      </c>
      <c r="V312" s="149" t="s">
        <v>6085</v>
      </c>
      <c r="W312" s="149" t="s">
        <v>11465</v>
      </c>
      <c r="X312" s="149" t="s">
        <v>6087</v>
      </c>
      <c r="Y312" s="149" t="s">
        <v>11466</v>
      </c>
      <c r="Z312" s="149" t="s">
        <v>6089</v>
      </c>
      <c r="AA312" s="149" t="s">
        <v>2192</v>
      </c>
      <c r="AB312" s="149" t="s">
        <v>2192</v>
      </c>
      <c r="AC312" s="149" t="s">
        <v>3056</v>
      </c>
      <c r="AD312" s="149" t="s">
        <v>3203</v>
      </c>
      <c r="AE312" s="150">
        <v>77.621200000000002</v>
      </c>
      <c r="AF312" s="151">
        <v>7.0000000000000007E-2</v>
      </c>
      <c r="AG312" s="151">
        <v>0.05</v>
      </c>
      <c r="AH312" s="152">
        <v>40834</v>
      </c>
      <c r="AI312" s="147" t="s">
        <v>776</v>
      </c>
      <c r="AJ312" s="149" t="s">
        <v>2192</v>
      </c>
    </row>
    <row r="313" spans="1:36">
      <c r="A313" s="167">
        <v>63528</v>
      </c>
      <c r="B313" s="153" t="s">
        <v>1238</v>
      </c>
      <c r="C313" s="153" t="s">
        <v>1229</v>
      </c>
      <c r="D313" s="153" t="s">
        <v>2192</v>
      </c>
      <c r="E313" s="153" t="s">
        <v>787</v>
      </c>
      <c r="F313" s="153" t="s">
        <v>1904</v>
      </c>
      <c r="G313" s="154" t="s">
        <v>1901</v>
      </c>
      <c r="H313" s="154" t="s">
        <v>1919</v>
      </c>
      <c r="I313" s="154" t="s">
        <v>317</v>
      </c>
      <c r="J313" s="154" t="s">
        <v>1236</v>
      </c>
      <c r="K313" s="155" t="s">
        <v>11467</v>
      </c>
      <c r="L313" s="155" t="s">
        <v>6075</v>
      </c>
      <c r="M313" s="155" t="s">
        <v>11468</v>
      </c>
      <c r="N313" s="155" t="s">
        <v>6077</v>
      </c>
      <c r="O313" s="155" t="s">
        <v>11469</v>
      </c>
      <c r="P313" s="155" t="s">
        <v>6079</v>
      </c>
      <c r="Q313" s="155" t="s">
        <v>11470</v>
      </c>
      <c r="R313" s="155" t="s">
        <v>6081</v>
      </c>
      <c r="S313" s="155" t="s">
        <v>11471</v>
      </c>
      <c r="T313" s="155" t="s">
        <v>6083</v>
      </c>
      <c r="U313" s="155" t="s">
        <v>11472</v>
      </c>
      <c r="V313" s="155" t="s">
        <v>6085</v>
      </c>
      <c r="W313" s="155" t="s">
        <v>11473</v>
      </c>
      <c r="X313" s="155" t="s">
        <v>6087</v>
      </c>
      <c r="Y313" s="155" t="s">
        <v>2192</v>
      </c>
      <c r="Z313" s="155" t="s">
        <v>2192</v>
      </c>
      <c r="AA313" s="155" t="s">
        <v>2192</v>
      </c>
      <c r="AB313" s="155" t="s">
        <v>2192</v>
      </c>
      <c r="AC313" s="155" t="s">
        <v>11474</v>
      </c>
      <c r="AD313" s="155" t="s">
        <v>6158</v>
      </c>
      <c r="AE313" s="156">
        <v>4789.8163000000004</v>
      </c>
      <c r="AF313" s="157">
        <v>4.03</v>
      </c>
      <c r="AG313" s="157">
        <v>3.02</v>
      </c>
      <c r="AH313" s="159">
        <v>42928</v>
      </c>
      <c r="AI313" s="153" t="s">
        <v>776</v>
      </c>
      <c r="AJ313" s="155" t="s">
        <v>2192</v>
      </c>
    </row>
    <row r="314" spans="1:36">
      <c r="A314" s="166">
        <v>63529</v>
      </c>
      <c r="B314" s="147" t="s">
        <v>1238</v>
      </c>
      <c r="C314" s="147" t="s">
        <v>1229</v>
      </c>
      <c r="D314" s="147" t="s">
        <v>2192</v>
      </c>
      <c r="E314" s="147" t="s">
        <v>789</v>
      </c>
      <c r="F314" s="147" t="s">
        <v>1904</v>
      </c>
      <c r="G314" s="148" t="s">
        <v>1901</v>
      </c>
      <c r="H314" s="148" t="s">
        <v>1919</v>
      </c>
      <c r="I314" s="148" t="s">
        <v>317</v>
      </c>
      <c r="J314" s="148" t="s">
        <v>1236</v>
      </c>
      <c r="K314" s="149" t="s">
        <v>11475</v>
      </c>
      <c r="L314" s="149" t="s">
        <v>6075</v>
      </c>
      <c r="M314" s="149" t="s">
        <v>11476</v>
      </c>
      <c r="N314" s="149" t="s">
        <v>6077</v>
      </c>
      <c r="O314" s="149" t="s">
        <v>11477</v>
      </c>
      <c r="P314" s="149" t="s">
        <v>6079</v>
      </c>
      <c r="Q314" s="149" t="s">
        <v>11478</v>
      </c>
      <c r="R314" s="149" t="s">
        <v>6081</v>
      </c>
      <c r="S314" s="149" t="s">
        <v>11479</v>
      </c>
      <c r="T314" s="149" t="s">
        <v>6083</v>
      </c>
      <c r="U314" s="149" t="s">
        <v>11480</v>
      </c>
      <c r="V314" s="149" t="s">
        <v>6085</v>
      </c>
      <c r="W314" s="149" t="s">
        <v>11481</v>
      </c>
      <c r="X314" s="149" t="s">
        <v>6087</v>
      </c>
      <c r="Y314" s="149" t="s">
        <v>2192</v>
      </c>
      <c r="Z314" s="149" t="s">
        <v>2192</v>
      </c>
      <c r="AA314" s="149" t="s">
        <v>2192</v>
      </c>
      <c r="AB314" s="149" t="s">
        <v>2192</v>
      </c>
      <c r="AC314" s="149" t="s">
        <v>9992</v>
      </c>
      <c r="AD314" s="149" t="s">
        <v>6167</v>
      </c>
      <c r="AE314" s="150">
        <v>14.4635</v>
      </c>
      <c r="AF314" s="151">
        <v>0.01</v>
      </c>
      <c r="AG314" s="151">
        <v>0.01</v>
      </c>
      <c r="AH314" s="152">
        <v>42453</v>
      </c>
      <c r="AI314" s="147" t="s">
        <v>776</v>
      </c>
      <c r="AJ314" s="149" t="s">
        <v>2192</v>
      </c>
    </row>
    <row r="315" spans="1:36">
      <c r="A315" s="167">
        <v>63530</v>
      </c>
      <c r="B315" s="153" t="s">
        <v>1238</v>
      </c>
      <c r="C315" s="153" t="s">
        <v>1229</v>
      </c>
      <c r="D315" s="153" t="s">
        <v>2192</v>
      </c>
      <c r="E315" s="153" t="s">
        <v>791</v>
      </c>
      <c r="F315" s="153" t="s">
        <v>1904</v>
      </c>
      <c r="G315" s="154" t="s">
        <v>1901</v>
      </c>
      <c r="H315" s="154" t="s">
        <v>1919</v>
      </c>
      <c r="I315" s="154" t="s">
        <v>317</v>
      </c>
      <c r="J315" s="154" t="s">
        <v>1236</v>
      </c>
      <c r="K315" s="155" t="s">
        <v>11482</v>
      </c>
      <c r="L315" s="155" t="s">
        <v>6075</v>
      </c>
      <c r="M315" s="155" t="s">
        <v>11483</v>
      </c>
      <c r="N315" s="155" t="s">
        <v>6077</v>
      </c>
      <c r="O315" s="155" t="s">
        <v>11484</v>
      </c>
      <c r="P315" s="155" t="s">
        <v>6079</v>
      </c>
      <c r="Q315" s="155" t="s">
        <v>11485</v>
      </c>
      <c r="R315" s="155" t="s">
        <v>6081</v>
      </c>
      <c r="S315" s="155" t="s">
        <v>11486</v>
      </c>
      <c r="T315" s="155" t="s">
        <v>6083</v>
      </c>
      <c r="U315" s="155" t="s">
        <v>11487</v>
      </c>
      <c r="V315" s="155" t="s">
        <v>6085</v>
      </c>
      <c r="W315" s="155" t="s">
        <v>11488</v>
      </c>
      <c r="X315" s="155" t="s">
        <v>6087</v>
      </c>
      <c r="Y315" s="155" t="s">
        <v>2192</v>
      </c>
      <c r="Z315" s="155" t="s">
        <v>2192</v>
      </c>
      <c r="AA315" s="155" t="s">
        <v>2192</v>
      </c>
      <c r="AB315" s="155" t="s">
        <v>2192</v>
      </c>
      <c r="AC315" s="155" t="s">
        <v>11489</v>
      </c>
      <c r="AD315" s="155" t="s">
        <v>6176</v>
      </c>
      <c r="AE315" s="156">
        <v>13.9641</v>
      </c>
      <c r="AF315" s="157">
        <v>0.01</v>
      </c>
      <c r="AG315" s="157">
        <v>0.01</v>
      </c>
      <c r="AH315" s="159">
        <v>42556</v>
      </c>
      <c r="AI315" s="153" t="s">
        <v>776</v>
      </c>
      <c r="AJ315" s="155" t="s">
        <v>2192</v>
      </c>
    </row>
    <row r="316" spans="1:36">
      <c r="A316" s="166">
        <v>63531</v>
      </c>
      <c r="B316" s="147" t="s">
        <v>1238</v>
      </c>
      <c r="C316" s="147" t="s">
        <v>1229</v>
      </c>
      <c r="D316" s="147" t="s">
        <v>2192</v>
      </c>
      <c r="E316" s="147" t="s">
        <v>793</v>
      </c>
      <c r="F316" s="147" t="s">
        <v>1906</v>
      </c>
      <c r="G316" s="148" t="s">
        <v>1901</v>
      </c>
      <c r="H316" s="148" t="s">
        <v>1919</v>
      </c>
      <c r="I316" s="148" t="s">
        <v>317</v>
      </c>
      <c r="J316" s="148" t="s">
        <v>1236</v>
      </c>
      <c r="K316" s="149" t="s">
        <v>11490</v>
      </c>
      <c r="L316" s="149" t="s">
        <v>6178</v>
      </c>
      <c r="M316" s="149" t="s">
        <v>11491</v>
      </c>
      <c r="N316" s="149" t="s">
        <v>6180</v>
      </c>
      <c r="O316" s="149" t="s">
        <v>5478</v>
      </c>
      <c r="P316" s="149" t="s">
        <v>6182</v>
      </c>
      <c r="Q316" s="149" t="s">
        <v>11492</v>
      </c>
      <c r="R316" s="149" t="s">
        <v>3258</v>
      </c>
      <c r="S316" s="149" t="s">
        <v>11493</v>
      </c>
      <c r="T316" s="149" t="s">
        <v>6185</v>
      </c>
      <c r="U316" s="149" t="s">
        <v>11494</v>
      </c>
      <c r="V316" s="149" t="s">
        <v>6187</v>
      </c>
      <c r="W316" s="149" t="s">
        <v>11495</v>
      </c>
      <c r="X316" s="149" t="s">
        <v>6189</v>
      </c>
      <c r="Y316" s="149" t="s">
        <v>11496</v>
      </c>
      <c r="Z316" s="149" t="s">
        <v>6191</v>
      </c>
      <c r="AA316" s="149" t="s">
        <v>11497</v>
      </c>
      <c r="AB316" s="149" t="s">
        <v>6193</v>
      </c>
      <c r="AC316" s="149" t="s">
        <v>3054</v>
      </c>
      <c r="AD316" s="149" t="s">
        <v>6195</v>
      </c>
      <c r="AE316" s="164">
        <v>1751.308</v>
      </c>
      <c r="AF316" s="151">
        <v>1.47</v>
      </c>
      <c r="AG316" s="151">
        <v>1.1100000000000001</v>
      </c>
      <c r="AH316" s="152">
        <v>39170</v>
      </c>
      <c r="AI316" s="147" t="s">
        <v>794</v>
      </c>
      <c r="AJ316" s="149" t="s">
        <v>2192</v>
      </c>
    </row>
    <row r="317" spans="1:36">
      <c r="A317" s="167">
        <v>63541</v>
      </c>
      <c r="B317" s="153" t="s">
        <v>1238</v>
      </c>
      <c r="C317" s="153" t="s">
        <v>1229</v>
      </c>
      <c r="D317" s="153" t="s">
        <v>2192</v>
      </c>
      <c r="E317" s="153" t="s">
        <v>796</v>
      </c>
      <c r="F317" s="153" t="s">
        <v>1904</v>
      </c>
      <c r="G317" s="154" t="s">
        <v>1901</v>
      </c>
      <c r="H317" s="154" t="s">
        <v>1919</v>
      </c>
      <c r="I317" s="154" t="s">
        <v>317</v>
      </c>
      <c r="J317" s="154" t="s">
        <v>1236</v>
      </c>
      <c r="K317" s="155" t="s">
        <v>11498</v>
      </c>
      <c r="L317" s="155" t="s">
        <v>6178</v>
      </c>
      <c r="M317" s="155" t="s">
        <v>11499</v>
      </c>
      <c r="N317" s="155" t="s">
        <v>6180</v>
      </c>
      <c r="O317" s="155" t="s">
        <v>11500</v>
      </c>
      <c r="P317" s="155" t="s">
        <v>6182</v>
      </c>
      <c r="Q317" s="155" t="s">
        <v>11501</v>
      </c>
      <c r="R317" s="155" t="s">
        <v>3258</v>
      </c>
      <c r="S317" s="155" t="s">
        <v>11502</v>
      </c>
      <c r="T317" s="155" t="s">
        <v>6185</v>
      </c>
      <c r="U317" s="155" t="s">
        <v>11503</v>
      </c>
      <c r="V317" s="155" t="s">
        <v>6187</v>
      </c>
      <c r="W317" s="155" t="s">
        <v>3173</v>
      </c>
      <c r="X317" s="155" t="s">
        <v>6189</v>
      </c>
      <c r="Y317" s="155" t="s">
        <v>11504</v>
      </c>
      <c r="Z317" s="155" t="s">
        <v>6191</v>
      </c>
      <c r="AA317" s="155" t="s">
        <v>11505</v>
      </c>
      <c r="AB317" s="155" t="s">
        <v>6193</v>
      </c>
      <c r="AC317" s="155" t="s">
        <v>11506</v>
      </c>
      <c r="AD317" s="155" t="s">
        <v>6195</v>
      </c>
      <c r="AE317" s="156">
        <v>1551.5821000000001</v>
      </c>
      <c r="AF317" s="157">
        <v>1.31</v>
      </c>
      <c r="AG317" s="157">
        <v>0.98</v>
      </c>
      <c r="AH317" s="159">
        <v>39170</v>
      </c>
      <c r="AI317" s="153" t="s">
        <v>794</v>
      </c>
      <c r="AJ317" s="155" t="s">
        <v>2192</v>
      </c>
    </row>
    <row r="318" spans="1:36">
      <c r="A318" s="166">
        <v>63544</v>
      </c>
      <c r="B318" s="147" t="s">
        <v>1238</v>
      </c>
      <c r="C318" s="147" t="s">
        <v>1229</v>
      </c>
      <c r="D318" s="147" t="s">
        <v>2192</v>
      </c>
      <c r="E318" s="147" t="s">
        <v>798</v>
      </c>
      <c r="F318" s="147" t="s">
        <v>1904</v>
      </c>
      <c r="G318" s="148" t="s">
        <v>1901</v>
      </c>
      <c r="H318" s="148" t="s">
        <v>1919</v>
      </c>
      <c r="I318" s="148" t="s">
        <v>317</v>
      </c>
      <c r="J318" s="148" t="s">
        <v>1236</v>
      </c>
      <c r="K318" s="149" t="s">
        <v>11507</v>
      </c>
      <c r="L318" s="149" t="s">
        <v>6178</v>
      </c>
      <c r="M318" s="149" t="s">
        <v>11508</v>
      </c>
      <c r="N318" s="149" t="s">
        <v>6180</v>
      </c>
      <c r="O318" s="149" t="s">
        <v>11509</v>
      </c>
      <c r="P318" s="149" t="s">
        <v>6182</v>
      </c>
      <c r="Q318" s="149" t="s">
        <v>11510</v>
      </c>
      <c r="R318" s="149" t="s">
        <v>3258</v>
      </c>
      <c r="S318" s="149" t="s">
        <v>11511</v>
      </c>
      <c r="T318" s="149" t="s">
        <v>6185</v>
      </c>
      <c r="U318" s="149" t="s">
        <v>11512</v>
      </c>
      <c r="V318" s="149" t="s">
        <v>6187</v>
      </c>
      <c r="W318" s="149" t="s">
        <v>11513</v>
      </c>
      <c r="X318" s="149" t="s">
        <v>6189</v>
      </c>
      <c r="Y318" s="149" t="s">
        <v>3059</v>
      </c>
      <c r="Z318" s="149" t="s">
        <v>6191</v>
      </c>
      <c r="AA318" s="149" t="s">
        <v>11514</v>
      </c>
      <c r="AB318" s="149" t="s">
        <v>6193</v>
      </c>
      <c r="AC318" s="149" t="s">
        <v>11515</v>
      </c>
      <c r="AD318" s="149" t="s">
        <v>6215</v>
      </c>
      <c r="AE318" s="150">
        <v>45.221400000000003</v>
      </c>
      <c r="AF318" s="151">
        <v>0.04</v>
      </c>
      <c r="AG318" s="151">
        <v>0.03</v>
      </c>
      <c r="AH318" s="152">
        <v>39602</v>
      </c>
      <c r="AI318" s="147" t="s">
        <v>794</v>
      </c>
      <c r="AJ318" s="149" t="s">
        <v>2192</v>
      </c>
    </row>
    <row r="319" spans="1:36">
      <c r="A319" s="167">
        <v>63548</v>
      </c>
      <c r="B319" s="153" t="s">
        <v>1238</v>
      </c>
      <c r="C319" s="153" t="s">
        <v>1229</v>
      </c>
      <c r="D319" s="153" t="s">
        <v>2192</v>
      </c>
      <c r="E319" s="153" t="s">
        <v>800</v>
      </c>
      <c r="F319" s="153" t="s">
        <v>1904</v>
      </c>
      <c r="G319" s="154" t="s">
        <v>1901</v>
      </c>
      <c r="H319" s="154" t="s">
        <v>1919</v>
      </c>
      <c r="I319" s="154" t="s">
        <v>317</v>
      </c>
      <c r="J319" s="154" t="s">
        <v>1236</v>
      </c>
      <c r="K319" s="155" t="s">
        <v>11516</v>
      </c>
      <c r="L319" s="155" t="s">
        <v>6178</v>
      </c>
      <c r="M319" s="155" t="s">
        <v>11517</v>
      </c>
      <c r="N319" s="155" t="s">
        <v>6180</v>
      </c>
      <c r="O319" s="155" t="s">
        <v>11518</v>
      </c>
      <c r="P319" s="155" t="s">
        <v>6182</v>
      </c>
      <c r="Q319" s="155" t="s">
        <v>11519</v>
      </c>
      <c r="R319" s="155" t="s">
        <v>3258</v>
      </c>
      <c r="S319" s="155" t="s">
        <v>11520</v>
      </c>
      <c r="T319" s="155" t="s">
        <v>6185</v>
      </c>
      <c r="U319" s="155" t="s">
        <v>11512</v>
      </c>
      <c r="V319" s="155" t="s">
        <v>6220</v>
      </c>
      <c r="W319" s="155" t="s">
        <v>11521</v>
      </c>
      <c r="X319" s="155" t="s">
        <v>6222</v>
      </c>
      <c r="Y319" s="155" t="s">
        <v>11522</v>
      </c>
      <c r="Z319" s="155" t="s">
        <v>6224</v>
      </c>
      <c r="AA319" s="155" t="s">
        <v>2192</v>
      </c>
      <c r="AB319" s="155" t="s">
        <v>2192</v>
      </c>
      <c r="AC319" s="155" t="s">
        <v>11523</v>
      </c>
      <c r="AD319" s="155" t="s">
        <v>6226</v>
      </c>
      <c r="AE319" s="156">
        <v>102.6413</v>
      </c>
      <c r="AF319" s="157">
        <v>0.09</v>
      </c>
      <c r="AG319" s="157">
        <v>0.06</v>
      </c>
      <c r="AH319" s="159">
        <v>40890</v>
      </c>
      <c r="AI319" s="153" t="s">
        <v>794</v>
      </c>
      <c r="AJ319" s="155" t="s">
        <v>2192</v>
      </c>
    </row>
    <row r="320" spans="1:36">
      <c r="A320" s="166">
        <v>63549</v>
      </c>
      <c r="B320" s="147" t="s">
        <v>1238</v>
      </c>
      <c r="C320" s="147" t="s">
        <v>1229</v>
      </c>
      <c r="D320" s="147" t="s">
        <v>2192</v>
      </c>
      <c r="E320" s="147" t="s">
        <v>2132</v>
      </c>
      <c r="F320" s="147" t="s">
        <v>1904</v>
      </c>
      <c r="G320" s="148" t="s">
        <v>1901</v>
      </c>
      <c r="H320" s="148" t="s">
        <v>1919</v>
      </c>
      <c r="I320" s="148" t="s">
        <v>317</v>
      </c>
      <c r="J320" s="148" t="s">
        <v>1236</v>
      </c>
      <c r="K320" s="149" t="s">
        <v>11524</v>
      </c>
      <c r="L320" s="149" t="s">
        <v>6178</v>
      </c>
      <c r="M320" s="149" t="s">
        <v>11525</v>
      </c>
      <c r="N320" s="149" t="s">
        <v>6180</v>
      </c>
      <c r="O320" s="149" t="s">
        <v>11526</v>
      </c>
      <c r="P320" s="149" t="s">
        <v>6182</v>
      </c>
      <c r="Q320" s="149" t="s">
        <v>2192</v>
      </c>
      <c r="R320" s="149" t="s">
        <v>2192</v>
      </c>
      <c r="S320" s="149" t="s">
        <v>2192</v>
      </c>
      <c r="T320" s="149" t="s">
        <v>2192</v>
      </c>
      <c r="U320" s="149" t="s">
        <v>2192</v>
      </c>
      <c r="V320" s="149" t="s">
        <v>2192</v>
      </c>
      <c r="W320" s="149" t="s">
        <v>2192</v>
      </c>
      <c r="X320" s="149" t="s">
        <v>2192</v>
      </c>
      <c r="Y320" s="149" t="s">
        <v>2192</v>
      </c>
      <c r="Z320" s="149" t="s">
        <v>2192</v>
      </c>
      <c r="AA320" s="149" t="s">
        <v>2192</v>
      </c>
      <c r="AB320" s="149" t="s">
        <v>2192</v>
      </c>
      <c r="AC320" s="149" t="s">
        <v>11527</v>
      </c>
      <c r="AD320" s="149" t="s">
        <v>6230</v>
      </c>
      <c r="AE320" s="150">
        <v>26.663799999999998</v>
      </c>
      <c r="AF320" s="151">
        <v>0.02</v>
      </c>
      <c r="AG320" s="151">
        <v>0.02</v>
      </c>
      <c r="AH320" s="152">
        <v>43832</v>
      </c>
      <c r="AI320" s="147" t="s">
        <v>794</v>
      </c>
      <c r="AJ320" s="149" t="s">
        <v>2192</v>
      </c>
    </row>
    <row r="321" spans="1:36">
      <c r="A321" s="167">
        <v>63550</v>
      </c>
      <c r="B321" s="153" t="s">
        <v>1238</v>
      </c>
      <c r="C321" s="153" t="s">
        <v>1229</v>
      </c>
      <c r="D321" s="153" t="s">
        <v>2192</v>
      </c>
      <c r="E321" s="153" t="s">
        <v>802</v>
      </c>
      <c r="F321" s="153" t="s">
        <v>1904</v>
      </c>
      <c r="G321" s="154" t="s">
        <v>1901</v>
      </c>
      <c r="H321" s="154" t="s">
        <v>1919</v>
      </c>
      <c r="I321" s="154" t="s">
        <v>317</v>
      </c>
      <c r="J321" s="154" t="s">
        <v>1236</v>
      </c>
      <c r="K321" s="155" t="s">
        <v>11528</v>
      </c>
      <c r="L321" s="155" t="s">
        <v>6178</v>
      </c>
      <c r="M321" s="155" t="s">
        <v>11529</v>
      </c>
      <c r="N321" s="155" t="s">
        <v>6180</v>
      </c>
      <c r="O321" s="155" t="s">
        <v>11530</v>
      </c>
      <c r="P321" s="155" t="s">
        <v>6182</v>
      </c>
      <c r="Q321" s="155" t="s">
        <v>11531</v>
      </c>
      <c r="R321" s="155" t="s">
        <v>3258</v>
      </c>
      <c r="S321" s="155" t="s">
        <v>11532</v>
      </c>
      <c r="T321" s="155" t="s">
        <v>6185</v>
      </c>
      <c r="U321" s="155" t="s">
        <v>11533</v>
      </c>
      <c r="V321" s="155" t="s">
        <v>6220</v>
      </c>
      <c r="W321" s="155" t="s">
        <v>11534</v>
      </c>
      <c r="X321" s="155" t="s">
        <v>6222</v>
      </c>
      <c r="Y321" s="155" t="s">
        <v>2192</v>
      </c>
      <c r="Z321" s="155" t="s">
        <v>2192</v>
      </c>
      <c r="AA321" s="155" t="s">
        <v>2192</v>
      </c>
      <c r="AB321" s="155" t="s">
        <v>2192</v>
      </c>
      <c r="AC321" s="155" t="s">
        <v>11535</v>
      </c>
      <c r="AD321" s="155" t="s">
        <v>6239</v>
      </c>
      <c r="AE321" s="156">
        <v>8.9123000000000001</v>
      </c>
      <c r="AF321" s="157">
        <v>0.01</v>
      </c>
      <c r="AG321" s="157">
        <v>0.01</v>
      </c>
      <c r="AH321" s="159">
        <v>42454</v>
      </c>
      <c r="AI321" s="153" t="s">
        <v>794</v>
      </c>
      <c r="AJ321" s="155" t="s">
        <v>2192</v>
      </c>
    </row>
    <row r="322" spans="1:36">
      <c r="A322" s="166">
        <v>63551</v>
      </c>
      <c r="B322" s="147" t="s">
        <v>1238</v>
      </c>
      <c r="C322" s="147" t="s">
        <v>1229</v>
      </c>
      <c r="D322" s="147" t="s">
        <v>2192</v>
      </c>
      <c r="E322" s="147" t="s">
        <v>803</v>
      </c>
      <c r="F322" s="147" t="s">
        <v>1906</v>
      </c>
      <c r="G322" s="148" t="s">
        <v>1901</v>
      </c>
      <c r="H322" s="148" t="s">
        <v>1919</v>
      </c>
      <c r="I322" s="148" t="s">
        <v>317</v>
      </c>
      <c r="J322" s="148" t="s">
        <v>1236</v>
      </c>
      <c r="K322" s="149" t="s">
        <v>11536</v>
      </c>
      <c r="L322" s="149" t="s">
        <v>6055</v>
      </c>
      <c r="M322" s="149" t="s">
        <v>11537</v>
      </c>
      <c r="N322" s="149" t="s">
        <v>6057</v>
      </c>
      <c r="O322" s="149" t="s">
        <v>11538</v>
      </c>
      <c r="P322" s="149" t="s">
        <v>6059</v>
      </c>
      <c r="Q322" s="149" t="s">
        <v>11539</v>
      </c>
      <c r="R322" s="149" t="s">
        <v>6061</v>
      </c>
      <c r="S322" s="149" t="s">
        <v>11540</v>
      </c>
      <c r="T322" s="149" t="s">
        <v>6063</v>
      </c>
      <c r="U322" s="149" t="s">
        <v>11541</v>
      </c>
      <c r="V322" s="149" t="s">
        <v>6065</v>
      </c>
      <c r="W322" s="149" t="s">
        <v>11542</v>
      </c>
      <c r="X322" s="149" t="s">
        <v>6067</v>
      </c>
      <c r="Y322" s="149" t="s">
        <v>11543</v>
      </c>
      <c r="Z322" s="149" t="s">
        <v>6069</v>
      </c>
      <c r="AA322" s="149" t="s">
        <v>11544</v>
      </c>
      <c r="AB322" s="149" t="s">
        <v>6071</v>
      </c>
      <c r="AC322" s="149" t="s">
        <v>11545</v>
      </c>
      <c r="AD322" s="149" t="s">
        <v>3201</v>
      </c>
      <c r="AE322" s="150">
        <v>81602.934800000003</v>
      </c>
      <c r="AF322" s="162">
        <v>68.7</v>
      </c>
      <c r="AG322" s="162">
        <v>51.5</v>
      </c>
      <c r="AH322" s="152">
        <v>40270</v>
      </c>
      <c r="AI322" s="147" t="s">
        <v>2137</v>
      </c>
      <c r="AJ322" s="149" t="s">
        <v>2192</v>
      </c>
    </row>
    <row r="323" spans="1:36">
      <c r="A323" s="167">
        <v>63552</v>
      </c>
      <c r="B323" s="153" t="s">
        <v>1238</v>
      </c>
      <c r="C323" s="153" t="s">
        <v>1229</v>
      </c>
      <c r="D323" s="153" t="s">
        <v>2192</v>
      </c>
      <c r="E323" s="153" t="s">
        <v>805</v>
      </c>
      <c r="F323" s="153" t="s">
        <v>1904</v>
      </c>
      <c r="G323" s="154" t="s">
        <v>1901</v>
      </c>
      <c r="H323" s="154" t="s">
        <v>1919</v>
      </c>
      <c r="I323" s="154" t="s">
        <v>317</v>
      </c>
      <c r="J323" s="154" t="s">
        <v>1236</v>
      </c>
      <c r="K323" s="155" t="s">
        <v>11546</v>
      </c>
      <c r="L323" s="155" t="s">
        <v>6178</v>
      </c>
      <c r="M323" s="155" t="s">
        <v>11547</v>
      </c>
      <c r="N323" s="155" t="s">
        <v>6180</v>
      </c>
      <c r="O323" s="155" t="s">
        <v>11548</v>
      </c>
      <c r="P323" s="155" t="s">
        <v>6182</v>
      </c>
      <c r="Q323" s="155" t="s">
        <v>11549</v>
      </c>
      <c r="R323" s="155" t="s">
        <v>3258</v>
      </c>
      <c r="S323" s="155" t="s">
        <v>11550</v>
      </c>
      <c r="T323" s="155" t="s">
        <v>6185</v>
      </c>
      <c r="U323" s="155" t="s">
        <v>11551</v>
      </c>
      <c r="V323" s="155" t="s">
        <v>6220</v>
      </c>
      <c r="W323" s="155" t="s">
        <v>10050</v>
      </c>
      <c r="X323" s="155" t="s">
        <v>6222</v>
      </c>
      <c r="Y323" s="155" t="s">
        <v>2192</v>
      </c>
      <c r="Z323" s="155" t="s">
        <v>2192</v>
      </c>
      <c r="AA323" s="155" t="s">
        <v>2192</v>
      </c>
      <c r="AB323" s="155" t="s">
        <v>2192</v>
      </c>
      <c r="AC323" s="155" t="s">
        <v>11552</v>
      </c>
      <c r="AD323" s="155" t="s">
        <v>6258</v>
      </c>
      <c r="AE323" s="156">
        <v>11.475199999999999</v>
      </c>
      <c r="AF323" s="157">
        <v>0.01</v>
      </c>
      <c r="AG323" s="157">
        <v>0.01</v>
      </c>
      <c r="AH323" s="159">
        <v>42557</v>
      </c>
      <c r="AI323" s="153" t="s">
        <v>794</v>
      </c>
      <c r="AJ323" s="155" t="s">
        <v>2192</v>
      </c>
    </row>
    <row r="324" spans="1:36">
      <c r="A324" s="166">
        <v>63567</v>
      </c>
      <c r="B324" s="147" t="s">
        <v>1238</v>
      </c>
      <c r="C324" s="147" t="s">
        <v>1229</v>
      </c>
      <c r="D324" s="147" t="s">
        <v>2192</v>
      </c>
      <c r="E324" s="147" t="s">
        <v>806</v>
      </c>
      <c r="F324" s="147" t="s">
        <v>1904</v>
      </c>
      <c r="G324" s="148" t="s">
        <v>1901</v>
      </c>
      <c r="H324" s="148" t="s">
        <v>1919</v>
      </c>
      <c r="I324" s="148" t="s">
        <v>317</v>
      </c>
      <c r="J324" s="148" t="s">
        <v>1236</v>
      </c>
      <c r="K324" s="149" t="s">
        <v>11553</v>
      </c>
      <c r="L324" s="149" t="s">
        <v>6055</v>
      </c>
      <c r="M324" s="149" t="s">
        <v>11554</v>
      </c>
      <c r="N324" s="149" t="s">
        <v>6057</v>
      </c>
      <c r="O324" s="149" t="s">
        <v>11555</v>
      </c>
      <c r="P324" s="149" t="s">
        <v>6059</v>
      </c>
      <c r="Q324" s="149" t="s">
        <v>11556</v>
      </c>
      <c r="R324" s="149" t="s">
        <v>6061</v>
      </c>
      <c r="S324" s="149" t="s">
        <v>11557</v>
      </c>
      <c r="T324" s="149" t="s">
        <v>6063</v>
      </c>
      <c r="U324" s="149" t="s">
        <v>11558</v>
      </c>
      <c r="V324" s="149" t="s">
        <v>6065</v>
      </c>
      <c r="W324" s="149" t="s">
        <v>11559</v>
      </c>
      <c r="X324" s="149" t="s">
        <v>6067</v>
      </c>
      <c r="Y324" s="149" t="s">
        <v>11560</v>
      </c>
      <c r="Z324" s="149" t="s">
        <v>6069</v>
      </c>
      <c r="AA324" s="149" t="s">
        <v>9250</v>
      </c>
      <c r="AB324" s="149" t="s">
        <v>6071</v>
      </c>
      <c r="AC324" s="149" t="s">
        <v>11561</v>
      </c>
      <c r="AD324" s="149" t="s">
        <v>3201</v>
      </c>
      <c r="AE324" s="150">
        <v>81047.036300000007</v>
      </c>
      <c r="AF324" s="151">
        <v>68.23</v>
      </c>
      <c r="AG324" s="151">
        <v>51.15</v>
      </c>
      <c r="AH324" s="152">
        <v>40270</v>
      </c>
      <c r="AI324" s="147" t="s">
        <v>2137</v>
      </c>
      <c r="AJ324" s="149" t="s">
        <v>2192</v>
      </c>
    </row>
    <row r="325" spans="1:36">
      <c r="A325" s="167">
        <v>63572</v>
      </c>
      <c r="B325" s="153" t="s">
        <v>1238</v>
      </c>
      <c r="C325" s="153" t="s">
        <v>1229</v>
      </c>
      <c r="D325" s="153" t="s">
        <v>2192</v>
      </c>
      <c r="E325" s="153" t="s">
        <v>808</v>
      </c>
      <c r="F325" s="153" t="s">
        <v>1904</v>
      </c>
      <c r="G325" s="154" t="s">
        <v>1901</v>
      </c>
      <c r="H325" s="154" t="s">
        <v>1919</v>
      </c>
      <c r="I325" s="154" t="s">
        <v>317</v>
      </c>
      <c r="J325" s="154" t="s">
        <v>1236</v>
      </c>
      <c r="K325" s="155" t="s">
        <v>11562</v>
      </c>
      <c r="L325" s="155" t="s">
        <v>6055</v>
      </c>
      <c r="M325" s="155" t="s">
        <v>11563</v>
      </c>
      <c r="N325" s="155" t="s">
        <v>6057</v>
      </c>
      <c r="O325" s="155" t="s">
        <v>11564</v>
      </c>
      <c r="P325" s="155" t="s">
        <v>6059</v>
      </c>
      <c r="Q325" s="155" t="s">
        <v>11565</v>
      </c>
      <c r="R325" s="155" t="s">
        <v>6061</v>
      </c>
      <c r="S325" s="155" t="s">
        <v>11566</v>
      </c>
      <c r="T325" s="155" t="s">
        <v>6063</v>
      </c>
      <c r="U325" s="155" t="s">
        <v>11567</v>
      </c>
      <c r="V325" s="155" t="s">
        <v>6065</v>
      </c>
      <c r="W325" s="155" t="s">
        <v>11568</v>
      </c>
      <c r="X325" s="155" t="s">
        <v>6067</v>
      </c>
      <c r="Y325" s="155" t="s">
        <v>2192</v>
      </c>
      <c r="Z325" s="155" t="s">
        <v>2192</v>
      </c>
      <c r="AA325" s="155" t="s">
        <v>2192</v>
      </c>
      <c r="AB325" s="155" t="s">
        <v>2192</v>
      </c>
      <c r="AC325" s="155" t="s">
        <v>11569</v>
      </c>
      <c r="AD325" s="155" t="s">
        <v>6276</v>
      </c>
      <c r="AE325" s="160">
        <v>196.06100000000001</v>
      </c>
      <c r="AF325" s="157">
        <v>0.17</v>
      </c>
      <c r="AG325" s="157">
        <v>0.12</v>
      </c>
      <c r="AH325" s="159">
        <v>42453</v>
      </c>
      <c r="AI325" s="153" t="s">
        <v>2137</v>
      </c>
      <c r="AJ325" s="155" t="s">
        <v>2192</v>
      </c>
    </row>
    <row r="326" spans="1:36">
      <c r="A326" s="166">
        <v>63573</v>
      </c>
      <c r="B326" s="147" t="s">
        <v>1238</v>
      </c>
      <c r="C326" s="147" t="s">
        <v>1229</v>
      </c>
      <c r="D326" s="147" t="s">
        <v>2192</v>
      </c>
      <c r="E326" s="147" t="s">
        <v>810</v>
      </c>
      <c r="F326" s="147" t="s">
        <v>1904</v>
      </c>
      <c r="G326" s="148" t="s">
        <v>1901</v>
      </c>
      <c r="H326" s="148" t="s">
        <v>1919</v>
      </c>
      <c r="I326" s="148" t="s">
        <v>317</v>
      </c>
      <c r="J326" s="148" t="s">
        <v>1236</v>
      </c>
      <c r="K326" s="149" t="s">
        <v>11570</v>
      </c>
      <c r="L326" s="149" t="s">
        <v>6055</v>
      </c>
      <c r="M326" s="149" t="s">
        <v>11571</v>
      </c>
      <c r="N326" s="149" t="s">
        <v>6057</v>
      </c>
      <c r="O326" s="149" t="s">
        <v>11572</v>
      </c>
      <c r="P326" s="149" t="s">
        <v>6059</v>
      </c>
      <c r="Q326" s="149" t="s">
        <v>11573</v>
      </c>
      <c r="R326" s="149" t="s">
        <v>6061</v>
      </c>
      <c r="S326" s="149" t="s">
        <v>11574</v>
      </c>
      <c r="T326" s="149" t="s">
        <v>6063</v>
      </c>
      <c r="U326" s="149" t="s">
        <v>11575</v>
      </c>
      <c r="V326" s="149" t="s">
        <v>6065</v>
      </c>
      <c r="W326" s="149" t="s">
        <v>11576</v>
      </c>
      <c r="X326" s="149" t="s">
        <v>6067</v>
      </c>
      <c r="Y326" s="149" t="s">
        <v>2192</v>
      </c>
      <c r="Z326" s="149" t="s">
        <v>2192</v>
      </c>
      <c r="AA326" s="149" t="s">
        <v>2192</v>
      </c>
      <c r="AB326" s="149" t="s">
        <v>2192</v>
      </c>
      <c r="AC326" s="149" t="s">
        <v>11577</v>
      </c>
      <c r="AD326" s="149" t="s">
        <v>6285</v>
      </c>
      <c r="AE326" s="150">
        <v>243.6609</v>
      </c>
      <c r="AF326" s="151">
        <v>0.21</v>
      </c>
      <c r="AG326" s="151">
        <v>0.15</v>
      </c>
      <c r="AH326" s="152">
        <v>42460</v>
      </c>
      <c r="AI326" s="147" t="s">
        <v>2137</v>
      </c>
      <c r="AJ326" s="149" t="s">
        <v>2192</v>
      </c>
    </row>
    <row r="327" spans="1:36">
      <c r="A327" s="167">
        <v>63601</v>
      </c>
      <c r="B327" s="153" t="s">
        <v>1238</v>
      </c>
      <c r="C327" s="153" t="s">
        <v>1235</v>
      </c>
      <c r="D327" s="153" t="s">
        <v>2192</v>
      </c>
      <c r="E327" s="153" t="s">
        <v>812</v>
      </c>
      <c r="F327" s="153" t="s">
        <v>2192</v>
      </c>
      <c r="G327" s="154" t="s">
        <v>1901</v>
      </c>
      <c r="H327" s="154" t="s">
        <v>1919</v>
      </c>
      <c r="I327" s="154" t="s">
        <v>317</v>
      </c>
      <c r="J327" s="154" t="s">
        <v>1236</v>
      </c>
      <c r="K327" s="155" t="s">
        <v>11578</v>
      </c>
      <c r="L327" s="155" t="s">
        <v>6287</v>
      </c>
      <c r="M327" s="155" t="s">
        <v>11579</v>
      </c>
      <c r="N327" s="155" t="s">
        <v>6289</v>
      </c>
      <c r="O327" s="155" t="s">
        <v>6290</v>
      </c>
      <c r="P327" s="155" t="s">
        <v>6291</v>
      </c>
      <c r="Q327" s="155" t="s">
        <v>11580</v>
      </c>
      <c r="R327" s="155" t="s">
        <v>6292</v>
      </c>
      <c r="S327" s="155" t="s">
        <v>11581</v>
      </c>
      <c r="T327" s="155" t="s">
        <v>6294</v>
      </c>
      <c r="U327" s="155" t="s">
        <v>11582</v>
      </c>
      <c r="V327" s="155" t="s">
        <v>6296</v>
      </c>
      <c r="W327" s="155" t="s">
        <v>11583</v>
      </c>
      <c r="X327" s="155" t="s">
        <v>6298</v>
      </c>
      <c r="Y327" s="155" t="s">
        <v>6299</v>
      </c>
      <c r="Z327" s="155" t="s">
        <v>6300</v>
      </c>
      <c r="AA327" s="155" t="s">
        <v>11584</v>
      </c>
      <c r="AB327" s="155" t="s">
        <v>6302</v>
      </c>
      <c r="AC327" s="155" t="s">
        <v>6303</v>
      </c>
      <c r="AD327" s="155" t="s">
        <v>6304</v>
      </c>
      <c r="AE327" s="156">
        <v>937.26030000000003</v>
      </c>
      <c r="AF327" s="157">
        <v>0.79</v>
      </c>
      <c r="AG327" s="157">
        <v>0.59</v>
      </c>
      <c r="AH327" s="159">
        <v>39170</v>
      </c>
      <c r="AI327" s="153" t="s">
        <v>813</v>
      </c>
      <c r="AJ327" s="155" t="s">
        <v>2192</v>
      </c>
    </row>
    <row r="328" spans="1:36">
      <c r="A328" s="166">
        <v>63611</v>
      </c>
      <c r="B328" s="147" t="s">
        <v>1238</v>
      </c>
      <c r="C328" s="147" t="s">
        <v>1235</v>
      </c>
      <c r="D328" s="147" t="s">
        <v>2192</v>
      </c>
      <c r="E328" s="147" t="s">
        <v>815</v>
      </c>
      <c r="F328" s="147" t="s">
        <v>1906</v>
      </c>
      <c r="G328" s="148" t="s">
        <v>1901</v>
      </c>
      <c r="H328" s="148" t="s">
        <v>1919</v>
      </c>
      <c r="I328" s="148" t="s">
        <v>317</v>
      </c>
      <c r="J328" s="148" t="s">
        <v>1236</v>
      </c>
      <c r="K328" s="149" t="s">
        <v>11585</v>
      </c>
      <c r="L328" s="149" t="s">
        <v>6287</v>
      </c>
      <c r="M328" s="149" t="s">
        <v>11586</v>
      </c>
      <c r="N328" s="149" t="s">
        <v>6289</v>
      </c>
      <c r="O328" s="149" t="s">
        <v>11587</v>
      </c>
      <c r="P328" s="149" t="s">
        <v>6291</v>
      </c>
      <c r="Q328" s="149" t="s">
        <v>11588</v>
      </c>
      <c r="R328" s="149" t="s">
        <v>6292</v>
      </c>
      <c r="S328" s="149" t="s">
        <v>3293</v>
      </c>
      <c r="T328" s="149" t="s">
        <v>6294</v>
      </c>
      <c r="U328" s="149" t="s">
        <v>11589</v>
      </c>
      <c r="V328" s="149" t="s">
        <v>6296</v>
      </c>
      <c r="W328" s="149" t="s">
        <v>11590</v>
      </c>
      <c r="X328" s="149" t="s">
        <v>6298</v>
      </c>
      <c r="Y328" s="149" t="s">
        <v>11591</v>
      </c>
      <c r="Z328" s="149" t="s">
        <v>6300</v>
      </c>
      <c r="AA328" s="149" t="s">
        <v>11592</v>
      </c>
      <c r="AB328" s="149" t="s">
        <v>6302</v>
      </c>
      <c r="AC328" s="149" t="s">
        <v>11593</v>
      </c>
      <c r="AD328" s="149" t="s">
        <v>6314</v>
      </c>
      <c r="AE328" s="150">
        <v>302.36189999999999</v>
      </c>
      <c r="AF328" s="151">
        <v>0.25</v>
      </c>
      <c r="AG328" s="151">
        <v>0.19</v>
      </c>
      <c r="AH328" s="152">
        <v>39434</v>
      </c>
      <c r="AI328" s="147" t="s">
        <v>813</v>
      </c>
      <c r="AJ328" s="149" t="s">
        <v>2192</v>
      </c>
    </row>
    <row r="329" spans="1:36">
      <c r="A329" s="167">
        <v>63621</v>
      </c>
      <c r="B329" s="153" t="s">
        <v>1238</v>
      </c>
      <c r="C329" s="153" t="s">
        <v>1235</v>
      </c>
      <c r="D329" s="153" t="s">
        <v>2192</v>
      </c>
      <c r="E329" s="153" t="s">
        <v>817</v>
      </c>
      <c r="F329" s="153" t="s">
        <v>1904</v>
      </c>
      <c r="G329" s="154" t="s">
        <v>1901</v>
      </c>
      <c r="H329" s="154" t="s">
        <v>1919</v>
      </c>
      <c r="I329" s="154" t="s">
        <v>317</v>
      </c>
      <c r="J329" s="154" t="s">
        <v>1236</v>
      </c>
      <c r="K329" s="155" t="s">
        <v>11594</v>
      </c>
      <c r="L329" s="155" t="s">
        <v>6287</v>
      </c>
      <c r="M329" s="155" t="s">
        <v>11595</v>
      </c>
      <c r="N329" s="155" t="s">
        <v>6289</v>
      </c>
      <c r="O329" s="155" t="s">
        <v>11596</v>
      </c>
      <c r="P329" s="155" t="s">
        <v>6291</v>
      </c>
      <c r="Q329" s="155" t="s">
        <v>11597</v>
      </c>
      <c r="R329" s="155" t="s">
        <v>6292</v>
      </c>
      <c r="S329" s="155" t="s">
        <v>11598</v>
      </c>
      <c r="T329" s="155" t="s">
        <v>6294</v>
      </c>
      <c r="U329" s="155" t="s">
        <v>11599</v>
      </c>
      <c r="V329" s="155" t="s">
        <v>6296</v>
      </c>
      <c r="W329" s="155" t="s">
        <v>11600</v>
      </c>
      <c r="X329" s="155" t="s">
        <v>6298</v>
      </c>
      <c r="Y329" s="155" t="s">
        <v>11601</v>
      </c>
      <c r="Z329" s="155" t="s">
        <v>6300</v>
      </c>
      <c r="AA329" s="155" t="s">
        <v>11602</v>
      </c>
      <c r="AB329" s="155" t="s">
        <v>6302</v>
      </c>
      <c r="AC329" s="155" t="s">
        <v>11603</v>
      </c>
      <c r="AD329" s="155" t="s">
        <v>6314</v>
      </c>
      <c r="AE329" s="160">
        <v>44.314999999999998</v>
      </c>
      <c r="AF329" s="157">
        <v>0.04</v>
      </c>
      <c r="AG329" s="157">
        <v>0.03</v>
      </c>
      <c r="AH329" s="159">
        <v>39434</v>
      </c>
      <c r="AI329" s="153" t="s">
        <v>813</v>
      </c>
      <c r="AJ329" s="155" t="s">
        <v>2192</v>
      </c>
    </row>
    <row r="330" spans="1:36">
      <c r="A330" s="166">
        <v>63623</v>
      </c>
      <c r="B330" s="147" t="s">
        <v>1238</v>
      </c>
      <c r="C330" s="147" t="s">
        <v>1235</v>
      </c>
      <c r="D330" s="147" t="s">
        <v>2192</v>
      </c>
      <c r="E330" s="147" t="s">
        <v>819</v>
      </c>
      <c r="F330" s="147" t="s">
        <v>1904</v>
      </c>
      <c r="G330" s="148" t="s">
        <v>1901</v>
      </c>
      <c r="H330" s="148" t="s">
        <v>1919</v>
      </c>
      <c r="I330" s="148" t="s">
        <v>317</v>
      </c>
      <c r="J330" s="148" t="s">
        <v>1236</v>
      </c>
      <c r="K330" s="149" t="s">
        <v>11604</v>
      </c>
      <c r="L330" s="149" t="s">
        <v>6287</v>
      </c>
      <c r="M330" s="149" t="s">
        <v>11605</v>
      </c>
      <c r="N330" s="149" t="s">
        <v>6289</v>
      </c>
      <c r="O330" s="149" t="s">
        <v>11606</v>
      </c>
      <c r="P330" s="149" t="s">
        <v>6291</v>
      </c>
      <c r="Q330" s="149" t="s">
        <v>10679</v>
      </c>
      <c r="R330" s="149" t="s">
        <v>6292</v>
      </c>
      <c r="S330" s="149" t="s">
        <v>11607</v>
      </c>
      <c r="T330" s="149" t="s">
        <v>6294</v>
      </c>
      <c r="U330" s="149" t="s">
        <v>11608</v>
      </c>
      <c r="V330" s="149" t="s">
        <v>6296</v>
      </c>
      <c r="W330" s="149" t="s">
        <v>11609</v>
      </c>
      <c r="X330" s="149" t="s">
        <v>6298</v>
      </c>
      <c r="Y330" s="149" t="s">
        <v>2192</v>
      </c>
      <c r="Z330" s="149" t="s">
        <v>2192</v>
      </c>
      <c r="AA330" s="149" t="s">
        <v>2192</v>
      </c>
      <c r="AB330" s="149" t="s">
        <v>2192</v>
      </c>
      <c r="AC330" s="149" t="s">
        <v>11610</v>
      </c>
      <c r="AD330" s="149" t="s">
        <v>6331</v>
      </c>
      <c r="AE330" s="150">
        <v>9.3173999999999992</v>
      </c>
      <c r="AF330" s="151">
        <v>0.01</v>
      </c>
      <c r="AG330" s="151">
        <v>0.01</v>
      </c>
      <c r="AH330" s="152">
        <v>39464</v>
      </c>
      <c r="AI330" s="147" t="s">
        <v>813</v>
      </c>
      <c r="AJ330" s="149" t="s">
        <v>2192</v>
      </c>
    </row>
    <row r="331" spans="1:36">
      <c r="A331" s="167">
        <v>63626</v>
      </c>
      <c r="B331" s="153" t="s">
        <v>1238</v>
      </c>
      <c r="C331" s="153" t="s">
        <v>1235</v>
      </c>
      <c r="D331" s="153" t="s">
        <v>2192</v>
      </c>
      <c r="E331" s="153" t="s">
        <v>2963</v>
      </c>
      <c r="F331" s="153" t="s">
        <v>1904</v>
      </c>
      <c r="G331" s="154" t="s">
        <v>1901</v>
      </c>
      <c r="H331" s="154" t="s">
        <v>1919</v>
      </c>
      <c r="I331" s="154" t="s">
        <v>317</v>
      </c>
      <c r="J331" s="154" t="s">
        <v>1236</v>
      </c>
      <c r="K331" s="155" t="s">
        <v>11611</v>
      </c>
      <c r="L331" s="155" t="s">
        <v>6287</v>
      </c>
      <c r="M331" s="155" t="s">
        <v>1757</v>
      </c>
      <c r="N331" s="155" t="s">
        <v>1757</v>
      </c>
      <c r="O331" s="155" t="s">
        <v>1757</v>
      </c>
      <c r="P331" s="155" t="s">
        <v>1757</v>
      </c>
      <c r="Q331" s="155" t="s">
        <v>1757</v>
      </c>
      <c r="R331" s="155" t="s">
        <v>1757</v>
      </c>
      <c r="S331" s="155" t="s">
        <v>11612</v>
      </c>
      <c r="T331" s="155" t="s">
        <v>6334</v>
      </c>
      <c r="U331" s="155" t="s">
        <v>11613</v>
      </c>
      <c r="V331" s="155" t="s">
        <v>6335</v>
      </c>
      <c r="W331" s="155" t="s">
        <v>11614</v>
      </c>
      <c r="X331" s="155" t="s">
        <v>3113</v>
      </c>
      <c r="Y331" s="155" t="s">
        <v>2192</v>
      </c>
      <c r="Z331" s="155" t="s">
        <v>2192</v>
      </c>
      <c r="AA331" s="155" t="s">
        <v>2192</v>
      </c>
      <c r="AB331" s="155" t="s">
        <v>2192</v>
      </c>
      <c r="AC331" s="155" t="s">
        <v>11615</v>
      </c>
      <c r="AD331" s="155" t="s">
        <v>6338</v>
      </c>
      <c r="AE331" s="156">
        <v>9.5399999999999999E-2</v>
      </c>
      <c r="AF331" s="161">
        <v>0</v>
      </c>
      <c r="AG331" s="161">
        <v>0</v>
      </c>
      <c r="AH331" s="159">
        <v>40553</v>
      </c>
      <c r="AI331" s="153" t="s">
        <v>813</v>
      </c>
      <c r="AJ331" s="155" t="s">
        <v>2192</v>
      </c>
    </row>
    <row r="332" spans="1:36">
      <c r="A332" s="166">
        <v>63627</v>
      </c>
      <c r="B332" s="147" t="s">
        <v>1238</v>
      </c>
      <c r="C332" s="147" t="s">
        <v>1235</v>
      </c>
      <c r="D332" s="147" t="s">
        <v>2192</v>
      </c>
      <c r="E332" s="147" t="s">
        <v>822</v>
      </c>
      <c r="F332" s="147" t="s">
        <v>1904</v>
      </c>
      <c r="G332" s="148" t="s">
        <v>1901</v>
      </c>
      <c r="H332" s="148" t="s">
        <v>1919</v>
      </c>
      <c r="I332" s="148" t="s">
        <v>317</v>
      </c>
      <c r="J332" s="148" t="s">
        <v>1236</v>
      </c>
      <c r="K332" s="149" t="s">
        <v>11616</v>
      </c>
      <c r="L332" s="149" t="s">
        <v>6287</v>
      </c>
      <c r="M332" s="149" t="s">
        <v>11617</v>
      </c>
      <c r="N332" s="149" t="s">
        <v>6289</v>
      </c>
      <c r="O332" s="149" t="s">
        <v>7120</v>
      </c>
      <c r="P332" s="149" t="s">
        <v>6291</v>
      </c>
      <c r="Q332" s="149" t="s">
        <v>11618</v>
      </c>
      <c r="R332" s="149" t="s">
        <v>6292</v>
      </c>
      <c r="S332" s="149" t="s">
        <v>2763</v>
      </c>
      <c r="T332" s="149" t="s">
        <v>6294</v>
      </c>
      <c r="U332" s="149" t="s">
        <v>11619</v>
      </c>
      <c r="V332" s="149" t="s">
        <v>6296</v>
      </c>
      <c r="W332" s="149" t="s">
        <v>11620</v>
      </c>
      <c r="X332" s="149" t="s">
        <v>6298</v>
      </c>
      <c r="Y332" s="149" t="s">
        <v>2192</v>
      </c>
      <c r="Z332" s="149" t="s">
        <v>2192</v>
      </c>
      <c r="AA332" s="149" t="s">
        <v>2192</v>
      </c>
      <c r="AB332" s="149" t="s">
        <v>2192</v>
      </c>
      <c r="AC332" s="149" t="s">
        <v>11621</v>
      </c>
      <c r="AD332" s="149" t="s">
        <v>6347</v>
      </c>
      <c r="AE332" s="150">
        <v>5.6818999999999997</v>
      </c>
      <c r="AF332" s="163">
        <v>0</v>
      </c>
      <c r="AG332" s="163">
        <v>0</v>
      </c>
      <c r="AH332" s="152">
        <v>40553</v>
      </c>
      <c r="AI332" s="147" t="s">
        <v>813</v>
      </c>
      <c r="AJ332" s="149" t="s">
        <v>2192</v>
      </c>
    </row>
    <row r="333" spans="1:36">
      <c r="A333" s="167">
        <v>63628</v>
      </c>
      <c r="B333" s="153" t="s">
        <v>1238</v>
      </c>
      <c r="C333" s="153" t="s">
        <v>1235</v>
      </c>
      <c r="D333" s="153" t="s">
        <v>2192</v>
      </c>
      <c r="E333" s="153" t="s">
        <v>824</v>
      </c>
      <c r="F333" s="153" t="s">
        <v>1904</v>
      </c>
      <c r="G333" s="154" t="s">
        <v>1901</v>
      </c>
      <c r="H333" s="154" t="s">
        <v>1919</v>
      </c>
      <c r="I333" s="154" t="s">
        <v>317</v>
      </c>
      <c r="J333" s="154" t="s">
        <v>1236</v>
      </c>
      <c r="K333" s="155" t="s">
        <v>11622</v>
      </c>
      <c r="L333" s="155" t="s">
        <v>6287</v>
      </c>
      <c r="M333" s="155" t="s">
        <v>11623</v>
      </c>
      <c r="N333" s="155" t="s">
        <v>6289</v>
      </c>
      <c r="O333" s="155" t="s">
        <v>11624</v>
      </c>
      <c r="P333" s="155" t="s">
        <v>6291</v>
      </c>
      <c r="Q333" s="155" t="s">
        <v>11625</v>
      </c>
      <c r="R333" s="155" t="s">
        <v>6292</v>
      </c>
      <c r="S333" s="155" t="s">
        <v>8099</v>
      </c>
      <c r="T333" s="155" t="s">
        <v>6294</v>
      </c>
      <c r="U333" s="155" t="s">
        <v>11626</v>
      </c>
      <c r="V333" s="155" t="s">
        <v>6296</v>
      </c>
      <c r="W333" s="155" t="s">
        <v>2192</v>
      </c>
      <c r="X333" s="155" t="s">
        <v>2192</v>
      </c>
      <c r="Y333" s="155" t="s">
        <v>2192</v>
      </c>
      <c r="Z333" s="155" t="s">
        <v>2192</v>
      </c>
      <c r="AA333" s="155" t="s">
        <v>2192</v>
      </c>
      <c r="AB333" s="155" t="s">
        <v>2192</v>
      </c>
      <c r="AC333" s="155" t="s">
        <v>11627</v>
      </c>
      <c r="AD333" s="155" t="s">
        <v>6354</v>
      </c>
      <c r="AE333" s="156">
        <v>19.5809</v>
      </c>
      <c r="AF333" s="157">
        <v>0.02</v>
      </c>
      <c r="AG333" s="157">
        <v>0.01</v>
      </c>
      <c r="AH333" s="159">
        <v>40553</v>
      </c>
      <c r="AI333" s="153" t="s">
        <v>813</v>
      </c>
      <c r="AJ333" s="155" t="s">
        <v>2192</v>
      </c>
    </row>
    <row r="334" spans="1:36">
      <c r="A334" s="166">
        <v>63629</v>
      </c>
      <c r="B334" s="147" t="s">
        <v>1238</v>
      </c>
      <c r="C334" s="147" t="s">
        <v>1235</v>
      </c>
      <c r="D334" s="147" t="s">
        <v>2192</v>
      </c>
      <c r="E334" s="147" t="s">
        <v>2007</v>
      </c>
      <c r="F334" s="147" t="s">
        <v>1904</v>
      </c>
      <c r="G334" s="148" t="s">
        <v>1901</v>
      </c>
      <c r="H334" s="148" t="s">
        <v>1919</v>
      </c>
      <c r="I334" s="148" t="s">
        <v>317</v>
      </c>
      <c r="J334" s="148" t="s">
        <v>1236</v>
      </c>
      <c r="K334" s="149" t="s">
        <v>2786</v>
      </c>
      <c r="L334" s="149" t="s">
        <v>6287</v>
      </c>
      <c r="M334" s="149" t="s">
        <v>11628</v>
      </c>
      <c r="N334" s="149" t="s">
        <v>6289</v>
      </c>
      <c r="O334" s="149" t="s">
        <v>11629</v>
      </c>
      <c r="P334" s="149" t="s">
        <v>6291</v>
      </c>
      <c r="Q334" s="149" t="s">
        <v>11630</v>
      </c>
      <c r="R334" s="149" t="s">
        <v>6292</v>
      </c>
      <c r="S334" s="149" t="s">
        <v>1757</v>
      </c>
      <c r="T334" s="149" t="s">
        <v>1757</v>
      </c>
      <c r="U334" s="149" t="s">
        <v>2192</v>
      </c>
      <c r="V334" s="149" t="s">
        <v>2192</v>
      </c>
      <c r="W334" s="149" t="s">
        <v>2192</v>
      </c>
      <c r="X334" s="149" t="s">
        <v>2192</v>
      </c>
      <c r="Y334" s="149" t="s">
        <v>2192</v>
      </c>
      <c r="Z334" s="149" t="s">
        <v>2192</v>
      </c>
      <c r="AA334" s="149" t="s">
        <v>2192</v>
      </c>
      <c r="AB334" s="149" t="s">
        <v>2192</v>
      </c>
      <c r="AC334" s="149" t="s">
        <v>11631</v>
      </c>
      <c r="AD334" s="149" t="s">
        <v>6360</v>
      </c>
      <c r="AE334" s="150">
        <v>19.375900000000001</v>
      </c>
      <c r="AF334" s="151">
        <v>0.02</v>
      </c>
      <c r="AG334" s="151">
        <v>0.01</v>
      </c>
      <c r="AH334" s="152">
        <v>40897</v>
      </c>
      <c r="AI334" s="147" t="s">
        <v>813</v>
      </c>
      <c r="AJ334" s="149" t="s">
        <v>2192</v>
      </c>
    </row>
    <row r="335" spans="1:36">
      <c r="A335" s="167">
        <v>63630</v>
      </c>
      <c r="B335" s="153" t="s">
        <v>1238</v>
      </c>
      <c r="C335" s="153" t="s">
        <v>1235</v>
      </c>
      <c r="D335" s="153" t="s">
        <v>2192</v>
      </c>
      <c r="E335" s="153" t="s">
        <v>827</v>
      </c>
      <c r="F335" s="153" t="s">
        <v>1904</v>
      </c>
      <c r="G335" s="154" t="s">
        <v>1901</v>
      </c>
      <c r="H335" s="154" t="s">
        <v>1919</v>
      </c>
      <c r="I335" s="154" t="s">
        <v>317</v>
      </c>
      <c r="J335" s="154" t="s">
        <v>1236</v>
      </c>
      <c r="K335" s="155" t="s">
        <v>11632</v>
      </c>
      <c r="L335" s="155" t="s">
        <v>6287</v>
      </c>
      <c r="M335" s="155" t="s">
        <v>11633</v>
      </c>
      <c r="N335" s="155" t="s">
        <v>6289</v>
      </c>
      <c r="O335" s="155" t="s">
        <v>11634</v>
      </c>
      <c r="P335" s="155" t="s">
        <v>6291</v>
      </c>
      <c r="Q335" s="155" t="s">
        <v>9858</v>
      </c>
      <c r="R335" s="155" t="s">
        <v>6292</v>
      </c>
      <c r="S335" s="155" t="s">
        <v>3051</v>
      </c>
      <c r="T335" s="155" t="s">
        <v>6294</v>
      </c>
      <c r="U335" s="155" t="s">
        <v>11635</v>
      </c>
      <c r="V335" s="155" t="s">
        <v>6296</v>
      </c>
      <c r="W335" s="155" t="s">
        <v>5766</v>
      </c>
      <c r="X335" s="155" t="s">
        <v>6298</v>
      </c>
      <c r="Y335" s="155" t="s">
        <v>2192</v>
      </c>
      <c r="Z335" s="155" t="s">
        <v>2192</v>
      </c>
      <c r="AA335" s="155" t="s">
        <v>2192</v>
      </c>
      <c r="AB335" s="155" t="s">
        <v>2192</v>
      </c>
      <c r="AC335" s="155" t="s">
        <v>3074</v>
      </c>
      <c r="AD335" s="155" t="s">
        <v>6369</v>
      </c>
      <c r="AE335" s="156">
        <v>101.3562</v>
      </c>
      <c r="AF335" s="157">
        <v>0.09</v>
      </c>
      <c r="AG335" s="157">
        <v>0.06</v>
      </c>
      <c r="AH335" s="159">
        <v>42454</v>
      </c>
      <c r="AI335" s="153" t="s">
        <v>813</v>
      </c>
      <c r="AJ335" s="155" t="s">
        <v>2192</v>
      </c>
    </row>
    <row r="336" spans="1:36">
      <c r="A336" s="166">
        <v>63631</v>
      </c>
      <c r="B336" s="147" t="s">
        <v>1238</v>
      </c>
      <c r="C336" s="147" t="s">
        <v>1235</v>
      </c>
      <c r="D336" s="147" t="s">
        <v>2192</v>
      </c>
      <c r="E336" s="147" t="s">
        <v>829</v>
      </c>
      <c r="F336" s="147" t="s">
        <v>1904</v>
      </c>
      <c r="G336" s="148" t="s">
        <v>1901</v>
      </c>
      <c r="H336" s="148" t="s">
        <v>1919</v>
      </c>
      <c r="I336" s="148" t="s">
        <v>317</v>
      </c>
      <c r="J336" s="148" t="s">
        <v>1236</v>
      </c>
      <c r="K336" s="149" t="s">
        <v>11636</v>
      </c>
      <c r="L336" s="149" t="s">
        <v>6287</v>
      </c>
      <c r="M336" s="149" t="s">
        <v>11637</v>
      </c>
      <c r="N336" s="149" t="s">
        <v>6289</v>
      </c>
      <c r="O336" s="149" t="s">
        <v>11638</v>
      </c>
      <c r="P336" s="149" t="s">
        <v>6291</v>
      </c>
      <c r="Q336" s="149" t="s">
        <v>11639</v>
      </c>
      <c r="R336" s="149" t="s">
        <v>6292</v>
      </c>
      <c r="S336" s="149" t="s">
        <v>11640</v>
      </c>
      <c r="T336" s="149" t="s">
        <v>6294</v>
      </c>
      <c r="U336" s="149" t="s">
        <v>11641</v>
      </c>
      <c r="V336" s="149" t="s">
        <v>6296</v>
      </c>
      <c r="W336" s="149" t="s">
        <v>11642</v>
      </c>
      <c r="X336" s="149" t="s">
        <v>6298</v>
      </c>
      <c r="Y336" s="149" t="s">
        <v>2192</v>
      </c>
      <c r="Z336" s="149" t="s">
        <v>2192</v>
      </c>
      <c r="AA336" s="149" t="s">
        <v>2192</v>
      </c>
      <c r="AB336" s="149" t="s">
        <v>2192</v>
      </c>
      <c r="AC336" s="149" t="s">
        <v>11643</v>
      </c>
      <c r="AD336" s="149" t="s">
        <v>6378</v>
      </c>
      <c r="AE336" s="150">
        <v>64.495500000000007</v>
      </c>
      <c r="AF336" s="151">
        <v>0.05</v>
      </c>
      <c r="AG336" s="151">
        <v>0.04</v>
      </c>
      <c r="AH336" s="152">
        <v>42479</v>
      </c>
      <c r="AI336" s="147" t="s">
        <v>813</v>
      </c>
      <c r="AJ336" s="149" t="s">
        <v>2192</v>
      </c>
    </row>
    <row r="337" spans="1:36">
      <c r="A337" s="167">
        <v>63633</v>
      </c>
      <c r="B337" s="153" t="s">
        <v>1238</v>
      </c>
      <c r="C337" s="153" t="s">
        <v>1235</v>
      </c>
      <c r="D337" s="153" t="s">
        <v>2192</v>
      </c>
      <c r="E337" s="153" t="s">
        <v>831</v>
      </c>
      <c r="F337" s="153" t="s">
        <v>1904</v>
      </c>
      <c r="G337" s="154" t="s">
        <v>1901</v>
      </c>
      <c r="H337" s="154" t="s">
        <v>1919</v>
      </c>
      <c r="I337" s="154" t="s">
        <v>317</v>
      </c>
      <c r="J337" s="154" t="s">
        <v>1236</v>
      </c>
      <c r="K337" s="155" t="s">
        <v>11644</v>
      </c>
      <c r="L337" s="155" t="s">
        <v>6287</v>
      </c>
      <c r="M337" s="155" t="s">
        <v>11645</v>
      </c>
      <c r="N337" s="155" t="s">
        <v>6289</v>
      </c>
      <c r="O337" s="155" t="s">
        <v>11646</v>
      </c>
      <c r="P337" s="155" t="s">
        <v>6291</v>
      </c>
      <c r="Q337" s="155" t="s">
        <v>11647</v>
      </c>
      <c r="R337" s="155" t="s">
        <v>6292</v>
      </c>
      <c r="S337" s="155" t="s">
        <v>11648</v>
      </c>
      <c r="T337" s="155" t="s">
        <v>6294</v>
      </c>
      <c r="U337" s="155" t="s">
        <v>11649</v>
      </c>
      <c r="V337" s="155" t="s">
        <v>6296</v>
      </c>
      <c r="W337" s="155" t="s">
        <v>11650</v>
      </c>
      <c r="X337" s="155" t="s">
        <v>6298</v>
      </c>
      <c r="Y337" s="155" t="s">
        <v>2192</v>
      </c>
      <c r="Z337" s="155" t="s">
        <v>2192</v>
      </c>
      <c r="AA337" s="155" t="s">
        <v>2192</v>
      </c>
      <c r="AB337" s="155" t="s">
        <v>2192</v>
      </c>
      <c r="AC337" s="155" t="s">
        <v>11651</v>
      </c>
      <c r="AD337" s="155" t="s">
        <v>6387</v>
      </c>
      <c r="AE337" s="156">
        <v>27.915299999999998</v>
      </c>
      <c r="AF337" s="157">
        <v>0.02</v>
      </c>
      <c r="AG337" s="157">
        <v>0.02</v>
      </c>
      <c r="AH337" s="159">
        <v>42485</v>
      </c>
      <c r="AI337" s="153" t="s">
        <v>813</v>
      </c>
      <c r="AJ337" s="155" t="s">
        <v>2192</v>
      </c>
    </row>
    <row r="338" spans="1:36">
      <c r="A338" s="166">
        <v>63636</v>
      </c>
      <c r="B338" s="147" t="s">
        <v>1238</v>
      </c>
      <c r="C338" s="147" t="s">
        <v>1235</v>
      </c>
      <c r="D338" s="147" t="s">
        <v>2192</v>
      </c>
      <c r="E338" s="147" t="s">
        <v>833</v>
      </c>
      <c r="F338" s="147" t="s">
        <v>1904</v>
      </c>
      <c r="G338" s="148" t="s">
        <v>1901</v>
      </c>
      <c r="H338" s="148" t="s">
        <v>1919</v>
      </c>
      <c r="I338" s="148" t="s">
        <v>317</v>
      </c>
      <c r="J338" s="148" t="s">
        <v>1236</v>
      </c>
      <c r="K338" s="149" t="s">
        <v>11652</v>
      </c>
      <c r="L338" s="149" t="s">
        <v>6287</v>
      </c>
      <c r="M338" s="149" t="s">
        <v>11653</v>
      </c>
      <c r="N338" s="149" t="s">
        <v>6289</v>
      </c>
      <c r="O338" s="149" t="s">
        <v>11654</v>
      </c>
      <c r="P338" s="149" t="s">
        <v>6291</v>
      </c>
      <c r="Q338" s="149" t="s">
        <v>11655</v>
      </c>
      <c r="R338" s="149" t="s">
        <v>6292</v>
      </c>
      <c r="S338" s="149" t="s">
        <v>11656</v>
      </c>
      <c r="T338" s="149" t="s">
        <v>6294</v>
      </c>
      <c r="U338" s="149" t="s">
        <v>11657</v>
      </c>
      <c r="V338" s="149" t="s">
        <v>6296</v>
      </c>
      <c r="W338" s="149" t="s">
        <v>11658</v>
      </c>
      <c r="X338" s="149" t="s">
        <v>6298</v>
      </c>
      <c r="Y338" s="149" t="s">
        <v>2192</v>
      </c>
      <c r="Z338" s="149" t="s">
        <v>2192</v>
      </c>
      <c r="AA338" s="149" t="s">
        <v>2192</v>
      </c>
      <c r="AB338" s="149" t="s">
        <v>2192</v>
      </c>
      <c r="AC338" s="149" t="s">
        <v>11659</v>
      </c>
      <c r="AD338" s="149" t="s">
        <v>6396</v>
      </c>
      <c r="AE338" s="150">
        <v>9.6001999999999992</v>
      </c>
      <c r="AF338" s="151">
        <v>0.01</v>
      </c>
      <c r="AG338" s="151">
        <v>0.01</v>
      </c>
      <c r="AH338" s="152">
        <v>42977</v>
      </c>
      <c r="AI338" s="147" t="s">
        <v>813</v>
      </c>
      <c r="AJ338" s="149" t="s">
        <v>2192</v>
      </c>
    </row>
    <row r="339" spans="1:36">
      <c r="A339" s="167">
        <v>63650</v>
      </c>
      <c r="B339" s="153" t="s">
        <v>1238</v>
      </c>
      <c r="C339" s="153" t="s">
        <v>1229</v>
      </c>
      <c r="D339" s="153" t="s">
        <v>2192</v>
      </c>
      <c r="E339" s="153" t="s">
        <v>834</v>
      </c>
      <c r="F339" s="153" t="s">
        <v>2192</v>
      </c>
      <c r="G339" s="154" t="s">
        <v>1901</v>
      </c>
      <c r="H339" s="154" t="s">
        <v>1919</v>
      </c>
      <c r="I339" s="154" t="s">
        <v>317</v>
      </c>
      <c r="J339" s="154" t="s">
        <v>1239</v>
      </c>
      <c r="K339" s="155" t="s">
        <v>6397</v>
      </c>
      <c r="L339" s="155" t="s">
        <v>6398</v>
      </c>
      <c r="M339" s="155" t="s">
        <v>6399</v>
      </c>
      <c r="N339" s="155" t="s">
        <v>6400</v>
      </c>
      <c r="O339" s="155" t="s">
        <v>6401</v>
      </c>
      <c r="P339" s="155" t="s">
        <v>6402</v>
      </c>
      <c r="Q339" s="155" t="s">
        <v>6403</v>
      </c>
      <c r="R339" s="155" t="s">
        <v>6404</v>
      </c>
      <c r="S339" s="155" t="s">
        <v>6405</v>
      </c>
      <c r="T339" s="155" t="s">
        <v>6406</v>
      </c>
      <c r="U339" s="155" t="s">
        <v>2192</v>
      </c>
      <c r="V339" s="155" t="s">
        <v>2192</v>
      </c>
      <c r="W339" s="155" t="s">
        <v>2192</v>
      </c>
      <c r="X339" s="155" t="s">
        <v>2192</v>
      </c>
      <c r="Y339" s="155" t="s">
        <v>2192</v>
      </c>
      <c r="Z339" s="155" t="s">
        <v>2192</v>
      </c>
      <c r="AA339" s="155" t="s">
        <v>2192</v>
      </c>
      <c r="AB339" s="155" t="s">
        <v>2192</v>
      </c>
      <c r="AC339" s="155" t="s">
        <v>6407</v>
      </c>
      <c r="AD339" s="155" t="s">
        <v>6408</v>
      </c>
      <c r="AE339" s="156">
        <v>236433.31289999999</v>
      </c>
      <c r="AF339" s="157">
        <v>199.05</v>
      </c>
      <c r="AG339" s="157">
        <v>149.22</v>
      </c>
      <c r="AH339" s="159">
        <v>40077</v>
      </c>
      <c r="AI339" s="153" t="s">
        <v>1910</v>
      </c>
      <c r="AJ339" s="155" t="s">
        <v>2192</v>
      </c>
    </row>
    <row r="340" spans="1:36">
      <c r="A340" s="166">
        <v>63651</v>
      </c>
      <c r="B340" s="147" t="s">
        <v>1238</v>
      </c>
      <c r="C340" s="147" t="s">
        <v>1229</v>
      </c>
      <c r="D340" s="147" t="s">
        <v>2192</v>
      </c>
      <c r="E340" s="147" t="s">
        <v>835</v>
      </c>
      <c r="F340" s="147" t="s">
        <v>1906</v>
      </c>
      <c r="G340" s="148" t="s">
        <v>1901</v>
      </c>
      <c r="H340" s="148" t="s">
        <v>1919</v>
      </c>
      <c r="I340" s="148" t="s">
        <v>317</v>
      </c>
      <c r="J340" s="148" t="s">
        <v>1236</v>
      </c>
      <c r="K340" s="149" t="s">
        <v>11660</v>
      </c>
      <c r="L340" s="149" t="s">
        <v>6410</v>
      </c>
      <c r="M340" s="149" t="s">
        <v>11661</v>
      </c>
      <c r="N340" s="149" t="s">
        <v>6412</v>
      </c>
      <c r="O340" s="149" t="s">
        <v>11662</v>
      </c>
      <c r="P340" s="149" t="s">
        <v>6414</v>
      </c>
      <c r="Q340" s="149" t="s">
        <v>11663</v>
      </c>
      <c r="R340" s="149" t="s">
        <v>6416</v>
      </c>
      <c r="S340" s="149" t="s">
        <v>11664</v>
      </c>
      <c r="T340" s="149" t="s">
        <v>6418</v>
      </c>
      <c r="U340" s="149" t="s">
        <v>11665</v>
      </c>
      <c r="V340" s="149" t="s">
        <v>6420</v>
      </c>
      <c r="W340" s="149" t="s">
        <v>11666</v>
      </c>
      <c r="X340" s="149" t="s">
        <v>6422</v>
      </c>
      <c r="Y340" s="149" t="s">
        <v>11667</v>
      </c>
      <c r="Z340" s="149" t="s">
        <v>6424</v>
      </c>
      <c r="AA340" s="149" t="s">
        <v>11668</v>
      </c>
      <c r="AB340" s="149" t="s">
        <v>6426</v>
      </c>
      <c r="AC340" s="149" t="s">
        <v>11669</v>
      </c>
      <c r="AD340" s="149" t="s">
        <v>6428</v>
      </c>
      <c r="AE340" s="150">
        <v>85567.608600000007</v>
      </c>
      <c r="AF340" s="151">
        <v>72.040000000000006</v>
      </c>
      <c r="AG340" s="151">
        <v>54.01</v>
      </c>
      <c r="AH340" s="152">
        <v>39209</v>
      </c>
      <c r="AI340" s="147" t="s">
        <v>836</v>
      </c>
      <c r="AJ340" s="149" t="s">
        <v>2192</v>
      </c>
    </row>
    <row r="341" spans="1:36">
      <c r="A341" s="167">
        <v>63661</v>
      </c>
      <c r="B341" s="153" t="s">
        <v>1238</v>
      </c>
      <c r="C341" s="153" t="s">
        <v>1229</v>
      </c>
      <c r="D341" s="153" t="s">
        <v>2192</v>
      </c>
      <c r="E341" s="153" t="s">
        <v>837</v>
      </c>
      <c r="F341" s="153" t="s">
        <v>1904</v>
      </c>
      <c r="G341" s="154" t="s">
        <v>1901</v>
      </c>
      <c r="H341" s="154" t="s">
        <v>1919</v>
      </c>
      <c r="I341" s="154" t="s">
        <v>317</v>
      </c>
      <c r="J341" s="154" t="s">
        <v>1236</v>
      </c>
      <c r="K341" s="155" t="s">
        <v>11670</v>
      </c>
      <c r="L341" s="155" t="s">
        <v>6410</v>
      </c>
      <c r="M341" s="155" t="s">
        <v>11671</v>
      </c>
      <c r="N341" s="155" t="s">
        <v>6412</v>
      </c>
      <c r="O341" s="155" t="s">
        <v>11672</v>
      </c>
      <c r="P341" s="155" t="s">
        <v>6414</v>
      </c>
      <c r="Q341" s="155" t="s">
        <v>11673</v>
      </c>
      <c r="R341" s="155" t="s">
        <v>6416</v>
      </c>
      <c r="S341" s="155" t="s">
        <v>11674</v>
      </c>
      <c r="T341" s="155" t="s">
        <v>6418</v>
      </c>
      <c r="U341" s="155" t="s">
        <v>11675</v>
      </c>
      <c r="V341" s="155" t="s">
        <v>6420</v>
      </c>
      <c r="W341" s="155" t="s">
        <v>11676</v>
      </c>
      <c r="X341" s="155" t="s">
        <v>6422</v>
      </c>
      <c r="Y341" s="155" t="s">
        <v>2973</v>
      </c>
      <c r="Z341" s="155" t="s">
        <v>6424</v>
      </c>
      <c r="AA341" s="155" t="s">
        <v>11677</v>
      </c>
      <c r="AB341" s="155" t="s">
        <v>6426</v>
      </c>
      <c r="AC341" s="155" t="s">
        <v>3297</v>
      </c>
      <c r="AD341" s="155" t="s">
        <v>6428</v>
      </c>
      <c r="AE341" s="156">
        <v>47055.343800000002</v>
      </c>
      <c r="AF341" s="157">
        <v>39.619999999999997</v>
      </c>
      <c r="AG341" s="158">
        <v>29.7</v>
      </c>
      <c r="AH341" s="159">
        <v>39209</v>
      </c>
      <c r="AI341" s="153" t="s">
        <v>836</v>
      </c>
      <c r="AJ341" s="155" t="s">
        <v>2192</v>
      </c>
    </row>
    <row r="342" spans="1:36">
      <c r="A342" s="166">
        <v>63662</v>
      </c>
      <c r="B342" s="147" t="s">
        <v>1238</v>
      </c>
      <c r="C342" s="147" t="s">
        <v>1229</v>
      </c>
      <c r="D342" s="147" t="s">
        <v>2192</v>
      </c>
      <c r="E342" s="147" t="s">
        <v>839</v>
      </c>
      <c r="F342" s="147" t="s">
        <v>1904</v>
      </c>
      <c r="G342" s="148" t="s">
        <v>1901</v>
      </c>
      <c r="H342" s="148" t="s">
        <v>1919</v>
      </c>
      <c r="I342" s="148" t="s">
        <v>317</v>
      </c>
      <c r="J342" s="148" t="s">
        <v>1236</v>
      </c>
      <c r="K342" s="149" t="s">
        <v>11678</v>
      </c>
      <c r="L342" s="149" t="s">
        <v>6410</v>
      </c>
      <c r="M342" s="149" t="s">
        <v>11679</v>
      </c>
      <c r="N342" s="149" t="s">
        <v>6412</v>
      </c>
      <c r="O342" s="149" t="s">
        <v>11680</v>
      </c>
      <c r="P342" s="149" t="s">
        <v>6414</v>
      </c>
      <c r="Q342" s="149" t="s">
        <v>11681</v>
      </c>
      <c r="R342" s="149" t="s">
        <v>6416</v>
      </c>
      <c r="S342" s="149" t="s">
        <v>11682</v>
      </c>
      <c r="T342" s="149" t="s">
        <v>6418</v>
      </c>
      <c r="U342" s="149" t="s">
        <v>11683</v>
      </c>
      <c r="V342" s="149" t="s">
        <v>6420</v>
      </c>
      <c r="W342" s="149" t="s">
        <v>11684</v>
      </c>
      <c r="X342" s="149" t="s">
        <v>6422</v>
      </c>
      <c r="Y342" s="149" t="s">
        <v>11685</v>
      </c>
      <c r="Z342" s="149" t="s">
        <v>6424</v>
      </c>
      <c r="AA342" s="149" t="s">
        <v>11686</v>
      </c>
      <c r="AB342" s="149" t="s">
        <v>6426</v>
      </c>
      <c r="AC342" s="149" t="s">
        <v>11687</v>
      </c>
      <c r="AD342" s="149" t="s">
        <v>6428</v>
      </c>
      <c r="AE342" s="164">
        <v>1700.2860000000001</v>
      </c>
      <c r="AF342" s="151">
        <v>1.43</v>
      </c>
      <c r="AG342" s="151">
        <v>1.07</v>
      </c>
      <c r="AH342" s="152">
        <v>39209</v>
      </c>
      <c r="AI342" s="147" t="s">
        <v>836</v>
      </c>
      <c r="AJ342" s="149" t="s">
        <v>2192</v>
      </c>
    </row>
    <row r="343" spans="1:36">
      <c r="A343" s="167">
        <v>63664</v>
      </c>
      <c r="B343" s="153" t="s">
        <v>1238</v>
      </c>
      <c r="C343" s="153" t="s">
        <v>1229</v>
      </c>
      <c r="D343" s="153" t="s">
        <v>2192</v>
      </c>
      <c r="E343" s="153" t="s">
        <v>841</v>
      </c>
      <c r="F343" s="153" t="s">
        <v>1904</v>
      </c>
      <c r="G343" s="154" t="s">
        <v>1901</v>
      </c>
      <c r="H343" s="154" t="s">
        <v>1919</v>
      </c>
      <c r="I343" s="154" t="s">
        <v>317</v>
      </c>
      <c r="J343" s="154" t="s">
        <v>1236</v>
      </c>
      <c r="K343" s="155" t="s">
        <v>3276</v>
      </c>
      <c r="L343" s="155" t="s">
        <v>6410</v>
      </c>
      <c r="M343" s="155" t="s">
        <v>11688</v>
      </c>
      <c r="N343" s="155" t="s">
        <v>6412</v>
      </c>
      <c r="O343" s="155" t="s">
        <v>11689</v>
      </c>
      <c r="P343" s="155" t="s">
        <v>6414</v>
      </c>
      <c r="Q343" s="155" t="s">
        <v>11690</v>
      </c>
      <c r="R343" s="155" t="s">
        <v>6416</v>
      </c>
      <c r="S343" s="155" t="s">
        <v>11691</v>
      </c>
      <c r="T343" s="155" t="s">
        <v>6418</v>
      </c>
      <c r="U343" s="155" t="s">
        <v>11692</v>
      </c>
      <c r="V343" s="155" t="s">
        <v>6420</v>
      </c>
      <c r="W343" s="155" t="s">
        <v>11693</v>
      </c>
      <c r="X343" s="155" t="s">
        <v>6422</v>
      </c>
      <c r="Y343" s="155" t="s">
        <v>11694</v>
      </c>
      <c r="Z343" s="155" t="s">
        <v>6424</v>
      </c>
      <c r="AA343" s="155" t="s">
        <v>11695</v>
      </c>
      <c r="AB343" s="155" t="s">
        <v>6426</v>
      </c>
      <c r="AC343" s="155" t="s">
        <v>11696</v>
      </c>
      <c r="AD343" s="155" t="s">
        <v>6458</v>
      </c>
      <c r="AE343" s="156">
        <v>1676.0245</v>
      </c>
      <c r="AF343" s="157">
        <v>1.41</v>
      </c>
      <c r="AG343" s="157">
        <v>1.06</v>
      </c>
      <c r="AH343" s="159">
        <v>40079</v>
      </c>
      <c r="AI343" s="153" t="s">
        <v>836</v>
      </c>
      <c r="AJ343" s="155" t="s">
        <v>2192</v>
      </c>
    </row>
    <row r="344" spans="1:36">
      <c r="A344" s="166">
        <v>63665</v>
      </c>
      <c r="B344" s="147" t="s">
        <v>1238</v>
      </c>
      <c r="C344" s="147" t="s">
        <v>1229</v>
      </c>
      <c r="D344" s="147" t="s">
        <v>2192</v>
      </c>
      <c r="E344" s="147" t="s">
        <v>843</v>
      </c>
      <c r="F344" s="147" t="s">
        <v>1904</v>
      </c>
      <c r="G344" s="148" t="s">
        <v>1901</v>
      </c>
      <c r="H344" s="148" t="s">
        <v>1919</v>
      </c>
      <c r="I344" s="148" t="s">
        <v>317</v>
      </c>
      <c r="J344" s="148" t="s">
        <v>1236</v>
      </c>
      <c r="K344" s="149" t="s">
        <v>11697</v>
      </c>
      <c r="L344" s="149" t="s">
        <v>6410</v>
      </c>
      <c r="M344" s="149" t="s">
        <v>11698</v>
      </c>
      <c r="N344" s="149" t="s">
        <v>6412</v>
      </c>
      <c r="O344" s="149" t="s">
        <v>11699</v>
      </c>
      <c r="P344" s="149" t="s">
        <v>6414</v>
      </c>
      <c r="Q344" s="149" t="s">
        <v>11700</v>
      </c>
      <c r="R344" s="149" t="s">
        <v>6416</v>
      </c>
      <c r="S344" s="149" t="s">
        <v>11701</v>
      </c>
      <c r="T344" s="149" t="s">
        <v>6418</v>
      </c>
      <c r="U344" s="149" t="s">
        <v>11702</v>
      </c>
      <c r="V344" s="149" t="s">
        <v>6420</v>
      </c>
      <c r="W344" s="149" t="s">
        <v>11703</v>
      </c>
      <c r="X344" s="149" t="s">
        <v>6422</v>
      </c>
      <c r="Y344" s="149" t="s">
        <v>11704</v>
      </c>
      <c r="Z344" s="149" t="s">
        <v>6424</v>
      </c>
      <c r="AA344" s="149" t="s">
        <v>2192</v>
      </c>
      <c r="AB344" s="149" t="s">
        <v>2192</v>
      </c>
      <c r="AC344" s="149" t="s">
        <v>11705</v>
      </c>
      <c r="AD344" s="149" t="s">
        <v>3968</v>
      </c>
      <c r="AE344" s="150">
        <v>167.43860000000001</v>
      </c>
      <c r="AF344" s="151">
        <v>0.14000000000000001</v>
      </c>
      <c r="AG344" s="151">
        <v>0.11</v>
      </c>
      <c r="AH344" s="152">
        <v>40553</v>
      </c>
      <c r="AI344" s="147" t="s">
        <v>836</v>
      </c>
      <c r="AJ344" s="149" t="s">
        <v>2192</v>
      </c>
    </row>
    <row r="345" spans="1:36">
      <c r="A345" s="167">
        <v>63666</v>
      </c>
      <c r="B345" s="153" t="s">
        <v>1238</v>
      </c>
      <c r="C345" s="153" t="s">
        <v>1229</v>
      </c>
      <c r="D345" s="153" t="s">
        <v>2192</v>
      </c>
      <c r="E345" s="153" t="s">
        <v>845</v>
      </c>
      <c r="F345" s="153" t="s">
        <v>1904</v>
      </c>
      <c r="G345" s="154" t="s">
        <v>1901</v>
      </c>
      <c r="H345" s="154" t="s">
        <v>1919</v>
      </c>
      <c r="I345" s="154" t="s">
        <v>317</v>
      </c>
      <c r="J345" s="154" t="s">
        <v>1236</v>
      </c>
      <c r="K345" s="155" t="s">
        <v>11706</v>
      </c>
      <c r="L345" s="155" t="s">
        <v>6410</v>
      </c>
      <c r="M345" s="155" t="s">
        <v>11707</v>
      </c>
      <c r="N345" s="155" t="s">
        <v>6412</v>
      </c>
      <c r="O345" s="155" t="s">
        <v>11708</v>
      </c>
      <c r="P345" s="155" t="s">
        <v>6414</v>
      </c>
      <c r="Q345" s="155" t="s">
        <v>11709</v>
      </c>
      <c r="R345" s="155" t="s">
        <v>6416</v>
      </c>
      <c r="S345" s="155" t="s">
        <v>11710</v>
      </c>
      <c r="T345" s="155" t="s">
        <v>6418</v>
      </c>
      <c r="U345" s="155" t="s">
        <v>11711</v>
      </c>
      <c r="V345" s="155" t="s">
        <v>6420</v>
      </c>
      <c r="W345" s="155" t="s">
        <v>11712</v>
      </c>
      <c r="X345" s="155" t="s">
        <v>6422</v>
      </c>
      <c r="Y345" s="155" t="s">
        <v>11713</v>
      </c>
      <c r="Z345" s="155" t="s">
        <v>6424</v>
      </c>
      <c r="AA345" s="155" t="s">
        <v>2192</v>
      </c>
      <c r="AB345" s="155" t="s">
        <v>2192</v>
      </c>
      <c r="AC345" s="155" t="s">
        <v>11714</v>
      </c>
      <c r="AD345" s="155" t="s">
        <v>3968</v>
      </c>
      <c r="AE345" s="156">
        <v>1424.4553000000001</v>
      </c>
      <c r="AF345" s="158">
        <v>1.2</v>
      </c>
      <c r="AG345" s="158">
        <v>0.9</v>
      </c>
      <c r="AH345" s="159">
        <v>40553</v>
      </c>
      <c r="AI345" s="153" t="s">
        <v>836</v>
      </c>
      <c r="AJ345" s="155" t="s">
        <v>2192</v>
      </c>
    </row>
    <row r="346" spans="1:36">
      <c r="A346" s="166">
        <v>63667</v>
      </c>
      <c r="B346" s="147" t="s">
        <v>1238</v>
      </c>
      <c r="C346" s="147" t="s">
        <v>1229</v>
      </c>
      <c r="D346" s="147" t="s">
        <v>2192</v>
      </c>
      <c r="E346" s="147" t="s">
        <v>847</v>
      </c>
      <c r="F346" s="147" t="s">
        <v>1904</v>
      </c>
      <c r="G346" s="148" t="s">
        <v>1901</v>
      </c>
      <c r="H346" s="148" t="s">
        <v>1919</v>
      </c>
      <c r="I346" s="148" t="s">
        <v>317</v>
      </c>
      <c r="J346" s="148" t="s">
        <v>1236</v>
      </c>
      <c r="K346" s="149" t="s">
        <v>11715</v>
      </c>
      <c r="L346" s="149" t="s">
        <v>6410</v>
      </c>
      <c r="M346" s="149" t="s">
        <v>11716</v>
      </c>
      <c r="N346" s="149" t="s">
        <v>6412</v>
      </c>
      <c r="O346" s="149" t="s">
        <v>11717</v>
      </c>
      <c r="P346" s="149" t="s">
        <v>6414</v>
      </c>
      <c r="Q346" s="149" t="s">
        <v>11718</v>
      </c>
      <c r="R346" s="149" t="s">
        <v>6416</v>
      </c>
      <c r="S346" s="149" t="s">
        <v>11719</v>
      </c>
      <c r="T346" s="149" t="s">
        <v>6418</v>
      </c>
      <c r="U346" s="149" t="s">
        <v>11720</v>
      </c>
      <c r="V346" s="149" t="s">
        <v>6420</v>
      </c>
      <c r="W346" s="149" t="s">
        <v>11721</v>
      </c>
      <c r="X346" s="149" t="s">
        <v>6422</v>
      </c>
      <c r="Y346" s="149" t="s">
        <v>11722</v>
      </c>
      <c r="Z346" s="149" t="s">
        <v>6424</v>
      </c>
      <c r="AA346" s="149" t="s">
        <v>2192</v>
      </c>
      <c r="AB346" s="149" t="s">
        <v>2192</v>
      </c>
      <c r="AC346" s="149" t="s">
        <v>11723</v>
      </c>
      <c r="AD346" s="149" t="s">
        <v>3968</v>
      </c>
      <c r="AE346" s="150">
        <v>1250.4277</v>
      </c>
      <c r="AF346" s="151">
        <v>1.05</v>
      </c>
      <c r="AG346" s="151">
        <v>0.79</v>
      </c>
      <c r="AH346" s="152">
        <v>40553</v>
      </c>
      <c r="AI346" s="147" t="s">
        <v>836</v>
      </c>
      <c r="AJ346" s="149" t="s">
        <v>2192</v>
      </c>
    </row>
    <row r="347" spans="1:36">
      <c r="A347" s="167">
        <v>63668</v>
      </c>
      <c r="B347" s="153" t="s">
        <v>1238</v>
      </c>
      <c r="C347" s="153" t="s">
        <v>1229</v>
      </c>
      <c r="D347" s="153" t="s">
        <v>2192</v>
      </c>
      <c r="E347" s="153" t="s">
        <v>848</v>
      </c>
      <c r="F347" s="153" t="s">
        <v>1904</v>
      </c>
      <c r="G347" s="154" t="s">
        <v>1901</v>
      </c>
      <c r="H347" s="154" t="s">
        <v>1919</v>
      </c>
      <c r="I347" s="154" t="s">
        <v>317</v>
      </c>
      <c r="J347" s="154" t="s">
        <v>1236</v>
      </c>
      <c r="K347" s="155" t="s">
        <v>11724</v>
      </c>
      <c r="L347" s="155" t="s">
        <v>6410</v>
      </c>
      <c r="M347" s="155" t="s">
        <v>11725</v>
      </c>
      <c r="N347" s="155" t="s">
        <v>6412</v>
      </c>
      <c r="O347" s="155" t="s">
        <v>11726</v>
      </c>
      <c r="P347" s="155" t="s">
        <v>6414</v>
      </c>
      <c r="Q347" s="155" t="s">
        <v>11727</v>
      </c>
      <c r="R347" s="155" t="s">
        <v>6416</v>
      </c>
      <c r="S347" s="155" t="s">
        <v>11728</v>
      </c>
      <c r="T347" s="155" t="s">
        <v>6418</v>
      </c>
      <c r="U347" s="155" t="s">
        <v>11729</v>
      </c>
      <c r="V347" s="155" t="s">
        <v>6420</v>
      </c>
      <c r="W347" s="155" t="s">
        <v>11730</v>
      </c>
      <c r="X347" s="155" t="s">
        <v>6422</v>
      </c>
      <c r="Y347" s="155" t="s">
        <v>11731</v>
      </c>
      <c r="Z347" s="155" t="s">
        <v>6424</v>
      </c>
      <c r="AA347" s="155" t="s">
        <v>2192</v>
      </c>
      <c r="AB347" s="155" t="s">
        <v>2192</v>
      </c>
      <c r="AC347" s="155" t="s">
        <v>11732</v>
      </c>
      <c r="AD347" s="155" t="s">
        <v>6493</v>
      </c>
      <c r="AE347" s="156">
        <v>8533.4338000000007</v>
      </c>
      <c r="AF347" s="157">
        <v>7.18</v>
      </c>
      <c r="AG347" s="157">
        <v>5.39</v>
      </c>
      <c r="AH347" s="159">
        <v>40672</v>
      </c>
      <c r="AI347" s="153" t="s">
        <v>836</v>
      </c>
      <c r="AJ347" s="155" t="s">
        <v>2192</v>
      </c>
    </row>
    <row r="348" spans="1:36">
      <c r="A348" s="166">
        <v>63669</v>
      </c>
      <c r="B348" s="147" t="s">
        <v>1238</v>
      </c>
      <c r="C348" s="147" t="s">
        <v>1229</v>
      </c>
      <c r="D348" s="147" t="s">
        <v>2192</v>
      </c>
      <c r="E348" s="147" t="s">
        <v>850</v>
      </c>
      <c r="F348" s="147" t="s">
        <v>1904</v>
      </c>
      <c r="G348" s="148" t="s">
        <v>1901</v>
      </c>
      <c r="H348" s="148" t="s">
        <v>1919</v>
      </c>
      <c r="I348" s="148" t="s">
        <v>317</v>
      </c>
      <c r="J348" s="148" t="s">
        <v>1236</v>
      </c>
      <c r="K348" s="149" t="s">
        <v>11733</v>
      </c>
      <c r="L348" s="149" t="s">
        <v>6410</v>
      </c>
      <c r="M348" s="149" t="s">
        <v>11734</v>
      </c>
      <c r="N348" s="149" t="s">
        <v>6412</v>
      </c>
      <c r="O348" s="149" t="s">
        <v>11735</v>
      </c>
      <c r="P348" s="149" t="s">
        <v>6414</v>
      </c>
      <c r="Q348" s="149" t="s">
        <v>11736</v>
      </c>
      <c r="R348" s="149" t="s">
        <v>6416</v>
      </c>
      <c r="S348" s="149" t="s">
        <v>11737</v>
      </c>
      <c r="T348" s="149" t="s">
        <v>6418</v>
      </c>
      <c r="U348" s="149" t="s">
        <v>11738</v>
      </c>
      <c r="V348" s="149" t="s">
        <v>6420</v>
      </c>
      <c r="W348" s="149" t="s">
        <v>11739</v>
      </c>
      <c r="X348" s="149" t="s">
        <v>6422</v>
      </c>
      <c r="Y348" s="149" t="s">
        <v>11740</v>
      </c>
      <c r="Z348" s="149" t="s">
        <v>6424</v>
      </c>
      <c r="AA348" s="149" t="s">
        <v>2192</v>
      </c>
      <c r="AB348" s="149" t="s">
        <v>2192</v>
      </c>
      <c r="AC348" s="149" t="s">
        <v>11741</v>
      </c>
      <c r="AD348" s="149" t="s">
        <v>6503</v>
      </c>
      <c r="AE348" s="150">
        <v>98.556299999999993</v>
      </c>
      <c r="AF348" s="151">
        <v>0.08</v>
      </c>
      <c r="AG348" s="151">
        <v>0.06</v>
      </c>
      <c r="AH348" s="152">
        <v>41928</v>
      </c>
      <c r="AI348" s="147" t="s">
        <v>836</v>
      </c>
      <c r="AJ348" s="149" t="s">
        <v>2192</v>
      </c>
    </row>
    <row r="349" spans="1:36">
      <c r="A349" s="167">
        <v>63670</v>
      </c>
      <c r="B349" s="153" t="s">
        <v>1238</v>
      </c>
      <c r="C349" s="153" t="s">
        <v>1229</v>
      </c>
      <c r="D349" s="153" t="s">
        <v>2192</v>
      </c>
      <c r="E349" s="153" t="s">
        <v>851</v>
      </c>
      <c r="F349" s="153" t="s">
        <v>1904</v>
      </c>
      <c r="G349" s="154" t="s">
        <v>1901</v>
      </c>
      <c r="H349" s="154" t="s">
        <v>1919</v>
      </c>
      <c r="I349" s="154" t="s">
        <v>317</v>
      </c>
      <c r="J349" s="154" t="s">
        <v>1236</v>
      </c>
      <c r="K349" s="155" t="s">
        <v>11742</v>
      </c>
      <c r="L349" s="155" t="s">
        <v>6410</v>
      </c>
      <c r="M349" s="155" t="s">
        <v>11743</v>
      </c>
      <c r="N349" s="155" t="s">
        <v>6412</v>
      </c>
      <c r="O349" s="155" t="s">
        <v>8314</v>
      </c>
      <c r="P349" s="155" t="s">
        <v>6414</v>
      </c>
      <c r="Q349" s="155" t="s">
        <v>11744</v>
      </c>
      <c r="R349" s="155" t="s">
        <v>6416</v>
      </c>
      <c r="S349" s="155" t="s">
        <v>11745</v>
      </c>
      <c r="T349" s="155" t="s">
        <v>6418</v>
      </c>
      <c r="U349" s="155" t="s">
        <v>11746</v>
      </c>
      <c r="V349" s="155" t="s">
        <v>6420</v>
      </c>
      <c r="W349" s="155" t="s">
        <v>11747</v>
      </c>
      <c r="X349" s="155" t="s">
        <v>6422</v>
      </c>
      <c r="Y349" s="155" t="s">
        <v>11748</v>
      </c>
      <c r="Z349" s="155" t="s">
        <v>6424</v>
      </c>
      <c r="AA349" s="155" t="s">
        <v>2192</v>
      </c>
      <c r="AB349" s="155" t="s">
        <v>2192</v>
      </c>
      <c r="AC349" s="155" t="s">
        <v>11749</v>
      </c>
      <c r="AD349" s="155" t="s">
        <v>6513</v>
      </c>
      <c r="AE349" s="156">
        <v>2775.1248000000001</v>
      </c>
      <c r="AF349" s="157">
        <v>2.34</v>
      </c>
      <c r="AG349" s="157">
        <v>1.75</v>
      </c>
      <c r="AH349" s="159">
        <v>41801</v>
      </c>
      <c r="AI349" s="153" t="s">
        <v>836</v>
      </c>
      <c r="AJ349" s="155" t="s">
        <v>2192</v>
      </c>
    </row>
    <row r="350" spans="1:36">
      <c r="A350" s="166">
        <v>63671</v>
      </c>
      <c r="B350" s="147" t="s">
        <v>1238</v>
      </c>
      <c r="C350" s="147" t="s">
        <v>1229</v>
      </c>
      <c r="D350" s="147" t="s">
        <v>2192</v>
      </c>
      <c r="E350" s="147" t="s">
        <v>853</v>
      </c>
      <c r="F350" s="147" t="s">
        <v>1904</v>
      </c>
      <c r="G350" s="148" t="s">
        <v>1901</v>
      </c>
      <c r="H350" s="148" t="s">
        <v>1919</v>
      </c>
      <c r="I350" s="148" t="s">
        <v>317</v>
      </c>
      <c r="J350" s="148" t="s">
        <v>1236</v>
      </c>
      <c r="K350" s="149" t="s">
        <v>11750</v>
      </c>
      <c r="L350" s="149" t="s">
        <v>6410</v>
      </c>
      <c r="M350" s="149" t="s">
        <v>11751</v>
      </c>
      <c r="N350" s="149" t="s">
        <v>6412</v>
      </c>
      <c r="O350" s="149" t="s">
        <v>11752</v>
      </c>
      <c r="P350" s="149" t="s">
        <v>6414</v>
      </c>
      <c r="Q350" s="149" t="s">
        <v>11753</v>
      </c>
      <c r="R350" s="149" t="s">
        <v>6416</v>
      </c>
      <c r="S350" s="149" t="s">
        <v>11754</v>
      </c>
      <c r="T350" s="149" t="s">
        <v>6418</v>
      </c>
      <c r="U350" s="149" t="s">
        <v>11755</v>
      </c>
      <c r="V350" s="149" t="s">
        <v>6420</v>
      </c>
      <c r="W350" s="149" t="s">
        <v>11756</v>
      </c>
      <c r="X350" s="149" t="s">
        <v>6422</v>
      </c>
      <c r="Y350" s="149" t="s">
        <v>11757</v>
      </c>
      <c r="Z350" s="149" t="s">
        <v>6424</v>
      </c>
      <c r="AA350" s="149" t="s">
        <v>2192</v>
      </c>
      <c r="AB350" s="149" t="s">
        <v>2192</v>
      </c>
      <c r="AC350" s="149" t="s">
        <v>11758</v>
      </c>
      <c r="AD350" s="149" t="s">
        <v>3127</v>
      </c>
      <c r="AE350" s="150">
        <v>4872.4971999999998</v>
      </c>
      <c r="AF350" s="162">
        <v>4.0999999999999996</v>
      </c>
      <c r="AG350" s="151">
        <v>3.08</v>
      </c>
      <c r="AH350" s="152">
        <v>42059</v>
      </c>
      <c r="AI350" s="147" t="s">
        <v>836</v>
      </c>
      <c r="AJ350" s="149" t="s">
        <v>2192</v>
      </c>
    </row>
    <row r="351" spans="1:36">
      <c r="A351" s="167">
        <v>63673</v>
      </c>
      <c r="B351" s="153" t="s">
        <v>1238</v>
      </c>
      <c r="C351" s="153" t="s">
        <v>1229</v>
      </c>
      <c r="D351" s="153" t="s">
        <v>2192</v>
      </c>
      <c r="E351" s="153" t="s">
        <v>855</v>
      </c>
      <c r="F351" s="153" t="s">
        <v>1904</v>
      </c>
      <c r="G351" s="154" t="s">
        <v>1901</v>
      </c>
      <c r="H351" s="154" t="s">
        <v>1919</v>
      </c>
      <c r="I351" s="154" t="s">
        <v>317</v>
      </c>
      <c r="J351" s="154" t="s">
        <v>1236</v>
      </c>
      <c r="K351" s="155" t="s">
        <v>11759</v>
      </c>
      <c r="L351" s="155" t="s">
        <v>6410</v>
      </c>
      <c r="M351" s="155" t="s">
        <v>11760</v>
      </c>
      <c r="N351" s="155" t="s">
        <v>6412</v>
      </c>
      <c r="O351" s="155" t="s">
        <v>11761</v>
      </c>
      <c r="P351" s="155" t="s">
        <v>6414</v>
      </c>
      <c r="Q351" s="155" t="s">
        <v>11762</v>
      </c>
      <c r="R351" s="155" t="s">
        <v>6416</v>
      </c>
      <c r="S351" s="155" t="s">
        <v>11763</v>
      </c>
      <c r="T351" s="155" t="s">
        <v>6418</v>
      </c>
      <c r="U351" s="155" t="s">
        <v>11764</v>
      </c>
      <c r="V351" s="155" t="s">
        <v>6420</v>
      </c>
      <c r="W351" s="155" t="s">
        <v>11765</v>
      </c>
      <c r="X351" s="155" t="s">
        <v>6422</v>
      </c>
      <c r="Y351" s="155" t="s">
        <v>11766</v>
      </c>
      <c r="Z351" s="155" t="s">
        <v>6424</v>
      </c>
      <c r="AA351" s="155" t="s">
        <v>2192</v>
      </c>
      <c r="AB351" s="155" t="s">
        <v>2192</v>
      </c>
      <c r="AC351" s="155" t="s">
        <v>11767</v>
      </c>
      <c r="AD351" s="155" t="s">
        <v>6530</v>
      </c>
      <c r="AE351" s="156">
        <v>2010.2165</v>
      </c>
      <c r="AF351" s="157">
        <v>1.69</v>
      </c>
      <c r="AG351" s="157">
        <v>1.27</v>
      </c>
      <c r="AH351" s="159">
        <v>41751</v>
      </c>
      <c r="AI351" s="153" t="s">
        <v>836</v>
      </c>
      <c r="AJ351" s="155" t="s">
        <v>2192</v>
      </c>
    </row>
    <row r="352" spans="1:36">
      <c r="A352" s="166">
        <v>63674</v>
      </c>
      <c r="B352" s="147" t="s">
        <v>1238</v>
      </c>
      <c r="C352" s="147" t="s">
        <v>1229</v>
      </c>
      <c r="D352" s="147" t="s">
        <v>2192</v>
      </c>
      <c r="E352" s="147" t="s">
        <v>856</v>
      </c>
      <c r="F352" s="147" t="s">
        <v>1904</v>
      </c>
      <c r="G352" s="148" t="s">
        <v>1901</v>
      </c>
      <c r="H352" s="148" t="s">
        <v>1919</v>
      </c>
      <c r="I352" s="148" t="s">
        <v>317</v>
      </c>
      <c r="J352" s="148" t="s">
        <v>1236</v>
      </c>
      <c r="K352" s="149" t="s">
        <v>8857</v>
      </c>
      <c r="L352" s="149" t="s">
        <v>6410</v>
      </c>
      <c r="M352" s="149" t="s">
        <v>11768</v>
      </c>
      <c r="N352" s="149" t="s">
        <v>6412</v>
      </c>
      <c r="O352" s="149" t="s">
        <v>11769</v>
      </c>
      <c r="P352" s="149" t="s">
        <v>6414</v>
      </c>
      <c r="Q352" s="149" t="s">
        <v>11770</v>
      </c>
      <c r="R352" s="149" t="s">
        <v>6416</v>
      </c>
      <c r="S352" s="149" t="s">
        <v>11771</v>
      </c>
      <c r="T352" s="149" t="s">
        <v>6418</v>
      </c>
      <c r="U352" s="149" t="s">
        <v>5956</v>
      </c>
      <c r="V352" s="149" t="s">
        <v>6420</v>
      </c>
      <c r="W352" s="149" t="s">
        <v>11772</v>
      </c>
      <c r="X352" s="149" t="s">
        <v>6422</v>
      </c>
      <c r="Y352" s="149" t="s">
        <v>11773</v>
      </c>
      <c r="Z352" s="149" t="s">
        <v>6424</v>
      </c>
      <c r="AA352" s="149" t="s">
        <v>2192</v>
      </c>
      <c r="AB352" s="149" t="s">
        <v>2192</v>
      </c>
      <c r="AC352" s="149" t="s">
        <v>11774</v>
      </c>
      <c r="AD352" s="149" t="s">
        <v>6540</v>
      </c>
      <c r="AE352" s="150">
        <v>7561.6062000000002</v>
      </c>
      <c r="AF352" s="151">
        <v>6.37</v>
      </c>
      <c r="AG352" s="151">
        <v>4.7699999999999996</v>
      </c>
      <c r="AH352" s="152">
        <v>42081</v>
      </c>
      <c r="AI352" s="147" t="s">
        <v>836</v>
      </c>
      <c r="AJ352" s="149" t="s">
        <v>2192</v>
      </c>
    </row>
    <row r="353" spans="1:36">
      <c r="A353" s="167">
        <v>63675</v>
      </c>
      <c r="B353" s="153" t="s">
        <v>1238</v>
      </c>
      <c r="C353" s="153" t="s">
        <v>1229</v>
      </c>
      <c r="D353" s="153" t="s">
        <v>2192</v>
      </c>
      <c r="E353" s="153" t="s">
        <v>858</v>
      </c>
      <c r="F353" s="153" t="s">
        <v>1904</v>
      </c>
      <c r="G353" s="154" t="s">
        <v>1901</v>
      </c>
      <c r="H353" s="154" t="s">
        <v>1919</v>
      </c>
      <c r="I353" s="154" t="s">
        <v>317</v>
      </c>
      <c r="J353" s="154" t="s">
        <v>1236</v>
      </c>
      <c r="K353" s="155" t="s">
        <v>11775</v>
      </c>
      <c r="L353" s="155" t="s">
        <v>6410</v>
      </c>
      <c r="M353" s="155" t="s">
        <v>11776</v>
      </c>
      <c r="N353" s="155" t="s">
        <v>6412</v>
      </c>
      <c r="O353" s="155" t="s">
        <v>11777</v>
      </c>
      <c r="P353" s="155" t="s">
        <v>6414</v>
      </c>
      <c r="Q353" s="155" t="s">
        <v>11778</v>
      </c>
      <c r="R353" s="155" t="s">
        <v>6416</v>
      </c>
      <c r="S353" s="155" t="s">
        <v>11779</v>
      </c>
      <c r="T353" s="155" t="s">
        <v>6418</v>
      </c>
      <c r="U353" s="155" t="s">
        <v>11780</v>
      </c>
      <c r="V353" s="155" t="s">
        <v>6420</v>
      </c>
      <c r="W353" s="155" t="s">
        <v>11781</v>
      </c>
      <c r="X353" s="155" t="s">
        <v>6422</v>
      </c>
      <c r="Y353" s="155" t="s">
        <v>2192</v>
      </c>
      <c r="Z353" s="155" t="s">
        <v>2192</v>
      </c>
      <c r="AA353" s="155" t="s">
        <v>2192</v>
      </c>
      <c r="AB353" s="155" t="s">
        <v>2192</v>
      </c>
      <c r="AC353" s="155" t="s">
        <v>11782</v>
      </c>
      <c r="AD353" s="155" t="s">
        <v>3176</v>
      </c>
      <c r="AE353" s="156">
        <v>1751.9484</v>
      </c>
      <c r="AF353" s="157">
        <v>1.47</v>
      </c>
      <c r="AG353" s="157">
        <v>1.1100000000000001</v>
      </c>
      <c r="AH353" s="159">
        <v>42444</v>
      </c>
      <c r="AI353" s="153" t="s">
        <v>836</v>
      </c>
      <c r="AJ353" s="155" t="s">
        <v>2192</v>
      </c>
    </row>
    <row r="354" spans="1:36">
      <c r="A354" s="166">
        <v>63678</v>
      </c>
      <c r="B354" s="147" t="s">
        <v>1238</v>
      </c>
      <c r="C354" s="147" t="s">
        <v>1229</v>
      </c>
      <c r="D354" s="147" t="s">
        <v>2192</v>
      </c>
      <c r="E354" s="147" t="s">
        <v>861</v>
      </c>
      <c r="F354" s="147" t="s">
        <v>1904</v>
      </c>
      <c r="G354" s="148" t="s">
        <v>1901</v>
      </c>
      <c r="H354" s="148" t="s">
        <v>1919</v>
      </c>
      <c r="I354" s="148" t="s">
        <v>317</v>
      </c>
      <c r="J354" s="148" t="s">
        <v>1236</v>
      </c>
      <c r="K354" s="149" t="s">
        <v>11783</v>
      </c>
      <c r="L354" s="149" t="s">
        <v>6410</v>
      </c>
      <c r="M354" s="149" t="s">
        <v>11784</v>
      </c>
      <c r="N354" s="149" t="s">
        <v>6412</v>
      </c>
      <c r="O354" s="149" t="s">
        <v>11785</v>
      </c>
      <c r="P354" s="149" t="s">
        <v>6414</v>
      </c>
      <c r="Q354" s="149" t="s">
        <v>11786</v>
      </c>
      <c r="R354" s="149" t="s">
        <v>6416</v>
      </c>
      <c r="S354" s="149" t="s">
        <v>11787</v>
      </c>
      <c r="T354" s="149" t="s">
        <v>6418</v>
      </c>
      <c r="U354" s="149" t="s">
        <v>11788</v>
      </c>
      <c r="V354" s="149" t="s">
        <v>6420</v>
      </c>
      <c r="W354" s="149" t="s">
        <v>11789</v>
      </c>
      <c r="X354" s="149" t="s">
        <v>6422</v>
      </c>
      <c r="Y354" s="149" t="s">
        <v>2192</v>
      </c>
      <c r="Z354" s="149" t="s">
        <v>2192</v>
      </c>
      <c r="AA354" s="149" t="s">
        <v>2192</v>
      </c>
      <c r="AB354" s="149" t="s">
        <v>2192</v>
      </c>
      <c r="AC354" s="149" t="s">
        <v>11790</v>
      </c>
      <c r="AD354" s="149" t="s">
        <v>6557</v>
      </c>
      <c r="AE354" s="150">
        <v>2809.1523999999999</v>
      </c>
      <c r="AF354" s="151">
        <v>2.37</v>
      </c>
      <c r="AG354" s="151">
        <v>1.77</v>
      </c>
      <c r="AH354" s="152">
        <v>42961</v>
      </c>
      <c r="AI354" s="147" t="s">
        <v>1058</v>
      </c>
      <c r="AJ354" s="149" t="s">
        <v>2192</v>
      </c>
    </row>
    <row r="355" spans="1:36">
      <c r="A355" s="167">
        <v>63679</v>
      </c>
      <c r="B355" s="153" t="s">
        <v>1238</v>
      </c>
      <c r="C355" s="153" t="s">
        <v>1229</v>
      </c>
      <c r="D355" s="153" t="s">
        <v>2192</v>
      </c>
      <c r="E355" s="153" t="s">
        <v>863</v>
      </c>
      <c r="F355" s="153" t="s">
        <v>1904</v>
      </c>
      <c r="G355" s="154" t="s">
        <v>1901</v>
      </c>
      <c r="H355" s="154" t="s">
        <v>1919</v>
      </c>
      <c r="I355" s="154" t="s">
        <v>317</v>
      </c>
      <c r="J355" s="154" t="s">
        <v>1236</v>
      </c>
      <c r="K355" s="155" t="s">
        <v>11791</v>
      </c>
      <c r="L355" s="155" t="s">
        <v>6410</v>
      </c>
      <c r="M355" s="155" t="s">
        <v>11792</v>
      </c>
      <c r="N355" s="155" t="s">
        <v>6412</v>
      </c>
      <c r="O355" s="155" t="s">
        <v>11793</v>
      </c>
      <c r="P355" s="155" t="s">
        <v>6414</v>
      </c>
      <c r="Q355" s="155" t="s">
        <v>11794</v>
      </c>
      <c r="R355" s="155" t="s">
        <v>6416</v>
      </c>
      <c r="S355" s="155" t="s">
        <v>11795</v>
      </c>
      <c r="T355" s="155" t="s">
        <v>6418</v>
      </c>
      <c r="U355" s="155" t="s">
        <v>11796</v>
      </c>
      <c r="V355" s="155" t="s">
        <v>6420</v>
      </c>
      <c r="W355" s="155" t="s">
        <v>2192</v>
      </c>
      <c r="X355" s="155" t="s">
        <v>2192</v>
      </c>
      <c r="Y355" s="155" t="s">
        <v>2192</v>
      </c>
      <c r="Z355" s="155" t="s">
        <v>2192</v>
      </c>
      <c r="AA355" s="155" t="s">
        <v>2192</v>
      </c>
      <c r="AB355" s="155" t="s">
        <v>2192</v>
      </c>
      <c r="AC355" s="155" t="s">
        <v>11797</v>
      </c>
      <c r="AD355" s="155" t="s">
        <v>6563</v>
      </c>
      <c r="AE355" s="156">
        <v>1775.8996</v>
      </c>
      <c r="AF355" s="158">
        <v>1.5</v>
      </c>
      <c r="AG355" s="157">
        <v>1.1200000000000001</v>
      </c>
      <c r="AH355" s="159">
        <v>42989</v>
      </c>
      <c r="AI355" s="153" t="s">
        <v>1058</v>
      </c>
      <c r="AJ355" s="155" t="s">
        <v>2192</v>
      </c>
    </row>
    <row r="356" spans="1:36">
      <c r="A356" s="166">
        <v>63751</v>
      </c>
      <c r="B356" s="147" t="s">
        <v>1238</v>
      </c>
      <c r="C356" s="147" t="s">
        <v>1229</v>
      </c>
      <c r="D356" s="147" t="s">
        <v>2192</v>
      </c>
      <c r="E356" s="147" t="s">
        <v>864</v>
      </c>
      <c r="F356" s="147" t="s">
        <v>1906</v>
      </c>
      <c r="G356" s="148" t="s">
        <v>1901</v>
      </c>
      <c r="H356" s="148" t="s">
        <v>1919</v>
      </c>
      <c r="I356" s="148" t="s">
        <v>317</v>
      </c>
      <c r="J356" s="148" t="s">
        <v>1236</v>
      </c>
      <c r="K356" s="149" t="s">
        <v>3225</v>
      </c>
      <c r="L356" s="149" t="s">
        <v>3097</v>
      </c>
      <c r="M356" s="149" t="s">
        <v>11798</v>
      </c>
      <c r="N356" s="149" t="s">
        <v>6565</v>
      </c>
      <c r="O356" s="149" t="s">
        <v>11799</v>
      </c>
      <c r="P356" s="149" t="s">
        <v>6567</v>
      </c>
      <c r="Q356" s="149" t="s">
        <v>11800</v>
      </c>
      <c r="R356" s="149" t="s">
        <v>6569</v>
      </c>
      <c r="S356" s="149" t="s">
        <v>11801</v>
      </c>
      <c r="T356" s="149" t="s">
        <v>6571</v>
      </c>
      <c r="U356" s="149" t="s">
        <v>11802</v>
      </c>
      <c r="V356" s="149" t="s">
        <v>6573</v>
      </c>
      <c r="W356" s="149" t="s">
        <v>11803</v>
      </c>
      <c r="X356" s="149" t="s">
        <v>6575</v>
      </c>
      <c r="Y356" s="149" t="s">
        <v>11804</v>
      </c>
      <c r="Z356" s="149" t="s">
        <v>6577</v>
      </c>
      <c r="AA356" s="149" t="s">
        <v>11805</v>
      </c>
      <c r="AB356" s="149" t="s">
        <v>2903</v>
      </c>
      <c r="AC356" s="149" t="s">
        <v>11806</v>
      </c>
      <c r="AD356" s="149" t="s">
        <v>6579</v>
      </c>
      <c r="AE356" s="164">
        <v>141354.576</v>
      </c>
      <c r="AF356" s="151">
        <v>119.01</v>
      </c>
      <c r="AG356" s="151">
        <v>89.22</v>
      </c>
      <c r="AH356" s="152">
        <v>40093</v>
      </c>
      <c r="AI356" s="147" t="s">
        <v>865</v>
      </c>
      <c r="AJ356" s="149" t="s">
        <v>2192</v>
      </c>
    </row>
    <row r="357" spans="1:36">
      <c r="A357" s="167">
        <v>63761</v>
      </c>
      <c r="B357" s="153" t="s">
        <v>1238</v>
      </c>
      <c r="C357" s="153" t="s">
        <v>1229</v>
      </c>
      <c r="D357" s="153" t="s">
        <v>2192</v>
      </c>
      <c r="E357" s="153" t="s">
        <v>866</v>
      </c>
      <c r="F357" s="153" t="s">
        <v>1904</v>
      </c>
      <c r="G357" s="154" t="s">
        <v>1901</v>
      </c>
      <c r="H357" s="154" t="s">
        <v>1919</v>
      </c>
      <c r="I357" s="154" t="s">
        <v>317</v>
      </c>
      <c r="J357" s="154" t="s">
        <v>1236</v>
      </c>
      <c r="K357" s="155" t="s">
        <v>11807</v>
      </c>
      <c r="L357" s="155" t="s">
        <v>3097</v>
      </c>
      <c r="M357" s="155" t="s">
        <v>11808</v>
      </c>
      <c r="N357" s="155" t="s">
        <v>6565</v>
      </c>
      <c r="O357" s="155" t="s">
        <v>11809</v>
      </c>
      <c r="P357" s="155" t="s">
        <v>6567</v>
      </c>
      <c r="Q357" s="155" t="s">
        <v>6771</v>
      </c>
      <c r="R357" s="155" t="s">
        <v>6569</v>
      </c>
      <c r="S357" s="155" t="s">
        <v>11810</v>
      </c>
      <c r="T357" s="155" t="s">
        <v>6571</v>
      </c>
      <c r="U357" s="155" t="s">
        <v>11811</v>
      </c>
      <c r="V357" s="155" t="s">
        <v>6573</v>
      </c>
      <c r="W357" s="155" t="s">
        <v>11812</v>
      </c>
      <c r="X357" s="155" t="s">
        <v>6575</v>
      </c>
      <c r="Y357" s="155" t="s">
        <v>11813</v>
      </c>
      <c r="Z357" s="155" t="s">
        <v>6577</v>
      </c>
      <c r="AA357" s="155" t="s">
        <v>11814</v>
      </c>
      <c r="AB357" s="155" t="s">
        <v>2903</v>
      </c>
      <c r="AC357" s="155" t="s">
        <v>11815</v>
      </c>
      <c r="AD357" s="155" t="s">
        <v>6579</v>
      </c>
      <c r="AE357" s="156">
        <v>72418.229600000006</v>
      </c>
      <c r="AF357" s="157">
        <v>60.97</v>
      </c>
      <c r="AG357" s="157">
        <v>45.71</v>
      </c>
      <c r="AH357" s="159">
        <v>40093</v>
      </c>
      <c r="AI357" s="153" t="s">
        <v>865</v>
      </c>
      <c r="AJ357" s="155" t="s">
        <v>2192</v>
      </c>
    </row>
    <row r="358" spans="1:36">
      <c r="A358" s="166">
        <v>63762</v>
      </c>
      <c r="B358" s="147" t="s">
        <v>1238</v>
      </c>
      <c r="C358" s="147" t="s">
        <v>1229</v>
      </c>
      <c r="D358" s="147" t="s">
        <v>2192</v>
      </c>
      <c r="E358" s="147" t="s">
        <v>867</v>
      </c>
      <c r="F358" s="147" t="s">
        <v>1904</v>
      </c>
      <c r="G358" s="148" t="s">
        <v>1901</v>
      </c>
      <c r="H358" s="148" t="s">
        <v>1919</v>
      </c>
      <c r="I358" s="148" t="s">
        <v>317</v>
      </c>
      <c r="J358" s="148" t="s">
        <v>1236</v>
      </c>
      <c r="K358" s="149" t="s">
        <v>2828</v>
      </c>
      <c r="L358" s="149" t="s">
        <v>3097</v>
      </c>
      <c r="M358" s="149" t="s">
        <v>11816</v>
      </c>
      <c r="N358" s="149" t="s">
        <v>6565</v>
      </c>
      <c r="O358" s="149" t="s">
        <v>11817</v>
      </c>
      <c r="P358" s="149" t="s">
        <v>6567</v>
      </c>
      <c r="Q358" s="149" t="s">
        <v>11818</v>
      </c>
      <c r="R358" s="149" t="s">
        <v>6569</v>
      </c>
      <c r="S358" s="149" t="s">
        <v>11819</v>
      </c>
      <c r="T358" s="149" t="s">
        <v>6571</v>
      </c>
      <c r="U358" s="149" t="s">
        <v>11820</v>
      </c>
      <c r="V358" s="149" t="s">
        <v>6573</v>
      </c>
      <c r="W358" s="149" t="s">
        <v>11821</v>
      </c>
      <c r="X358" s="149" t="s">
        <v>6575</v>
      </c>
      <c r="Y358" s="149" t="s">
        <v>11822</v>
      </c>
      <c r="Z358" s="149" t="s">
        <v>6577</v>
      </c>
      <c r="AA358" s="149" t="s">
        <v>11823</v>
      </c>
      <c r="AB358" s="149" t="s">
        <v>2903</v>
      </c>
      <c r="AC358" s="149" t="s">
        <v>11824</v>
      </c>
      <c r="AD358" s="149" t="s">
        <v>6579</v>
      </c>
      <c r="AE358" s="164">
        <v>2588.6909999999998</v>
      </c>
      <c r="AF358" s="151">
        <v>2.1800000000000002</v>
      </c>
      <c r="AG358" s="151">
        <v>1.63</v>
      </c>
      <c r="AH358" s="152">
        <v>40093</v>
      </c>
      <c r="AI358" s="147" t="s">
        <v>865</v>
      </c>
      <c r="AJ358" s="149" t="s">
        <v>2192</v>
      </c>
    </row>
    <row r="359" spans="1:36">
      <c r="A359" s="167">
        <v>63763</v>
      </c>
      <c r="B359" s="153" t="s">
        <v>1238</v>
      </c>
      <c r="C359" s="153" t="s">
        <v>1229</v>
      </c>
      <c r="D359" s="153" t="s">
        <v>2192</v>
      </c>
      <c r="E359" s="153" t="s">
        <v>868</v>
      </c>
      <c r="F359" s="153" t="s">
        <v>1904</v>
      </c>
      <c r="G359" s="154" t="s">
        <v>1901</v>
      </c>
      <c r="H359" s="154" t="s">
        <v>1919</v>
      </c>
      <c r="I359" s="154" t="s">
        <v>317</v>
      </c>
      <c r="J359" s="154" t="s">
        <v>1236</v>
      </c>
      <c r="K359" s="155" t="s">
        <v>11825</v>
      </c>
      <c r="L359" s="155" t="s">
        <v>3097</v>
      </c>
      <c r="M359" s="155" t="s">
        <v>11826</v>
      </c>
      <c r="N359" s="155" t="s">
        <v>6565</v>
      </c>
      <c r="O359" s="155" t="s">
        <v>11827</v>
      </c>
      <c r="P359" s="155" t="s">
        <v>6567</v>
      </c>
      <c r="Q359" s="155" t="s">
        <v>11828</v>
      </c>
      <c r="R359" s="155" t="s">
        <v>6569</v>
      </c>
      <c r="S359" s="155" t="s">
        <v>11829</v>
      </c>
      <c r="T359" s="155" t="s">
        <v>6571</v>
      </c>
      <c r="U359" s="155" t="s">
        <v>11830</v>
      </c>
      <c r="V359" s="155" t="s">
        <v>6573</v>
      </c>
      <c r="W359" s="155" t="s">
        <v>11831</v>
      </c>
      <c r="X359" s="155" t="s">
        <v>6575</v>
      </c>
      <c r="Y359" s="155" t="s">
        <v>11832</v>
      </c>
      <c r="Z359" s="155" t="s">
        <v>6577</v>
      </c>
      <c r="AA359" s="155" t="s">
        <v>2192</v>
      </c>
      <c r="AB359" s="155" t="s">
        <v>2192</v>
      </c>
      <c r="AC359" s="155" t="s">
        <v>11833</v>
      </c>
      <c r="AD359" s="155" t="s">
        <v>6608</v>
      </c>
      <c r="AE359" s="156">
        <v>180.35480000000001</v>
      </c>
      <c r="AF359" s="157">
        <v>0.15</v>
      </c>
      <c r="AG359" s="157">
        <v>0.11</v>
      </c>
      <c r="AH359" s="159">
        <v>40459</v>
      </c>
      <c r="AI359" s="153" t="s">
        <v>865</v>
      </c>
      <c r="AJ359" s="155" t="s">
        <v>2192</v>
      </c>
    </row>
    <row r="360" spans="1:36">
      <c r="A360" s="166">
        <v>63764</v>
      </c>
      <c r="B360" s="147" t="s">
        <v>1238</v>
      </c>
      <c r="C360" s="147" t="s">
        <v>1229</v>
      </c>
      <c r="D360" s="147" t="s">
        <v>2192</v>
      </c>
      <c r="E360" s="147" t="s">
        <v>870</v>
      </c>
      <c r="F360" s="147" t="s">
        <v>1904</v>
      </c>
      <c r="G360" s="148" t="s">
        <v>1901</v>
      </c>
      <c r="H360" s="148" t="s">
        <v>1919</v>
      </c>
      <c r="I360" s="148" t="s">
        <v>317</v>
      </c>
      <c r="J360" s="148" t="s">
        <v>1236</v>
      </c>
      <c r="K360" s="149" t="s">
        <v>11834</v>
      </c>
      <c r="L360" s="149" t="s">
        <v>3097</v>
      </c>
      <c r="M360" s="149" t="s">
        <v>11835</v>
      </c>
      <c r="N360" s="149" t="s">
        <v>6565</v>
      </c>
      <c r="O360" s="149" t="s">
        <v>11836</v>
      </c>
      <c r="P360" s="149" t="s">
        <v>6567</v>
      </c>
      <c r="Q360" s="149" t="s">
        <v>11837</v>
      </c>
      <c r="R360" s="149" t="s">
        <v>6569</v>
      </c>
      <c r="S360" s="149" t="s">
        <v>11838</v>
      </c>
      <c r="T360" s="149" t="s">
        <v>6571</v>
      </c>
      <c r="U360" s="149" t="s">
        <v>11839</v>
      </c>
      <c r="V360" s="149" t="s">
        <v>6573</v>
      </c>
      <c r="W360" s="149" t="s">
        <v>11840</v>
      </c>
      <c r="X360" s="149" t="s">
        <v>6575</v>
      </c>
      <c r="Y360" s="149" t="s">
        <v>11841</v>
      </c>
      <c r="Z360" s="149" t="s">
        <v>6577</v>
      </c>
      <c r="AA360" s="149" t="s">
        <v>2192</v>
      </c>
      <c r="AB360" s="149" t="s">
        <v>2192</v>
      </c>
      <c r="AC360" s="149" t="s">
        <v>11842</v>
      </c>
      <c r="AD360" s="149" t="s">
        <v>6617</v>
      </c>
      <c r="AE360" s="164">
        <v>2472.973</v>
      </c>
      <c r="AF360" s="151">
        <v>2.08</v>
      </c>
      <c r="AG360" s="151">
        <v>1.56</v>
      </c>
      <c r="AH360" s="152">
        <v>40826</v>
      </c>
      <c r="AI360" s="147" t="s">
        <v>865</v>
      </c>
      <c r="AJ360" s="149" t="s">
        <v>2192</v>
      </c>
    </row>
    <row r="361" spans="1:36">
      <c r="A361" s="167">
        <v>63765</v>
      </c>
      <c r="B361" s="153" t="s">
        <v>1238</v>
      </c>
      <c r="C361" s="153" t="s">
        <v>1229</v>
      </c>
      <c r="D361" s="153" t="s">
        <v>2192</v>
      </c>
      <c r="E361" s="153" t="s">
        <v>871</v>
      </c>
      <c r="F361" s="153" t="s">
        <v>1904</v>
      </c>
      <c r="G361" s="154" t="s">
        <v>1901</v>
      </c>
      <c r="H361" s="154" t="s">
        <v>1919</v>
      </c>
      <c r="I361" s="154" t="s">
        <v>317</v>
      </c>
      <c r="J361" s="154" t="s">
        <v>1236</v>
      </c>
      <c r="K361" s="155" t="s">
        <v>11843</v>
      </c>
      <c r="L361" s="155" t="s">
        <v>3097</v>
      </c>
      <c r="M361" s="155" t="s">
        <v>11844</v>
      </c>
      <c r="N361" s="155" t="s">
        <v>6565</v>
      </c>
      <c r="O361" s="155" t="s">
        <v>11845</v>
      </c>
      <c r="P361" s="155" t="s">
        <v>6567</v>
      </c>
      <c r="Q361" s="155" t="s">
        <v>11846</v>
      </c>
      <c r="R361" s="155" t="s">
        <v>6569</v>
      </c>
      <c r="S361" s="155" t="s">
        <v>11847</v>
      </c>
      <c r="T361" s="155" t="s">
        <v>6571</v>
      </c>
      <c r="U361" s="155" t="s">
        <v>11848</v>
      </c>
      <c r="V361" s="155" t="s">
        <v>6573</v>
      </c>
      <c r="W361" s="155" t="s">
        <v>11849</v>
      </c>
      <c r="X361" s="155" t="s">
        <v>6575</v>
      </c>
      <c r="Y361" s="155" t="s">
        <v>11850</v>
      </c>
      <c r="Z361" s="155" t="s">
        <v>6577</v>
      </c>
      <c r="AA361" s="155" t="s">
        <v>2192</v>
      </c>
      <c r="AB361" s="155" t="s">
        <v>2192</v>
      </c>
      <c r="AC361" s="155" t="s">
        <v>11851</v>
      </c>
      <c r="AD361" s="155" t="s">
        <v>6625</v>
      </c>
      <c r="AE361" s="156">
        <v>1687.3022000000001</v>
      </c>
      <c r="AF361" s="157">
        <v>1.42</v>
      </c>
      <c r="AG361" s="157">
        <v>1.06</v>
      </c>
      <c r="AH361" s="159">
        <v>41191</v>
      </c>
      <c r="AI361" s="153" t="s">
        <v>865</v>
      </c>
      <c r="AJ361" s="155" t="s">
        <v>2192</v>
      </c>
    </row>
    <row r="362" spans="1:36">
      <c r="A362" s="166">
        <v>63766</v>
      </c>
      <c r="B362" s="147" t="s">
        <v>1238</v>
      </c>
      <c r="C362" s="147" t="s">
        <v>1229</v>
      </c>
      <c r="D362" s="147" t="s">
        <v>2192</v>
      </c>
      <c r="E362" s="147" t="s">
        <v>873</v>
      </c>
      <c r="F362" s="147" t="s">
        <v>1904</v>
      </c>
      <c r="G362" s="148" t="s">
        <v>1901</v>
      </c>
      <c r="H362" s="148" t="s">
        <v>1919</v>
      </c>
      <c r="I362" s="148" t="s">
        <v>317</v>
      </c>
      <c r="J362" s="148" t="s">
        <v>1236</v>
      </c>
      <c r="K362" s="149" t="s">
        <v>11852</v>
      </c>
      <c r="L362" s="149" t="s">
        <v>3097</v>
      </c>
      <c r="M362" s="149" t="s">
        <v>11853</v>
      </c>
      <c r="N362" s="149" t="s">
        <v>6565</v>
      </c>
      <c r="O362" s="149" t="s">
        <v>11854</v>
      </c>
      <c r="P362" s="149" t="s">
        <v>6567</v>
      </c>
      <c r="Q362" s="149" t="s">
        <v>11855</v>
      </c>
      <c r="R362" s="149" t="s">
        <v>6569</v>
      </c>
      <c r="S362" s="149" t="s">
        <v>11856</v>
      </c>
      <c r="T362" s="149" t="s">
        <v>6571</v>
      </c>
      <c r="U362" s="149" t="s">
        <v>11857</v>
      </c>
      <c r="V362" s="149" t="s">
        <v>6573</v>
      </c>
      <c r="W362" s="149" t="s">
        <v>4401</v>
      </c>
      <c r="X362" s="149" t="s">
        <v>6575</v>
      </c>
      <c r="Y362" s="149" t="s">
        <v>11858</v>
      </c>
      <c r="Z362" s="149" t="s">
        <v>6577</v>
      </c>
      <c r="AA362" s="149" t="s">
        <v>11859</v>
      </c>
      <c r="AB362" s="149" t="s">
        <v>2903</v>
      </c>
      <c r="AC362" s="149" t="s">
        <v>11860</v>
      </c>
      <c r="AD362" s="149" t="s">
        <v>6579</v>
      </c>
      <c r="AE362" s="164">
        <v>3905.8380000000002</v>
      </c>
      <c r="AF362" s="151">
        <v>3.29</v>
      </c>
      <c r="AG362" s="151">
        <v>2.4700000000000002</v>
      </c>
      <c r="AH362" s="152">
        <v>40093</v>
      </c>
      <c r="AI362" s="147" t="s">
        <v>865</v>
      </c>
      <c r="AJ362" s="149" t="s">
        <v>2192</v>
      </c>
    </row>
    <row r="363" spans="1:36">
      <c r="A363" s="167">
        <v>63767</v>
      </c>
      <c r="B363" s="153" t="s">
        <v>1238</v>
      </c>
      <c r="C363" s="153" t="s">
        <v>1229</v>
      </c>
      <c r="D363" s="153" t="s">
        <v>2192</v>
      </c>
      <c r="E363" s="153" t="s">
        <v>875</v>
      </c>
      <c r="F363" s="153" t="s">
        <v>1904</v>
      </c>
      <c r="G363" s="154" t="s">
        <v>1901</v>
      </c>
      <c r="H363" s="154" t="s">
        <v>1919</v>
      </c>
      <c r="I363" s="154" t="s">
        <v>317</v>
      </c>
      <c r="J363" s="154" t="s">
        <v>1236</v>
      </c>
      <c r="K363" s="155" t="s">
        <v>11861</v>
      </c>
      <c r="L363" s="155" t="s">
        <v>3097</v>
      </c>
      <c r="M363" s="155" t="s">
        <v>11862</v>
      </c>
      <c r="N363" s="155" t="s">
        <v>6565</v>
      </c>
      <c r="O363" s="155" t="s">
        <v>11863</v>
      </c>
      <c r="P363" s="155" t="s">
        <v>6567</v>
      </c>
      <c r="Q363" s="155" t="s">
        <v>11864</v>
      </c>
      <c r="R363" s="155" t="s">
        <v>6569</v>
      </c>
      <c r="S363" s="155" t="s">
        <v>11865</v>
      </c>
      <c r="T363" s="155" t="s">
        <v>6571</v>
      </c>
      <c r="U363" s="155" t="s">
        <v>11866</v>
      </c>
      <c r="V363" s="155" t="s">
        <v>6573</v>
      </c>
      <c r="W363" s="155" t="s">
        <v>11867</v>
      </c>
      <c r="X363" s="155" t="s">
        <v>6575</v>
      </c>
      <c r="Y363" s="155" t="s">
        <v>11868</v>
      </c>
      <c r="Z363" s="155" t="s">
        <v>6577</v>
      </c>
      <c r="AA363" s="155" t="s">
        <v>2192</v>
      </c>
      <c r="AB363" s="155" t="s">
        <v>2192</v>
      </c>
      <c r="AC363" s="155" t="s">
        <v>11869</v>
      </c>
      <c r="AD363" s="155" t="s">
        <v>6645</v>
      </c>
      <c r="AE363" s="160">
        <v>7896.3950000000004</v>
      </c>
      <c r="AF363" s="157">
        <v>6.65</v>
      </c>
      <c r="AG363" s="157">
        <v>4.9800000000000004</v>
      </c>
      <c r="AH363" s="159">
        <v>41555</v>
      </c>
      <c r="AI363" s="153" t="s">
        <v>865</v>
      </c>
      <c r="AJ363" s="155" t="s">
        <v>2192</v>
      </c>
    </row>
    <row r="364" spans="1:36">
      <c r="A364" s="166">
        <v>63768</v>
      </c>
      <c r="B364" s="147" t="s">
        <v>1238</v>
      </c>
      <c r="C364" s="147" t="s">
        <v>1229</v>
      </c>
      <c r="D364" s="147" t="s">
        <v>2192</v>
      </c>
      <c r="E364" s="147" t="s">
        <v>876</v>
      </c>
      <c r="F364" s="147" t="s">
        <v>1904</v>
      </c>
      <c r="G364" s="148" t="s">
        <v>1901</v>
      </c>
      <c r="H364" s="148" t="s">
        <v>1919</v>
      </c>
      <c r="I364" s="148" t="s">
        <v>317</v>
      </c>
      <c r="J364" s="148" t="s">
        <v>1236</v>
      </c>
      <c r="K364" s="149" t="s">
        <v>11870</v>
      </c>
      <c r="L364" s="149" t="s">
        <v>3097</v>
      </c>
      <c r="M364" s="149" t="s">
        <v>11871</v>
      </c>
      <c r="N364" s="149" t="s">
        <v>6565</v>
      </c>
      <c r="O364" s="149" t="s">
        <v>11872</v>
      </c>
      <c r="P364" s="149" t="s">
        <v>6567</v>
      </c>
      <c r="Q364" s="149" t="s">
        <v>11873</v>
      </c>
      <c r="R364" s="149" t="s">
        <v>6569</v>
      </c>
      <c r="S364" s="149" t="s">
        <v>11874</v>
      </c>
      <c r="T364" s="149" t="s">
        <v>6571</v>
      </c>
      <c r="U364" s="149" t="s">
        <v>11875</v>
      </c>
      <c r="V364" s="149" t="s">
        <v>6573</v>
      </c>
      <c r="W364" s="149" t="s">
        <v>11876</v>
      </c>
      <c r="X364" s="149" t="s">
        <v>6575</v>
      </c>
      <c r="Y364" s="149" t="s">
        <v>11877</v>
      </c>
      <c r="Z364" s="149" t="s">
        <v>6577</v>
      </c>
      <c r="AA364" s="149" t="s">
        <v>2192</v>
      </c>
      <c r="AB364" s="149" t="s">
        <v>2192</v>
      </c>
      <c r="AC364" s="149" t="s">
        <v>11878</v>
      </c>
      <c r="AD364" s="149" t="s">
        <v>6655</v>
      </c>
      <c r="AE364" s="150">
        <v>17372.1505</v>
      </c>
      <c r="AF364" s="151">
        <v>14.63</v>
      </c>
      <c r="AG364" s="151">
        <v>10.96</v>
      </c>
      <c r="AH364" s="152">
        <v>40373</v>
      </c>
      <c r="AI364" s="147" t="s">
        <v>865</v>
      </c>
      <c r="AJ364" s="149" t="s">
        <v>2192</v>
      </c>
    </row>
    <row r="365" spans="1:36">
      <c r="A365" s="167">
        <v>63769</v>
      </c>
      <c r="B365" s="153" t="s">
        <v>1238</v>
      </c>
      <c r="C365" s="153" t="s">
        <v>1229</v>
      </c>
      <c r="D365" s="153" t="s">
        <v>2192</v>
      </c>
      <c r="E365" s="153" t="s">
        <v>878</v>
      </c>
      <c r="F365" s="153" t="s">
        <v>1904</v>
      </c>
      <c r="G365" s="154" t="s">
        <v>1901</v>
      </c>
      <c r="H365" s="154" t="s">
        <v>1919</v>
      </c>
      <c r="I365" s="154" t="s">
        <v>317</v>
      </c>
      <c r="J365" s="154" t="s">
        <v>1236</v>
      </c>
      <c r="K365" s="155" t="s">
        <v>11879</v>
      </c>
      <c r="L365" s="155" t="s">
        <v>3097</v>
      </c>
      <c r="M365" s="155" t="s">
        <v>11880</v>
      </c>
      <c r="N365" s="155" t="s">
        <v>6565</v>
      </c>
      <c r="O365" s="155" t="s">
        <v>11881</v>
      </c>
      <c r="P365" s="155" t="s">
        <v>6567</v>
      </c>
      <c r="Q365" s="155" t="s">
        <v>11882</v>
      </c>
      <c r="R365" s="155" t="s">
        <v>6569</v>
      </c>
      <c r="S365" s="155" t="s">
        <v>11883</v>
      </c>
      <c r="T365" s="155" t="s">
        <v>6571</v>
      </c>
      <c r="U365" s="155" t="s">
        <v>11884</v>
      </c>
      <c r="V365" s="155" t="s">
        <v>6573</v>
      </c>
      <c r="W365" s="155" t="s">
        <v>11885</v>
      </c>
      <c r="X365" s="155" t="s">
        <v>6575</v>
      </c>
      <c r="Y365" s="155" t="s">
        <v>11886</v>
      </c>
      <c r="Z365" s="155" t="s">
        <v>6577</v>
      </c>
      <c r="AA365" s="155" t="s">
        <v>2192</v>
      </c>
      <c r="AB365" s="155" t="s">
        <v>2192</v>
      </c>
      <c r="AC365" s="155" t="s">
        <v>11887</v>
      </c>
      <c r="AD365" s="155" t="s">
        <v>3195</v>
      </c>
      <c r="AE365" s="156">
        <v>893.65279999999996</v>
      </c>
      <c r="AF365" s="157">
        <v>0.75</v>
      </c>
      <c r="AG365" s="157">
        <v>0.56000000000000005</v>
      </c>
      <c r="AH365" s="159">
        <v>41864</v>
      </c>
      <c r="AI365" s="153" t="s">
        <v>865</v>
      </c>
      <c r="AJ365" s="155" t="s">
        <v>2192</v>
      </c>
    </row>
    <row r="366" spans="1:36">
      <c r="A366" s="166">
        <v>63770</v>
      </c>
      <c r="B366" s="147" t="s">
        <v>1238</v>
      </c>
      <c r="C366" s="147" t="s">
        <v>1229</v>
      </c>
      <c r="D366" s="147" t="s">
        <v>2192</v>
      </c>
      <c r="E366" s="147" t="s">
        <v>880</v>
      </c>
      <c r="F366" s="147" t="s">
        <v>1904</v>
      </c>
      <c r="G366" s="148" t="s">
        <v>1901</v>
      </c>
      <c r="H366" s="148" t="s">
        <v>1919</v>
      </c>
      <c r="I366" s="148" t="s">
        <v>317</v>
      </c>
      <c r="J366" s="148" t="s">
        <v>1236</v>
      </c>
      <c r="K366" s="149" t="s">
        <v>11888</v>
      </c>
      <c r="L366" s="149" t="s">
        <v>3097</v>
      </c>
      <c r="M366" s="149" t="s">
        <v>11889</v>
      </c>
      <c r="N366" s="149" t="s">
        <v>6565</v>
      </c>
      <c r="O366" s="149" t="s">
        <v>11890</v>
      </c>
      <c r="P366" s="149" t="s">
        <v>6567</v>
      </c>
      <c r="Q366" s="149" t="s">
        <v>11891</v>
      </c>
      <c r="R366" s="149" t="s">
        <v>6569</v>
      </c>
      <c r="S366" s="149" t="s">
        <v>11892</v>
      </c>
      <c r="T366" s="149" t="s">
        <v>6571</v>
      </c>
      <c r="U366" s="149" t="s">
        <v>11893</v>
      </c>
      <c r="V366" s="149" t="s">
        <v>6573</v>
      </c>
      <c r="W366" s="149" t="s">
        <v>11894</v>
      </c>
      <c r="X366" s="149" t="s">
        <v>6575</v>
      </c>
      <c r="Y366" s="149" t="s">
        <v>11895</v>
      </c>
      <c r="Z366" s="149" t="s">
        <v>6577</v>
      </c>
      <c r="AA366" s="149" t="s">
        <v>2192</v>
      </c>
      <c r="AB366" s="149" t="s">
        <v>2192</v>
      </c>
      <c r="AC366" s="149" t="s">
        <v>11896</v>
      </c>
      <c r="AD366" s="149" t="s">
        <v>6673</v>
      </c>
      <c r="AE366" s="164">
        <v>2764.7350000000001</v>
      </c>
      <c r="AF366" s="151">
        <v>2.33</v>
      </c>
      <c r="AG366" s="151">
        <v>1.74</v>
      </c>
      <c r="AH366" s="152">
        <v>41801</v>
      </c>
      <c r="AI366" s="147" t="s">
        <v>865</v>
      </c>
      <c r="AJ366" s="149" t="s">
        <v>2192</v>
      </c>
    </row>
    <row r="367" spans="1:36">
      <c r="A367" s="167">
        <v>63771</v>
      </c>
      <c r="B367" s="153" t="s">
        <v>1238</v>
      </c>
      <c r="C367" s="153" t="s">
        <v>1229</v>
      </c>
      <c r="D367" s="153" t="s">
        <v>2192</v>
      </c>
      <c r="E367" s="153" t="s">
        <v>881</v>
      </c>
      <c r="F367" s="153" t="s">
        <v>1904</v>
      </c>
      <c r="G367" s="154" t="s">
        <v>1901</v>
      </c>
      <c r="H367" s="154" t="s">
        <v>1919</v>
      </c>
      <c r="I367" s="154" t="s">
        <v>317</v>
      </c>
      <c r="J367" s="154" t="s">
        <v>1236</v>
      </c>
      <c r="K367" s="155" t="s">
        <v>11897</v>
      </c>
      <c r="L367" s="155" t="s">
        <v>3097</v>
      </c>
      <c r="M367" s="155" t="s">
        <v>11898</v>
      </c>
      <c r="N367" s="155" t="s">
        <v>6565</v>
      </c>
      <c r="O367" s="155" t="s">
        <v>11899</v>
      </c>
      <c r="P367" s="155" t="s">
        <v>6567</v>
      </c>
      <c r="Q367" s="155" t="s">
        <v>11900</v>
      </c>
      <c r="R367" s="155" t="s">
        <v>6569</v>
      </c>
      <c r="S367" s="155" t="s">
        <v>11901</v>
      </c>
      <c r="T367" s="155" t="s">
        <v>6571</v>
      </c>
      <c r="U367" s="155" t="s">
        <v>11902</v>
      </c>
      <c r="V367" s="155" t="s">
        <v>6573</v>
      </c>
      <c r="W367" s="155" t="s">
        <v>9217</v>
      </c>
      <c r="X367" s="155" t="s">
        <v>6575</v>
      </c>
      <c r="Y367" s="155" t="s">
        <v>11903</v>
      </c>
      <c r="Z367" s="155" t="s">
        <v>6577</v>
      </c>
      <c r="AA367" s="155" t="s">
        <v>2192</v>
      </c>
      <c r="AB367" s="155" t="s">
        <v>2192</v>
      </c>
      <c r="AC367" s="155" t="s">
        <v>11904</v>
      </c>
      <c r="AD367" s="155" t="s">
        <v>6683</v>
      </c>
      <c r="AE367" s="156">
        <v>11460.0736</v>
      </c>
      <c r="AF367" s="157">
        <v>9.65</v>
      </c>
      <c r="AG367" s="157">
        <v>7.23</v>
      </c>
      <c r="AH367" s="159">
        <v>41989</v>
      </c>
      <c r="AI367" s="153" t="s">
        <v>865</v>
      </c>
      <c r="AJ367" s="155" t="s">
        <v>2192</v>
      </c>
    </row>
    <row r="368" spans="1:36">
      <c r="A368" s="166">
        <v>63773</v>
      </c>
      <c r="B368" s="147" t="s">
        <v>1238</v>
      </c>
      <c r="C368" s="147" t="s">
        <v>1229</v>
      </c>
      <c r="D368" s="147" t="s">
        <v>2192</v>
      </c>
      <c r="E368" s="147" t="s">
        <v>883</v>
      </c>
      <c r="F368" s="147" t="s">
        <v>1904</v>
      </c>
      <c r="G368" s="148" t="s">
        <v>1901</v>
      </c>
      <c r="H368" s="148" t="s">
        <v>1919</v>
      </c>
      <c r="I368" s="148" t="s">
        <v>317</v>
      </c>
      <c r="J368" s="148" t="s">
        <v>1236</v>
      </c>
      <c r="K368" s="149" t="s">
        <v>11905</v>
      </c>
      <c r="L368" s="149" t="s">
        <v>3097</v>
      </c>
      <c r="M368" s="149" t="s">
        <v>11906</v>
      </c>
      <c r="N368" s="149" t="s">
        <v>6565</v>
      </c>
      <c r="O368" s="149" t="s">
        <v>11907</v>
      </c>
      <c r="P368" s="149" t="s">
        <v>6567</v>
      </c>
      <c r="Q368" s="149" t="s">
        <v>11908</v>
      </c>
      <c r="R368" s="149" t="s">
        <v>6569</v>
      </c>
      <c r="S368" s="149" t="s">
        <v>11909</v>
      </c>
      <c r="T368" s="149" t="s">
        <v>6571</v>
      </c>
      <c r="U368" s="149" t="s">
        <v>11910</v>
      </c>
      <c r="V368" s="149" t="s">
        <v>6573</v>
      </c>
      <c r="W368" s="149" t="s">
        <v>11911</v>
      </c>
      <c r="X368" s="149" t="s">
        <v>6575</v>
      </c>
      <c r="Y368" s="149" t="s">
        <v>11912</v>
      </c>
      <c r="Z368" s="149" t="s">
        <v>6577</v>
      </c>
      <c r="AA368" s="149" t="s">
        <v>2192</v>
      </c>
      <c r="AB368" s="149" t="s">
        <v>2192</v>
      </c>
      <c r="AC368" s="149" t="s">
        <v>11913</v>
      </c>
      <c r="AD368" s="149" t="s">
        <v>6692</v>
      </c>
      <c r="AE368" s="150">
        <v>530.6617</v>
      </c>
      <c r="AF368" s="151">
        <v>0.45</v>
      </c>
      <c r="AG368" s="151">
        <v>0.33</v>
      </c>
      <c r="AH368" s="152">
        <v>41751</v>
      </c>
      <c r="AI368" s="147" t="s">
        <v>865</v>
      </c>
      <c r="AJ368" s="149" t="s">
        <v>2192</v>
      </c>
    </row>
    <row r="369" spans="1:36">
      <c r="A369" s="167">
        <v>63774</v>
      </c>
      <c r="B369" s="153" t="s">
        <v>1238</v>
      </c>
      <c r="C369" s="153" t="s">
        <v>1229</v>
      </c>
      <c r="D369" s="153" t="s">
        <v>2192</v>
      </c>
      <c r="E369" s="153" t="s">
        <v>884</v>
      </c>
      <c r="F369" s="153" t="s">
        <v>1904</v>
      </c>
      <c r="G369" s="154" t="s">
        <v>1901</v>
      </c>
      <c r="H369" s="154" t="s">
        <v>1919</v>
      </c>
      <c r="I369" s="154" t="s">
        <v>317</v>
      </c>
      <c r="J369" s="154" t="s">
        <v>1236</v>
      </c>
      <c r="K369" s="155" t="s">
        <v>11914</v>
      </c>
      <c r="L369" s="155" t="s">
        <v>3097</v>
      </c>
      <c r="M369" s="155" t="s">
        <v>11915</v>
      </c>
      <c r="N369" s="155" t="s">
        <v>6565</v>
      </c>
      <c r="O369" s="155" t="s">
        <v>11916</v>
      </c>
      <c r="P369" s="155" t="s">
        <v>6567</v>
      </c>
      <c r="Q369" s="155" t="s">
        <v>11917</v>
      </c>
      <c r="R369" s="155" t="s">
        <v>6569</v>
      </c>
      <c r="S369" s="155" t="s">
        <v>11918</v>
      </c>
      <c r="T369" s="155" t="s">
        <v>6571</v>
      </c>
      <c r="U369" s="155" t="s">
        <v>11919</v>
      </c>
      <c r="V369" s="155" t="s">
        <v>6573</v>
      </c>
      <c r="W369" s="155" t="s">
        <v>11920</v>
      </c>
      <c r="X369" s="155" t="s">
        <v>6575</v>
      </c>
      <c r="Y369" s="155" t="s">
        <v>11921</v>
      </c>
      <c r="Z369" s="155" t="s">
        <v>6577</v>
      </c>
      <c r="AA369" s="155" t="s">
        <v>2192</v>
      </c>
      <c r="AB369" s="155" t="s">
        <v>2192</v>
      </c>
      <c r="AC369" s="155" t="s">
        <v>11922</v>
      </c>
      <c r="AD369" s="155" t="s">
        <v>6699</v>
      </c>
      <c r="AE369" s="156">
        <v>9589.2893999999997</v>
      </c>
      <c r="AF369" s="157">
        <v>8.07</v>
      </c>
      <c r="AG369" s="157">
        <v>6.05</v>
      </c>
      <c r="AH369" s="159">
        <v>42048</v>
      </c>
      <c r="AI369" s="153" t="s">
        <v>865</v>
      </c>
      <c r="AJ369" s="155" t="s">
        <v>2192</v>
      </c>
    </row>
    <row r="370" spans="1:36">
      <c r="A370" s="166">
        <v>63775</v>
      </c>
      <c r="B370" s="147" t="s">
        <v>1238</v>
      </c>
      <c r="C370" s="147" t="s">
        <v>1229</v>
      </c>
      <c r="D370" s="147" t="s">
        <v>2192</v>
      </c>
      <c r="E370" s="147" t="s">
        <v>886</v>
      </c>
      <c r="F370" s="147" t="s">
        <v>1904</v>
      </c>
      <c r="G370" s="148" t="s">
        <v>1901</v>
      </c>
      <c r="H370" s="148" t="s">
        <v>1919</v>
      </c>
      <c r="I370" s="148" t="s">
        <v>317</v>
      </c>
      <c r="J370" s="148" t="s">
        <v>1236</v>
      </c>
      <c r="K370" s="149" t="s">
        <v>11923</v>
      </c>
      <c r="L370" s="149" t="s">
        <v>3097</v>
      </c>
      <c r="M370" s="149" t="s">
        <v>11924</v>
      </c>
      <c r="N370" s="149" t="s">
        <v>6565</v>
      </c>
      <c r="O370" s="149" t="s">
        <v>11925</v>
      </c>
      <c r="P370" s="149" t="s">
        <v>6567</v>
      </c>
      <c r="Q370" s="149" t="s">
        <v>11926</v>
      </c>
      <c r="R370" s="149" t="s">
        <v>6569</v>
      </c>
      <c r="S370" s="149" t="s">
        <v>11927</v>
      </c>
      <c r="T370" s="149" t="s">
        <v>6571</v>
      </c>
      <c r="U370" s="149" t="s">
        <v>11928</v>
      </c>
      <c r="V370" s="149" t="s">
        <v>6573</v>
      </c>
      <c r="W370" s="149" t="s">
        <v>11929</v>
      </c>
      <c r="X370" s="149" t="s">
        <v>6575</v>
      </c>
      <c r="Y370" s="149" t="s">
        <v>2192</v>
      </c>
      <c r="Z370" s="149" t="s">
        <v>2192</v>
      </c>
      <c r="AA370" s="149" t="s">
        <v>2192</v>
      </c>
      <c r="AB370" s="149" t="s">
        <v>2192</v>
      </c>
      <c r="AC370" s="149" t="s">
        <v>11930</v>
      </c>
      <c r="AD370" s="149" t="s">
        <v>6707</v>
      </c>
      <c r="AE370" s="150">
        <v>148.7903</v>
      </c>
      <c r="AF370" s="151">
        <v>0.13</v>
      </c>
      <c r="AG370" s="151">
        <v>0.09</v>
      </c>
      <c r="AH370" s="152">
        <v>42453</v>
      </c>
      <c r="AI370" s="147" t="s">
        <v>865</v>
      </c>
      <c r="AJ370" s="149" t="s">
        <v>2192</v>
      </c>
    </row>
    <row r="371" spans="1:36">
      <c r="A371" s="167">
        <v>63777</v>
      </c>
      <c r="B371" s="153" t="s">
        <v>1238</v>
      </c>
      <c r="C371" s="153" t="s">
        <v>1229</v>
      </c>
      <c r="D371" s="153" t="s">
        <v>2192</v>
      </c>
      <c r="E371" s="153" t="s">
        <v>888</v>
      </c>
      <c r="F371" s="153" t="s">
        <v>1904</v>
      </c>
      <c r="G371" s="154" t="s">
        <v>1901</v>
      </c>
      <c r="H371" s="154" t="s">
        <v>1919</v>
      </c>
      <c r="I371" s="154" t="s">
        <v>317</v>
      </c>
      <c r="J371" s="154" t="s">
        <v>1236</v>
      </c>
      <c r="K371" s="155" t="s">
        <v>11931</v>
      </c>
      <c r="L371" s="155" t="s">
        <v>3097</v>
      </c>
      <c r="M371" s="155" t="s">
        <v>11932</v>
      </c>
      <c r="N371" s="155" t="s">
        <v>6565</v>
      </c>
      <c r="O371" s="155" t="s">
        <v>11933</v>
      </c>
      <c r="P371" s="155" t="s">
        <v>6567</v>
      </c>
      <c r="Q371" s="155" t="s">
        <v>11934</v>
      </c>
      <c r="R371" s="155" t="s">
        <v>6569</v>
      </c>
      <c r="S371" s="155" t="s">
        <v>11935</v>
      </c>
      <c r="T371" s="155" t="s">
        <v>6571</v>
      </c>
      <c r="U371" s="155" t="s">
        <v>11936</v>
      </c>
      <c r="V371" s="155" t="s">
        <v>6573</v>
      </c>
      <c r="W371" s="155" t="s">
        <v>2192</v>
      </c>
      <c r="X371" s="155" t="s">
        <v>2192</v>
      </c>
      <c r="Y371" s="155" t="s">
        <v>2192</v>
      </c>
      <c r="Z371" s="155" t="s">
        <v>2192</v>
      </c>
      <c r="AA371" s="155" t="s">
        <v>2192</v>
      </c>
      <c r="AB371" s="155" t="s">
        <v>2192</v>
      </c>
      <c r="AC371" s="155" t="s">
        <v>11937</v>
      </c>
      <c r="AD371" s="155" t="s">
        <v>6715</v>
      </c>
      <c r="AE371" s="156">
        <v>12.630599999999999</v>
      </c>
      <c r="AF371" s="157">
        <v>0.01</v>
      </c>
      <c r="AG371" s="157">
        <v>0.01</v>
      </c>
      <c r="AH371" s="159">
        <v>43046</v>
      </c>
      <c r="AI371" s="153" t="s">
        <v>865</v>
      </c>
      <c r="AJ371" s="155" t="s">
        <v>2192</v>
      </c>
    </row>
    <row r="372" spans="1:36">
      <c r="A372" s="166">
        <v>63778</v>
      </c>
      <c r="B372" s="147" t="s">
        <v>1238</v>
      </c>
      <c r="C372" s="147" t="s">
        <v>1229</v>
      </c>
      <c r="D372" s="147" t="s">
        <v>2192</v>
      </c>
      <c r="E372" s="147" t="s">
        <v>890</v>
      </c>
      <c r="F372" s="147" t="s">
        <v>1904</v>
      </c>
      <c r="G372" s="148" t="s">
        <v>1901</v>
      </c>
      <c r="H372" s="148" t="s">
        <v>1919</v>
      </c>
      <c r="I372" s="148" t="s">
        <v>317</v>
      </c>
      <c r="J372" s="148" t="s">
        <v>1236</v>
      </c>
      <c r="K372" s="149" t="s">
        <v>11938</v>
      </c>
      <c r="L372" s="149" t="s">
        <v>3097</v>
      </c>
      <c r="M372" s="149" t="s">
        <v>11939</v>
      </c>
      <c r="N372" s="149" t="s">
        <v>6565</v>
      </c>
      <c r="O372" s="149" t="s">
        <v>6804</v>
      </c>
      <c r="P372" s="149" t="s">
        <v>6567</v>
      </c>
      <c r="Q372" s="149" t="s">
        <v>11940</v>
      </c>
      <c r="R372" s="149" t="s">
        <v>6569</v>
      </c>
      <c r="S372" s="149" t="s">
        <v>11941</v>
      </c>
      <c r="T372" s="149" t="s">
        <v>6571</v>
      </c>
      <c r="U372" s="149" t="s">
        <v>11942</v>
      </c>
      <c r="V372" s="149" t="s">
        <v>6573</v>
      </c>
      <c r="W372" s="149" t="s">
        <v>2192</v>
      </c>
      <c r="X372" s="149" t="s">
        <v>2192</v>
      </c>
      <c r="Y372" s="149" t="s">
        <v>2192</v>
      </c>
      <c r="Z372" s="149" t="s">
        <v>2192</v>
      </c>
      <c r="AA372" s="149" t="s">
        <v>2192</v>
      </c>
      <c r="AB372" s="149" t="s">
        <v>2192</v>
      </c>
      <c r="AC372" s="149" t="s">
        <v>11943</v>
      </c>
      <c r="AD372" s="149" t="s">
        <v>6722</v>
      </c>
      <c r="AE372" s="150">
        <v>1356.9095</v>
      </c>
      <c r="AF372" s="151">
        <v>1.1399999999999999</v>
      </c>
      <c r="AG372" s="151">
        <v>0.86</v>
      </c>
      <c r="AH372" s="152">
        <v>43042</v>
      </c>
      <c r="AI372" s="147" t="s">
        <v>865</v>
      </c>
      <c r="AJ372" s="149" t="s">
        <v>2192</v>
      </c>
    </row>
    <row r="373" spans="1:36">
      <c r="A373" s="167">
        <v>63779</v>
      </c>
      <c r="B373" s="153" t="s">
        <v>1238</v>
      </c>
      <c r="C373" s="153" t="s">
        <v>1229</v>
      </c>
      <c r="D373" s="153" t="s">
        <v>2192</v>
      </c>
      <c r="E373" s="153" t="s">
        <v>892</v>
      </c>
      <c r="F373" s="153" t="s">
        <v>1904</v>
      </c>
      <c r="G373" s="154" t="s">
        <v>1901</v>
      </c>
      <c r="H373" s="154" t="s">
        <v>1919</v>
      </c>
      <c r="I373" s="154" t="s">
        <v>317</v>
      </c>
      <c r="J373" s="154" t="s">
        <v>1236</v>
      </c>
      <c r="K373" s="155" t="s">
        <v>11944</v>
      </c>
      <c r="L373" s="155" t="s">
        <v>3097</v>
      </c>
      <c r="M373" s="155" t="s">
        <v>11945</v>
      </c>
      <c r="N373" s="155" t="s">
        <v>6565</v>
      </c>
      <c r="O373" s="155" t="s">
        <v>11946</v>
      </c>
      <c r="P373" s="155" t="s">
        <v>6567</v>
      </c>
      <c r="Q373" s="155" t="s">
        <v>11947</v>
      </c>
      <c r="R373" s="155" t="s">
        <v>6569</v>
      </c>
      <c r="S373" s="155" t="s">
        <v>11948</v>
      </c>
      <c r="T373" s="155" t="s">
        <v>6571</v>
      </c>
      <c r="U373" s="155" t="s">
        <v>11949</v>
      </c>
      <c r="V373" s="155" t="s">
        <v>6573</v>
      </c>
      <c r="W373" s="155" t="s">
        <v>11950</v>
      </c>
      <c r="X373" s="155" t="s">
        <v>6575</v>
      </c>
      <c r="Y373" s="155" t="s">
        <v>2192</v>
      </c>
      <c r="Z373" s="155" t="s">
        <v>2192</v>
      </c>
      <c r="AA373" s="155" t="s">
        <v>2192</v>
      </c>
      <c r="AB373" s="155" t="s">
        <v>2192</v>
      </c>
      <c r="AC373" s="155" t="s">
        <v>11951</v>
      </c>
      <c r="AD373" s="155" t="s">
        <v>6730</v>
      </c>
      <c r="AE373" s="156">
        <v>5745.4754999999996</v>
      </c>
      <c r="AF373" s="157">
        <v>4.84</v>
      </c>
      <c r="AG373" s="157">
        <v>3.63</v>
      </c>
      <c r="AH373" s="159">
        <v>42956</v>
      </c>
      <c r="AI373" s="153" t="s">
        <v>865</v>
      </c>
      <c r="AJ373" s="155" t="s">
        <v>2192</v>
      </c>
    </row>
    <row r="374" spans="1:36">
      <c r="A374" s="166">
        <v>64251</v>
      </c>
      <c r="B374" s="147" t="s">
        <v>1238</v>
      </c>
      <c r="C374" s="147" t="s">
        <v>1229</v>
      </c>
      <c r="D374" s="147" t="s">
        <v>2192</v>
      </c>
      <c r="E374" s="147" t="s">
        <v>894</v>
      </c>
      <c r="F374" s="147" t="s">
        <v>1906</v>
      </c>
      <c r="G374" s="148" t="s">
        <v>1901</v>
      </c>
      <c r="H374" s="148" t="s">
        <v>1919</v>
      </c>
      <c r="I374" s="148" t="s">
        <v>317</v>
      </c>
      <c r="J374" s="148" t="s">
        <v>1236</v>
      </c>
      <c r="K374" s="149" t="s">
        <v>11952</v>
      </c>
      <c r="L374" s="149" t="s">
        <v>6732</v>
      </c>
      <c r="M374" s="149" t="s">
        <v>11953</v>
      </c>
      <c r="N374" s="149" t="s">
        <v>6734</v>
      </c>
      <c r="O374" s="149" t="s">
        <v>11954</v>
      </c>
      <c r="P374" s="149" t="s">
        <v>6736</v>
      </c>
      <c r="Q374" s="149" t="s">
        <v>11955</v>
      </c>
      <c r="R374" s="149" t="s">
        <v>6738</v>
      </c>
      <c r="S374" s="149" t="s">
        <v>11956</v>
      </c>
      <c r="T374" s="149" t="s">
        <v>6740</v>
      </c>
      <c r="U374" s="149" t="s">
        <v>11957</v>
      </c>
      <c r="V374" s="149" t="s">
        <v>6742</v>
      </c>
      <c r="W374" s="149" t="s">
        <v>11958</v>
      </c>
      <c r="X374" s="149" t="s">
        <v>2790</v>
      </c>
      <c r="Y374" s="149" t="s">
        <v>11959</v>
      </c>
      <c r="Z374" s="149" t="s">
        <v>6745</v>
      </c>
      <c r="AA374" s="149" t="s">
        <v>11960</v>
      </c>
      <c r="AB374" s="149" t="s">
        <v>6747</v>
      </c>
      <c r="AC374" s="149" t="s">
        <v>11961</v>
      </c>
      <c r="AD374" s="149" t="s">
        <v>6749</v>
      </c>
      <c r="AE374" s="150">
        <v>2699.3622</v>
      </c>
      <c r="AF374" s="151">
        <v>2.27</v>
      </c>
      <c r="AG374" s="162">
        <v>1.7</v>
      </c>
      <c r="AH374" s="152">
        <v>40322</v>
      </c>
      <c r="AI374" s="147" t="s">
        <v>2138</v>
      </c>
      <c r="AJ374" s="149" t="s">
        <v>2192</v>
      </c>
    </row>
    <row r="375" spans="1:36">
      <c r="A375" s="167">
        <v>64261</v>
      </c>
      <c r="B375" s="153" t="s">
        <v>1238</v>
      </c>
      <c r="C375" s="153" t="s">
        <v>1229</v>
      </c>
      <c r="D375" s="153" t="s">
        <v>2192</v>
      </c>
      <c r="E375" s="153" t="s">
        <v>896</v>
      </c>
      <c r="F375" s="153" t="s">
        <v>1904</v>
      </c>
      <c r="G375" s="154" t="s">
        <v>1901</v>
      </c>
      <c r="H375" s="154" t="s">
        <v>1919</v>
      </c>
      <c r="I375" s="154" t="s">
        <v>317</v>
      </c>
      <c r="J375" s="154" t="s">
        <v>1236</v>
      </c>
      <c r="K375" s="155" t="s">
        <v>11962</v>
      </c>
      <c r="L375" s="155" t="s">
        <v>6732</v>
      </c>
      <c r="M375" s="155" t="s">
        <v>11963</v>
      </c>
      <c r="N375" s="155" t="s">
        <v>6734</v>
      </c>
      <c r="O375" s="155" t="s">
        <v>11964</v>
      </c>
      <c r="P375" s="155" t="s">
        <v>6736</v>
      </c>
      <c r="Q375" s="155" t="s">
        <v>11965</v>
      </c>
      <c r="R375" s="155" t="s">
        <v>6738</v>
      </c>
      <c r="S375" s="155" t="s">
        <v>11966</v>
      </c>
      <c r="T375" s="155" t="s">
        <v>6740</v>
      </c>
      <c r="U375" s="155" t="s">
        <v>11967</v>
      </c>
      <c r="V375" s="155" t="s">
        <v>6742</v>
      </c>
      <c r="W375" s="155" t="s">
        <v>11968</v>
      </c>
      <c r="X375" s="155" t="s">
        <v>2790</v>
      </c>
      <c r="Y375" s="155" t="s">
        <v>2881</v>
      </c>
      <c r="Z375" s="155" t="s">
        <v>6745</v>
      </c>
      <c r="AA375" s="155" t="s">
        <v>11969</v>
      </c>
      <c r="AB375" s="155" t="s">
        <v>6747</v>
      </c>
      <c r="AC375" s="155" t="s">
        <v>11970</v>
      </c>
      <c r="AD375" s="155" t="s">
        <v>6749</v>
      </c>
      <c r="AE375" s="160">
        <v>2201.4409999999998</v>
      </c>
      <c r="AF375" s="157">
        <v>1.85</v>
      </c>
      <c r="AG375" s="157">
        <v>1.39</v>
      </c>
      <c r="AH375" s="159">
        <v>40322</v>
      </c>
      <c r="AI375" s="153" t="s">
        <v>2138</v>
      </c>
      <c r="AJ375" s="155" t="s">
        <v>2192</v>
      </c>
    </row>
    <row r="376" spans="1:36">
      <c r="A376" s="166">
        <v>64264</v>
      </c>
      <c r="B376" s="147" t="s">
        <v>1238</v>
      </c>
      <c r="C376" s="147" t="s">
        <v>1229</v>
      </c>
      <c r="D376" s="147" t="s">
        <v>2192</v>
      </c>
      <c r="E376" s="147" t="s">
        <v>899</v>
      </c>
      <c r="F376" s="147" t="s">
        <v>1904</v>
      </c>
      <c r="G376" s="148" t="s">
        <v>1901</v>
      </c>
      <c r="H376" s="148" t="s">
        <v>1919</v>
      </c>
      <c r="I376" s="148" t="s">
        <v>317</v>
      </c>
      <c r="J376" s="148" t="s">
        <v>1236</v>
      </c>
      <c r="K376" s="149" t="s">
        <v>11971</v>
      </c>
      <c r="L376" s="149" t="s">
        <v>6732</v>
      </c>
      <c r="M376" s="149" t="s">
        <v>11972</v>
      </c>
      <c r="N376" s="149" t="s">
        <v>6734</v>
      </c>
      <c r="O376" s="149" t="s">
        <v>11973</v>
      </c>
      <c r="P376" s="149" t="s">
        <v>6736</v>
      </c>
      <c r="Q376" s="149" t="s">
        <v>11974</v>
      </c>
      <c r="R376" s="149" t="s">
        <v>6738</v>
      </c>
      <c r="S376" s="149" t="s">
        <v>11975</v>
      </c>
      <c r="T376" s="149" t="s">
        <v>6740</v>
      </c>
      <c r="U376" s="149" t="s">
        <v>2192</v>
      </c>
      <c r="V376" s="149" t="s">
        <v>2192</v>
      </c>
      <c r="W376" s="149" t="s">
        <v>2192</v>
      </c>
      <c r="X376" s="149" t="s">
        <v>2192</v>
      </c>
      <c r="Y376" s="149" t="s">
        <v>2192</v>
      </c>
      <c r="Z376" s="149" t="s">
        <v>2192</v>
      </c>
      <c r="AA376" s="149" t="s">
        <v>2192</v>
      </c>
      <c r="AB376" s="149" t="s">
        <v>2192</v>
      </c>
      <c r="AC376" s="149" t="s">
        <v>11976</v>
      </c>
      <c r="AD376" s="149" t="s">
        <v>6764</v>
      </c>
      <c r="AE376" s="150">
        <v>94.689499999999995</v>
      </c>
      <c r="AF376" s="151">
        <v>0.08</v>
      </c>
      <c r="AG376" s="151">
        <v>0.06</v>
      </c>
      <c r="AH376" s="152">
        <v>43472</v>
      </c>
      <c r="AI376" s="147" t="s">
        <v>2138</v>
      </c>
      <c r="AJ376" s="149" t="s">
        <v>2192</v>
      </c>
    </row>
    <row r="377" spans="1:36">
      <c r="A377" s="167">
        <v>64265</v>
      </c>
      <c r="B377" s="153" t="s">
        <v>1238</v>
      </c>
      <c r="C377" s="153" t="s">
        <v>1229</v>
      </c>
      <c r="D377" s="153" t="s">
        <v>2192</v>
      </c>
      <c r="E377" s="153" t="s">
        <v>2093</v>
      </c>
      <c r="F377" s="153" t="s">
        <v>1904</v>
      </c>
      <c r="G377" s="154" t="s">
        <v>1901</v>
      </c>
      <c r="H377" s="154" t="s">
        <v>1919</v>
      </c>
      <c r="I377" s="154" t="s">
        <v>317</v>
      </c>
      <c r="J377" s="154" t="s">
        <v>1236</v>
      </c>
      <c r="K377" s="155" t="s">
        <v>11977</v>
      </c>
      <c r="L377" s="155" t="s">
        <v>6732</v>
      </c>
      <c r="M377" s="155" t="s">
        <v>11978</v>
      </c>
      <c r="N377" s="155" t="s">
        <v>6734</v>
      </c>
      <c r="O377" s="155" t="s">
        <v>11979</v>
      </c>
      <c r="P377" s="155" t="s">
        <v>6736</v>
      </c>
      <c r="Q377" s="155" t="s">
        <v>11980</v>
      </c>
      <c r="R377" s="155" t="s">
        <v>6738</v>
      </c>
      <c r="S377" s="155" t="s">
        <v>2192</v>
      </c>
      <c r="T377" s="155" t="s">
        <v>2192</v>
      </c>
      <c r="U377" s="155" t="s">
        <v>2192</v>
      </c>
      <c r="V377" s="155" t="s">
        <v>2192</v>
      </c>
      <c r="W377" s="155" t="s">
        <v>2192</v>
      </c>
      <c r="X377" s="155" t="s">
        <v>2192</v>
      </c>
      <c r="Y377" s="155" t="s">
        <v>2192</v>
      </c>
      <c r="Z377" s="155" t="s">
        <v>2192</v>
      </c>
      <c r="AA377" s="155" t="s">
        <v>2192</v>
      </c>
      <c r="AB377" s="155" t="s">
        <v>2192</v>
      </c>
      <c r="AC377" s="155" t="s">
        <v>11981</v>
      </c>
      <c r="AD377" s="155" t="s">
        <v>6770</v>
      </c>
      <c r="AE377" s="156">
        <v>6.9271000000000003</v>
      </c>
      <c r="AF377" s="157">
        <v>0.01</v>
      </c>
      <c r="AG377" s="161">
        <v>0</v>
      </c>
      <c r="AH377" s="159">
        <v>43822</v>
      </c>
      <c r="AI377" s="153" t="s">
        <v>2138</v>
      </c>
      <c r="AJ377" s="155" t="s">
        <v>2192</v>
      </c>
    </row>
    <row r="378" spans="1:36">
      <c r="A378" s="166">
        <v>64266</v>
      </c>
      <c r="B378" s="147" t="s">
        <v>1238</v>
      </c>
      <c r="C378" s="147" t="s">
        <v>1229</v>
      </c>
      <c r="D378" s="147" t="s">
        <v>2192</v>
      </c>
      <c r="E378" s="147" t="s">
        <v>901</v>
      </c>
      <c r="F378" s="147" t="s">
        <v>1904</v>
      </c>
      <c r="G378" s="148" t="s">
        <v>1901</v>
      </c>
      <c r="H378" s="148" t="s">
        <v>1919</v>
      </c>
      <c r="I378" s="148" t="s">
        <v>317</v>
      </c>
      <c r="J378" s="148" t="s">
        <v>1236</v>
      </c>
      <c r="K378" s="149" t="s">
        <v>11982</v>
      </c>
      <c r="L378" s="149" t="s">
        <v>6732</v>
      </c>
      <c r="M378" s="149" t="s">
        <v>11983</v>
      </c>
      <c r="N378" s="149" t="s">
        <v>6734</v>
      </c>
      <c r="O378" s="149" t="s">
        <v>11984</v>
      </c>
      <c r="P378" s="149" t="s">
        <v>6736</v>
      </c>
      <c r="Q378" s="149" t="s">
        <v>11985</v>
      </c>
      <c r="R378" s="149" t="s">
        <v>6738</v>
      </c>
      <c r="S378" s="149" t="s">
        <v>11986</v>
      </c>
      <c r="T378" s="149" t="s">
        <v>6740</v>
      </c>
      <c r="U378" s="149" t="s">
        <v>11987</v>
      </c>
      <c r="V378" s="149" t="s">
        <v>6776</v>
      </c>
      <c r="W378" s="149" t="s">
        <v>11988</v>
      </c>
      <c r="X378" s="149" t="s">
        <v>6778</v>
      </c>
      <c r="Y378" s="149" t="s">
        <v>11989</v>
      </c>
      <c r="Z378" s="149" t="s">
        <v>6780</v>
      </c>
      <c r="AA378" s="149" t="s">
        <v>11990</v>
      </c>
      <c r="AB378" s="149" t="s">
        <v>6782</v>
      </c>
      <c r="AC378" s="149" t="s">
        <v>11991</v>
      </c>
      <c r="AD378" s="149" t="s">
        <v>6784</v>
      </c>
      <c r="AE378" s="150">
        <v>35.432400000000001</v>
      </c>
      <c r="AF378" s="151">
        <v>0.03</v>
      </c>
      <c r="AG378" s="151">
        <v>0.02</v>
      </c>
      <c r="AH378" s="152">
        <v>40324</v>
      </c>
      <c r="AI378" s="147" t="s">
        <v>2138</v>
      </c>
      <c r="AJ378" s="149" t="s">
        <v>2192</v>
      </c>
    </row>
    <row r="379" spans="1:36">
      <c r="A379" s="167">
        <v>64270</v>
      </c>
      <c r="B379" s="153" t="s">
        <v>1238</v>
      </c>
      <c r="C379" s="153" t="s">
        <v>1229</v>
      </c>
      <c r="D379" s="153" t="s">
        <v>2192</v>
      </c>
      <c r="E379" s="153" t="s">
        <v>903</v>
      </c>
      <c r="F379" s="153" t="s">
        <v>1904</v>
      </c>
      <c r="G379" s="154" t="s">
        <v>1901</v>
      </c>
      <c r="H379" s="154" t="s">
        <v>1919</v>
      </c>
      <c r="I379" s="154" t="s">
        <v>317</v>
      </c>
      <c r="J379" s="154" t="s">
        <v>1236</v>
      </c>
      <c r="K379" s="155" t="s">
        <v>9258</v>
      </c>
      <c r="L379" s="155" t="s">
        <v>6732</v>
      </c>
      <c r="M379" s="155" t="s">
        <v>11992</v>
      </c>
      <c r="N379" s="155" t="s">
        <v>6734</v>
      </c>
      <c r="O379" s="155" t="s">
        <v>11993</v>
      </c>
      <c r="P379" s="155" t="s">
        <v>6736</v>
      </c>
      <c r="Q379" s="155" t="s">
        <v>11994</v>
      </c>
      <c r="R379" s="155" t="s">
        <v>6738</v>
      </c>
      <c r="S379" s="155" t="s">
        <v>11995</v>
      </c>
      <c r="T379" s="155" t="s">
        <v>6740</v>
      </c>
      <c r="U379" s="155" t="s">
        <v>11996</v>
      </c>
      <c r="V379" s="155" t="s">
        <v>6742</v>
      </c>
      <c r="W379" s="155" t="s">
        <v>11997</v>
      </c>
      <c r="X379" s="155" t="s">
        <v>2790</v>
      </c>
      <c r="Y379" s="155" t="s">
        <v>2192</v>
      </c>
      <c r="Z379" s="155" t="s">
        <v>2192</v>
      </c>
      <c r="AA379" s="155" t="s">
        <v>2192</v>
      </c>
      <c r="AB379" s="155" t="s">
        <v>2192</v>
      </c>
      <c r="AC379" s="155" t="s">
        <v>11998</v>
      </c>
      <c r="AD379" s="155" t="s">
        <v>6793</v>
      </c>
      <c r="AE379" s="156">
        <v>162.87710000000001</v>
      </c>
      <c r="AF379" s="157">
        <v>0.14000000000000001</v>
      </c>
      <c r="AG379" s="158">
        <v>0.1</v>
      </c>
      <c r="AH379" s="159">
        <v>42431</v>
      </c>
      <c r="AI379" s="153" t="s">
        <v>2138</v>
      </c>
      <c r="AJ379" s="155" t="s">
        <v>2192</v>
      </c>
    </row>
    <row r="380" spans="1:36">
      <c r="A380" s="166">
        <v>64271</v>
      </c>
      <c r="B380" s="147" t="s">
        <v>1238</v>
      </c>
      <c r="C380" s="147" t="s">
        <v>1229</v>
      </c>
      <c r="D380" s="147" t="s">
        <v>2192</v>
      </c>
      <c r="E380" s="147" t="s">
        <v>905</v>
      </c>
      <c r="F380" s="147" t="s">
        <v>1904</v>
      </c>
      <c r="G380" s="148" t="s">
        <v>1901</v>
      </c>
      <c r="H380" s="148" t="s">
        <v>1919</v>
      </c>
      <c r="I380" s="148" t="s">
        <v>317</v>
      </c>
      <c r="J380" s="148" t="s">
        <v>1236</v>
      </c>
      <c r="K380" s="149" t="s">
        <v>11999</v>
      </c>
      <c r="L380" s="149" t="s">
        <v>6732</v>
      </c>
      <c r="M380" s="149" t="s">
        <v>12000</v>
      </c>
      <c r="N380" s="149" t="s">
        <v>6734</v>
      </c>
      <c r="O380" s="149" t="s">
        <v>12001</v>
      </c>
      <c r="P380" s="149" t="s">
        <v>6736</v>
      </c>
      <c r="Q380" s="149" t="s">
        <v>12002</v>
      </c>
      <c r="R380" s="149" t="s">
        <v>6738</v>
      </c>
      <c r="S380" s="149" t="s">
        <v>12003</v>
      </c>
      <c r="T380" s="149" t="s">
        <v>6740</v>
      </c>
      <c r="U380" s="149" t="s">
        <v>12004</v>
      </c>
      <c r="V380" s="149" t="s">
        <v>6742</v>
      </c>
      <c r="W380" s="149" t="s">
        <v>12005</v>
      </c>
      <c r="X380" s="149" t="s">
        <v>2790</v>
      </c>
      <c r="Y380" s="149" t="s">
        <v>2192</v>
      </c>
      <c r="Z380" s="149" t="s">
        <v>2192</v>
      </c>
      <c r="AA380" s="149" t="s">
        <v>2192</v>
      </c>
      <c r="AB380" s="149" t="s">
        <v>2192</v>
      </c>
      <c r="AC380" s="149" t="s">
        <v>12006</v>
      </c>
      <c r="AD380" s="149" t="s">
        <v>6802</v>
      </c>
      <c r="AE380" s="150">
        <v>178.42410000000001</v>
      </c>
      <c r="AF380" s="151">
        <v>0.15</v>
      </c>
      <c r="AG380" s="151">
        <v>0.11</v>
      </c>
      <c r="AH380" s="152">
        <v>42411</v>
      </c>
      <c r="AI380" s="147" t="s">
        <v>2138</v>
      </c>
      <c r="AJ380" s="149" t="s">
        <v>2192</v>
      </c>
    </row>
    <row r="381" spans="1:36">
      <c r="A381" s="167">
        <v>64275</v>
      </c>
      <c r="B381" s="153" t="s">
        <v>1238</v>
      </c>
      <c r="C381" s="153" t="s">
        <v>1229</v>
      </c>
      <c r="D381" s="153" t="s">
        <v>2192</v>
      </c>
      <c r="E381" s="153" t="s">
        <v>2134</v>
      </c>
      <c r="F381" s="153" t="s">
        <v>1904</v>
      </c>
      <c r="G381" s="154" t="s">
        <v>1901</v>
      </c>
      <c r="H381" s="154" t="s">
        <v>1919</v>
      </c>
      <c r="I381" s="154" t="s">
        <v>317</v>
      </c>
      <c r="J381" s="154" t="s">
        <v>1236</v>
      </c>
      <c r="K381" s="155" t="s">
        <v>12007</v>
      </c>
      <c r="L381" s="155" t="s">
        <v>6732</v>
      </c>
      <c r="M381" s="155" t="s">
        <v>6572</v>
      </c>
      <c r="N381" s="155" t="s">
        <v>6734</v>
      </c>
      <c r="O381" s="155" t="s">
        <v>12008</v>
      </c>
      <c r="P381" s="155" t="s">
        <v>6736</v>
      </c>
      <c r="Q381" s="155" t="s">
        <v>2192</v>
      </c>
      <c r="R381" s="155" t="s">
        <v>2192</v>
      </c>
      <c r="S381" s="155" t="s">
        <v>2192</v>
      </c>
      <c r="T381" s="155" t="s">
        <v>2192</v>
      </c>
      <c r="U381" s="155" t="s">
        <v>2192</v>
      </c>
      <c r="V381" s="155" t="s">
        <v>2192</v>
      </c>
      <c r="W381" s="155" t="s">
        <v>2192</v>
      </c>
      <c r="X381" s="155" t="s">
        <v>2192</v>
      </c>
      <c r="Y381" s="155" t="s">
        <v>2192</v>
      </c>
      <c r="Z381" s="155" t="s">
        <v>2192</v>
      </c>
      <c r="AA381" s="155" t="s">
        <v>2192</v>
      </c>
      <c r="AB381" s="155" t="s">
        <v>2192</v>
      </c>
      <c r="AC381" s="155" t="s">
        <v>12009</v>
      </c>
      <c r="AD381" s="155" t="s">
        <v>6807</v>
      </c>
      <c r="AE381" s="156">
        <v>18.504300000000001</v>
      </c>
      <c r="AF381" s="157">
        <v>0.02</v>
      </c>
      <c r="AG381" s="157">
        <v>0.01</v>
      </c>
      <c r="AH381" s="159">
        <v>43851</v>
      </c>
      <c r="AI381" s="153" t="s">
        <v>2138</v>
      </c>
      <c r="AJ381" s="155" t="s">
        <v>2192</v>
      </c>
    </row>
    <row r="382" spans="1:36">
      <c r="A382" s="166">
        <v>64301</v>
      </c>
      <c r="B382" s="147" t="s">
        <v>1238</v>
      </c>
      <c r="C382" s="147" t="s">
        <v>1229</v>
      </c>
      <c r="D382" s="147" t="s">
        <v>2192</v>
      </c>
      <c r="E382" s="147" t="s">
        <v>906</v>
      </c>
      <c r="F382" s="147" t="s">
        <v>1906</v>
      </c>
      <c r="G382" s="148" t="s">
        <v>1901</v>
      </c>
      <c r="H382" s="148" t="s">
        <v>1919</v>
      </c>
      <c r="I382" s="148" t="s">
        <v>317</v>
      </c>
      <c r="J382" s="148" t="s">
        <v>1236</v>
      </c>
      <c r="K382" s="149" t="s">
        <v>12010</v>
      </c>
      <c r="L382" s="149" t="s">
        <v>6809</v>
      </c>
      <c r="M382" s="149" t="s">
        <v>12011</v>
      </c>
      <c r="N382" s="149" t="s">
        <v>6811</v>
      </c>
      <c r="O382" s="149" t="s">
        <v>12012</v>
      </c>
      <c r="P382" s="149" t="s">
        <v>6813</v>
      </c>
      <c r="Q382" s="149" t="s">
        <v>12013</v>
      </c>
      <c r="R382" s="149" t="s">
        <v>6815</v>
      </c>
      <c r="S382" s="149" t="s">
        <v>12014</v>
      </c>
      <c r="T382" s="149" t="s">
        <v>6817</v>
      </c>
      <c r="U382" s="149" t="s">
        <v>12015</v>
      </c>
      <c r="V382" s="149" t="s">
        <v>6819</v>
      </c>
      <c r="W382" s="149" t="s">
        <v>12016</v>
      </c>
      <c r="X382" s="149" t="s">
        <v>6821</v>
      </c>
      <c r="Y382" s="149" t="s">
        <v>12017</v>
      </c>
      <c r="Z382" s="149" t="s">
        <v>6823</v>
      </c>
      <c r="AA382" s="149" t="s">
        <v>12018</v>
      </c>
      <c r="AB382" s="149" t="s">
        <v>6825</v>
      </c>
      <c r="AC382" s="149" t="s">
        <v>12019</v>
      </c>
      <c r="AD382" s="149" t="s">
        <v>6827</v>
      </c>
      <c r="AE382" s="150">
        <v>4241.1908000000003</v>
      </c>
      <c r="AF382" s="151">
        <v>3.57</v>
      </c>
      <c r="AG382" s="151">
        <v>2.68</v>
      </c>
      <c r="AH382" s="152">
        <v>40322</v>
      </c>
      <c r="AI382" s="147" t="s">
        <v>907</v>
      </c>
      <c r="AJ382" s="149" t="s">
        <v>2192</v>
      </c>
    </row>
    <row r="383" spans="1:36">
      <c r="A383" s="167">
        <v>64311</v>
      </c>
      <c r="B383" s="153" t="s">
        <v>1238</v>
      </c>
      <c r="C383" s="153" t="s">
        <v>1229</v>
      </c>
      <c r="D383" s="153" t="s">
        <v>2192</v>
      </c>
      <c r="E383" s="153" t="s">
        <v>908</v>
      </c>
      <c r="F383" s="153" t="s">
        <v>1904</v>
      </c>
      <c r="G383" s="154" t="s">
        <v>1901</v>
      </c>
      <c r="H383" s="154" t="s">
        <v>1919</v>
      </c>
      <c r="I383" s="154" t="s">
        <v>317</v>
      </c>
      <c r="J383" s="154" t="s">
        <v>1236</v>
      </c>
      <c r="K383" s="155" t="s">
        <v>12020</v>
      </c>
      <c r="L383" s="155" t="s">
        <v>6809</v>
      </c>
      <c r="M383" s="155" t="s">
        <v>12021</v>
      </c>
      <c r="N383" s="155" t="s">
        <v>6811</v>
      </c>
      <c r="O383" s="155" t="s">
        <v>12022</v>
      </c>
      <c r="P383" s="155" t="s">
        <v>6813</v>
      </c>
      <c r="Q383" s="155" t="s">
        <v>12023</v>
      </c>
      <c r="R383" s="155" t="s">
        <v>6815</v>
      </c>
      <c r="S383" s="155" t="s">
        <v>12024</v>
      </c>
      <c r="T383" s="155" t="s">
        <v>6817</v>
      </c>
      <c r="U383" s="155" t="s">
        <v>12025</v>
      </c>
      <c r="V383" s="155" t="s">
        <v>6819</v>
      </c>
      <c r="W383" s="155" t="s">
        <v>12026</v>
      </c>
      <c r="X383" s="155" t="s">
        <v>6821</v>
      </c>
      <c r="Y383" s="155" t="s">
        <v>12027</v>
      </c>
      <c r="Z383" s="155" t="s">
        <v>6823</v>
      </c>
      <c r="AA383" s="155" t="s">
        <v>12028</v>
      </c>
      <c r="AB383" s="155" t="s">
        <v>6825</v>
      </c>
      <c r="AC383" s="155" t="s">
        <v>12029</v>
      </c>
      <c r="AD383" s="155" t="s">
        <v>6827</v>
      </c>
      <c r="AE383" s="156">
        <v>2886.3703</v>
      </c>
      <c r="AF383" s="157">
        <v>2.4300000000000002</v>
      </c>
      <c r="AG383" s="157">
        <v>1.82</v>
      </c>
      <c r="AH383" s="159">
        <v>40322</v>
      </c>
      <c r="AI383" s="153" t="s">
        <v>907</v>
      </c>
      <c r="AJ383" s="155" t="s">
        <v>2192</v>
      </c>
    </row>
    <row r="384" spans="1:36">
      <c r="A384" s="166">
        <v>64312</v>
      </c>
      <c r="B384" s="147" t="s">
        <v>1238</v>
      </c>
      <c r="C384" s="147" t="s">
        <v>1229</v>
      </c>
      <c r="D384" s="147" t="s">
        <v>2192</v>
      </c>
      <c r="E384" s="147" t="s">
        <v>910</v>
      </c>
      <c r="F384" s="147" t="s">
        <v>1904</v>
      </c>
      <c r="G384" s="148" t="s">
        <v>1901</v>
      </c>
      <c r="H384" s="148" t="s">
        <v>1919</v>
      </c>
      <c r="I384" s="148" t="s">
        <v>317</v>
      </c>
      <c r="J384" s="148" t="s">
        <v>1236</v>
      </c>
      <c r="K384" s="149" t="s">
        <v>12030</v>
      </c>
      <c r="L384" s="149" t="s">
        <v>6809</v>
      </c>
      <c r="M384" s="149" t="s">
        <v>12031</v>
      </c>
      <c r="N384" s="149" t="s">
        <v>6811</v>
      </c>
      <c r="O384" s="149" t="s">
        <v>12032</v>
      </c>
      <c r="P384" s="149" t="s">
        <v>6813</v>
      </c>
      <c r="Q384" s="149" t="s">
        <v>12033</v>
      </c>
      <c r="R384" s="149" t="s">
        <v>6815</v>
      </c>
      <c r="S384" s="149" t="s">
        <v>12034</v>
      </c>
      <c r="T384" s="149" t="s">
        <v>6817</v>
      </c>
      <c r="U384" s="149" t="s">
        <v>12035</v>
      </c>
      <c r="V384" s="149" t="s">
        <v>6844</v>
      </c>
      <c r="W384" s="149" t="s">
        <v>12036</v>
      </c>
      <c r="X384" s="149" t="s">
        <v>6846</v>
      </c>
      <c r="Y384" s="149" t="s">
        <v>12037</v>
      </c>
      <c r="Z384" s="149" t="s">
        <v>6848</v>
      </c>
      <c r="AA384" s="149" t="s">
        <v>2192</v>
      </c>
      <c r="AB384" s="149" t="s">
        <v>2192</v>
      </c>
      <c r="AC384" s="149" t="s">
        <v>12038</v>
      </c>
      <c r="AD384" s="149" t="s">
        <v>6850</v>
      </c>
      <c r="AE384" s="150">
        <v>13.1007</v>
      </c>
      <c r="AF384" s="151">
        <v>0.01</v>
      </c>
      <c r="AG384" s="151">
        <v>0.01</v>
      </c>
      <c r="AH384" s="152">
        <v>41582</v>
      </c>
      <c r="AI384" s="147" t="s">
        <v>907</v>
      </c>
      <c r="AJ384" s="149" t="s">
        <v>2192</v>
      </c>
    </row>
    <row r="385" spans="1:36">
      <c r="A385" s="167">
        <v>64313</v>
      </c>
      <c r="B385" s="153" t="s">
        <v>1238</v>
      </c>
      <c r="C385" s="153" t="s">
        <v>1229</v>
      </c>
      <c r="D385" s="153" t="s">
        <v>2192</v>
      </c>
      <c r="E385" s="153" t="s">
        <v>912</v>
      </c>
      <c r="F385" s="153" t="s">
        <v>1904</v>
      </c>
      <c r="G385" s="154" t="s">
        <v>1901</v>
      </c>
      <c r="H385" s="154" t="s">
        <v>1919</v>
      </c>
      <c r="I385" s="154" t="s">
        <v>317</v>
      </c>
      <c r="J385" s="154" t="s">
        <v>1236</v>
      </c>
      <c r="K385" s="155" t="s">
        <v>12039</v>
      </c>
      <c r="L385" s="155" t="s">
        <v>6809</v>
      </c>
      <c r="M385" s="155" t="s">
        <v>12040</v>
      </c>
      <c r="N385" s="155" t="s">
        <v>6811</v>
      </c>
      <c r="O385" s="155" t="s">
        <v>12041</v>
      </c>
      <c r="P385" s="155" t="s">
        <v>6813</v>
      </c>
      <c r="Q385" s="155" t="s">
        <v>12042</v>
      </c>
      <c r="R385" s="155" t="s">
        <v>6815</v>
      </c>
      <c r="S385" s="155" t="s">
        <v>12043</v>
      </c>
      <c r="T385" s="155" t="s">
        <v>6817</v>
      </c>
      <c r="U385" s="155" t="s">
        <v>12044</v>
      </c>
      <c r="V385" s="155" t="s">
        <v>6844</v>
      </c>
      <c r="W385" s="155" t="s">
        <v>12045</v>
      </c>
      <c r="X385" s="155" t="s">
        <v>6846</v>
      </c>
      <c r="Y385" s="155" t="s">
        <v>12046</v>
      </c>
      <c r="Z385" s="155" t="s">
        <v>6848</v>
      </c>
      <c r="AA385" s="155" t="s">
        <v>2192</v>
      </c>
      <c r="AB385" s="155" t="s">
        <v>2192</v>
      </c>
      <c r="AC385" s="155" t="s">
        <v>12047</v>
      </c>
      <c r="AD385" s="155" t="s">
        <v>6860</v>
      </c>
      <c r="AE385" s="156">
        <v>45.797899999999998</v>
      </c>
      <c r="AF385" s="157">
        <v>0.04</v>
      </c>
      <c r="AG385" s="157">
        <v>0.03</v>
      </c>
      <c r="AH385" s="159">
        <v>41988</v>
      </c>
      <c r="AI385" s="153" t="s">
        <v>907</v>
      </c>
      <c r="AJ385" s="155" t="s">
        <v>2192</v>
      </c>
    </row>
    <row r="386" spans="1:36">
      <c r="A386" s="166">
        <v>64314</v>
      </c>
      <c r="B386" s="147" t="s">
        <v>1238</v>
      </c>
      <c r="C386" s="147" t="s">
        <v>1229</v>
      </c>
      <c r="D386" s="147" t="s">
        <v>2192</v>
      </c>
      <c r="E386" s="147" t="s">
        <v>914</v>
      </c>
      <c r="F386" s="147" t="s">
        <v>1904</v>
      </c>
      <c r="G386" s="148" t="s">
        <v>1901</v>
      </c>
      <c r="H386" s="148" t="s">
        <v>1919</v>
      </c>
      <c r="I386" s="148" t="s">
        <v>317</v>
      </c>
      <c r="J386" s="148" t="s">
        <v>1236</v>
      </c>
      <c r="K386" s="149" t="s">
        <v>12048</v>
      </c>
      <c r="L386" s="149" t="s">
        <v>6809</v>
      </c>
      <c r="M386" s="149" t="s">
        <v>12049</v>
      </c>
      <c r="N386" s="149" t="s">
        <v>6811</v>
      </c>
      <c r="O386" s="149" t="s">
        <v>12050</v>
      </c>
      <c r="P386" s="149" t="s">
        <v>6813</v>
      </c>
      <c r="Q386" s="149" t="s">
        <v>12051</v>
      </c>
      <c r="R386" s="149" t="s">
        <v>6815</v>
      </c>
      <c r="S386" s="149" t="s">
        <v>12052</v>
      </c>
      <c r="T386" s="149" t="s">
        <v>6817</v>
      </c>
      <c r="U386" s="149" t="s">
        <v>12053</v>
      </c>
      <c r="V386" s="149" t="s">
        <v>6844</v>
      </c>
      <c r="W386" s="149" t="s">
        <v>6090</v>
      </c>
      <c r="X386" s="149" t="s">
        <v>6846</v>
      </c>
      <c r="Y386" s="149" t="s">
        <v>2192</v>
      </c>
      <c r="Z386" s="149" t="s">
        <v>2192</v>
      </c>
      <c r="AA386" s="149" t="s">
        <v>2192</v>
      </c>
      <c r="AB386" s="149" t="s">
        <v>2192</v>
      </c>
      <c r="AC386" s="149" t="s">
        <v>12054</v>
      </c>
      <c r="AD386" s="149" t="s">
        <v>6869</v>
      </c>
      <c r="AE386" s="164">
        <v>213.00800000000001</v>
      </c>
      <c r="AF386" s="151">
        <v>0.18</v>
      </c>
      <c r="AG386" s="151">
        <v>0.13</v>
      </c>
      <c r="AH386" s="152">
        <v>42324</v>
      </c>
      <c r="AI386" s="147" t="s">
        <v>907</v>
      </c>
      <c r="AJ386" s="149" t="s">
        <v>2192</v>
      </c>
    </row>
    <row r="387" spans="1:36">
      <c r="A387" s="167">
        <v>64315</v>
      </c>
      <c r="B387" s="153" t="s">
        <v>1238</v>
      </c>
      <c r="C387" s="153" t="s">
        <v>1229</v>
      </c>
      <c r="D387" s="153" t="s">
        <v>2192</v>
      </c>
      <c r="E387" s="153" t="s">
        <v>916</v>
      </c>
      <c r="F387" s="153" t="s">
        <v>1904</v>
      </c>
      <c r="G387" s="154" t="s">
        <v>1901</v>
      </c>
      <c r="H387" s="154" t="s">
        <v>1919</v>
      </c>
      <c r="I387" s="154" t="s">
        <v>317</v>
      </c>
      <c r="J387" s="154" t="s">
        <v>1236</v>
      </c>
      <c r="K387" s="155" t="s">
        <v>12055</v>
      </c>
      <c r="L387" s="155" t="s">
        <v>6809</v>
      </c>
      <c r="M387" s="155" t="s">
        <v>12056</v>
      </c>
      <c r="N387" s="155" t="s">
        <v>6811</v>
      </c>
      <c r="O387" s="155" t="s">
        <v>12057</v>
      </c>
      <c r="P387" s="155" t="s">
        <v>6813</v>
      </c>
      <c r="Q387" s="155" t="s">
        <v>12058</v>
      </c>
      <c r="R387" s="155" t="s">
        <v>6815</v>
      </c>
      <c r="S387" s="155" t="s">
        <v>12059</v>
      </c>
      <c r="T387" s="155" t="s">
        <v>6817</v>
      </c>
      <c r="U387" s="155" t="s">
        <v>12060</v>
      </c>
      <c r="V387" s="155" t="s">
        <v>6844</v>
      </c>
      <c r="W387" s="155" t="s">
        <v>12061</v>
      </c>
      <c r="X387" s="155" t="s">
        <v>6846</v>
      </c>
      <c r="Y387" s="155" t="s">
        <v>2192</v>
      </c>
      <c r="Z387" s="155" t="s">
        <v>2192</v>
      </c>
      <c r="AA387" s="155" t="s">
        <v>2192</v>
      </c>
      <c r="AB387" s="155" t="s">
        <v>2192</v>
      </c>
      <c r="AC387" s="155" t="s">
        <v>12062</v>
      </c>
      <c r="AD387" s="155" t="s">
        <v>6878</v>
      </c>
      <c r="AE387" s="156">
        <v>592.58259999999996</v>
      </c>
      <c r="AF387" s="158">
        <v>0.5</v>
      </c>
      <c r="AG387" s="157">
        <v>0.37</v>
      </c>
      <c r="AH387" s="159">
        <v>42688</v>
      </c>
      <c r="AI387" s="153" t="s">
        <v>907</v>
      </c>
      <c r="AJ387" s="155" t="s">
        <v>2192</v>
      </c>
    </row>
    <row r="388" spans="1:36">
      <c r="A388" s="166">
        <v>64316</v>
      </c>
      <c r="B388" s="147" t="s">
        <v>1238</v>
      </c>
      <c r="C388" s="147" t="s">
        <v>1229</v>
      </c>
      <c r="D388" s="147" t="s">
        <v>2192</v>
      </c>
      <c r="E388" s="147" t="s">
        <v>918</v>
      </c>
      <c r="F388" s="147" t="s">
        <v>1904</v>
      </c>
      <c r="G388" s="148" t="s">
        <v>1901</v>
      </c>
      <c r="H388" s="148" t="s">
        <v>1919</v>
      </c>
      <c r="I388" s="148" t="s">
        <v>317</v>
      </c>
      <c r="J388" s="148" t="s">
        <v>1236</v>
      </c>
      <c r="K388" s="149" t="s">
        <v>10755</v>
      </c>
      <c r="L388" s="149" t="s">
        <v>6809</v>
      </c>
      <c r="M388" s="149" t="s">
        <v>12063</v>
      </c>
      <c r="N388" s="149" t="s">
        <v>6811</v>
      </c>
      <c r="O388" s="149" t="s">
        <v>12064</v>
      </c>
      <c r="P388" s="149" t="s">
        <v>6813</v>
      </c>
      <c r="Q388" s="149" t="s">
        <v>12065</v>
      </c>
      <c r="R388" s="149" t="s">
        <v>6815</v>
      </c>
      <c r="S388" s="149" t="s">
        <v>12066</v>
      </c>
      <c r="T388" s="149" t="s">
        <v>6817</v>
      </c>
      <c r="U388" s="149" t="s">
        <v>12067</v>
      </c>
      <c r="V388" s="149" t="s">
        <v>6844</v>
      </c>
      <c r="W388" s="149" t="s">
        <v>12068</v>
      </c>
      <c r="X388" s="149" t="s">
        <v>6846</v>
      </c>
      <c r="Y388" s="149" t="s">
        <v>12069</v>
      </c>
      <c r="Z388" s="149" t="s">
        <v>6848</v>
      </c>
      <c r="AA388" s="149" t="s">
        <v>12070</v>
      </c>
      <c r="AB388" s="149" t="s">
        <v>3209</v>
      </c>
      <c r="AC388" s="149" t="s">
        <v>12071</v>
      </c>
      <c r="AD388" s="149" t="s">
        <v>6888</v>
      </c>
      <c r="AE388" s="150">
        <v>346.8646</v>
      </c>
      <c r="AF388" s="151">
        <v>0.28999999999999998</v>
      </c>
      <c r="AG388" s="151">
        <v>0.22</v>
      </c>
      <c r="AH388" s="152">
        <v>40332</v>
      </c>
      <c r="AI388" s="147" t="s">
        <v>907</v>
      </c>
      <c r="AJ388" s="149" t="s">
        <v>2192</v>
      </c>
    </row>
    <row r="389" spans="1:36">
      <c r="A389" s="167">
        <v>64317</v>
      </c>
      <c r="B389" s="153" t="s">
        <v>1238</v>
      </c>
      <c r="C389" s="153" t="s">
        <v>1229</v>
      </c>
      <c r="D389" s="153" t="s">
        <v>2192</v>
      </c>
      <c r="E389" s="153" t="s">
        <v>920</v>
      </c>
      <c r="F389" s="153" t="s">
        <v>1904</v>
      </c>
      <c r="G389" s="154" t="s">
        <v>1901</v>
      </c>
      <c r="H389" s="154" t="s">
        <v>1919</v>
      </c>
      <c r="I389" s="154" t="s">
        <v>317</v>
      </c>
      <c r="J389" s="154" t="s">
        <v>1236</v>
      </c>
      <c r="K389" s="155" t="s">
        <v>12072</v>
      </c>
      <c r="L389" s="155" t="s">
        <v>6809</v>
      </c>
      <c r="M389" s="155" t="s">
        <v>12073</v>
      </c>
      <c r="N389" s="155" t="s">
        <v>6811</v>
      </c>
      <c r="O389" s="155" t="s">
        <v>12074</v>
      </c>
      <c r="P389" s="155" t="s">
        <v>6813</v>
      </c>
      <c r="Q389" s="155" t="s">
        <v>12075</v>
      </c>
      <c r="R389" s="155" t="s">
        <v>6815</v>
      </c>
      <c r="S389" s="155" t="s">
        <v>12076</v>
      </c>
      <c r="T389" s="155" t="s">
        <v>6817</v>
      </c>
      <c r="U389" s="155" t="s">
        <v>12077</v>
      </c>
      <c r="V389" s="155" t="s">
        <v>6844</v>
      </c>
      <c r="W389" s="155" t="s">
        <v>2192</v>
      </c>
      <c r="X389" s="155" t="s">
        <v>2192</v>
      </c>
      <c r="Y389" s="155" t="s">
        <v>2192</v>
      </c>
      <c r="Z389" s="155" t="s">
        <v>2192</v>
      </c>
      <c r="AA389" s="155" t="s">
        <v>2192</v>
      </c>
      <c r="AB389" s="155" t="s">
        <v>2192</v>
      </c>
      <c r="AC389" s="155" t="s">
        <v>12078</v>
      </c>
      <c r="AD389" s="155" t="s">
        <v>6896</v>
      </c>
      <c r="AE389" s="156">
        <v>14.750500000000001</v>
      </c>
      <c r="AF389" s="157">
        <v>0.01</v>
      </c>
      <c r="AG389" s="157">
        <v>0.01</v>
      </c>
      <c r="AH389" s="159">
        <v>43053</v>
      </c>
      <c r="AI389" s="153" t="s">
        <v>907</v>
      </c>
      <c r="AJ389" s="155" t="s">
        <v>2192</v>
      </c>
    </row>
    <row r="390" spans="1:36">
      <c r="A390" s="166">
        <v>64320</v>
      </c>
      <c r="B390" s="147" t="s">
        <v>1238</v>
      </c>
      <c r="C390" s="147" t="s">
        <v>1229</v>
      </c>
      <c r="D390" s="147" t="s">
        <v>2192</v>
      </c>
      <c r="E390" s="147" t="s">
        <v>922</v>
      </c>
      <c r="F390" s="147" t="s">
        <v>1904</v>
      </c>
      <c r="G390" s="148" t="s">
        <v>1901</v>
      </c>
      <c r="H390" s="148" t="s">
        <v>1919</v>
      </c>
      <c r="I390" s="148" t="s">
        <v>317</v>
      </c>
      <c r="J390" s="148" t="s">
        <v>1236</v>
      </c>
      <c r="K390" s="149" t="s">
        <v>3325</v>
      </c>
      <c r="L390" s="149" t="s">
        <v>6809</v>
      </c>
      <c r="M390" s="149" t="s">
        <v>12079</v>
      </c>
      <c r="N390" s="149" t="s">
        <v>6811</v>
      </c>
      <c r="O390" s="149" t="s">
        <v>12080</v>
      </c>
      <c r="P390" s="149" t="s">
        <v>6813</v>
      </c>
      <c r="Q390" s="149" t="s">
        <v>12081</v>
      </c>
      <c r="R390" s="149" t="s">
        <v>6815</v>
      </c>
      <c r="S390" s="149" t="s">
        <v>12082</v>
      </c>
      <c r="T390" s="149" t="s">
        <v>6817</v>
      </c>
      <c r="U390" s="149" t="s">
        <v>12083</v>
      </c>
      <c r="V390" s="149" t="s">
        <v>6844</v>
      </c>
      <c r="W390" s="149" t="s">
        <v>12084</v>
      </c>
      <c r="X390" s="149" t="s">
        <v>6846</v>
      </c>
      <c r="Y390" s="149" t="s">
        <v>2192</v>
      </c>
      <c r="Z390" s="149" t="s">
        <v>2192</v>
      </c>
      <c r="AA390" s="149" t="s">
        <v>2192</v>
      </c>
      <c r="AB390" s="149" t="s">
        <v>2192</v>
      </c>
      <c r="AC390" s="149" t="s">
        <v>12085</v>
      </c>
      <c r="AD390" s="149" t="s">
        <v>6905</v>
      </c>
      <c r="AE390" s="150">
        <v>16.723600000000001</v>
      </c>
      <c r="AF390" s="151">
        <v>0.01</v>
      </c>
      <c r="AG390" s="151">
        <v>0.01</v>
      </c>
      <c r="AH390" s="152">
        <v>42431</v>
      </c>
      <c r="AI390" s="147" t="s">
        <v>907</v>
      </c>
      <c r="AJ390" s="149" t="s">
        <v>2192</v>
      </c>
    </row>
    <row r="391" spans="1:36">
      <c r="A391" s="167">
        <v>64321</v>
      </c>
      <c r="B391" s="153" t="s">
        <v>1238</v>
      </c>
      <c r="C391" s="153" t="s">
        <v>1229</v>
      </c>
      <c r="D391" s="153" t="s">
        <v>2192</v>
      </c>
      <c r="E391" s="153" t="s">
        <v>924</v>
      </c>
      <c r="F391" s="153" t="s">
        <v>1904</v>
      </c>
      <c r="G391" s="154" t="s">
        <v>1901</v>
      </c>
      <c r="H391" s="154" t="s">
        <v>1919</v>
      </c>
      <c r="I391" s="154" t="s">
        <v>317</v>
      </c>
      <c r="J391" s="154" t="s">
        <v>1236</v>
      </c>
      <c r="K391" s="155" t="s">
        <v>12086</v>
      </c>
      <c r="L391" s="155" t="s">
        <v>6809</v>
      </c>
      <c r="M391" s="155" t="s">
        <v>12087</v>
      </c>
      <c r="N391" s="155" t="s">
        <v>6811</v>
      </c>
      <c r="O391" s="155" t="s">
        <v>12088</v>
      </c>
      <c r="P391" s="155" t="s">
        <v>6813</v>
      </c>
      <c r="Q391" s="155" t="s">
        <v>12089</v>
      </c>
      <c r="R391" s="155" t="s">
        <v>6815</v>
      </c>
      <c r="S391" s="155" t="s">
        <v>12090</v>
      </c>
      <c r="T391" s="155" t="s">
        <v>6817</v>
      </c>
      <c r="U391" s="155" t="s">
        <v>12091</v>
      </c>
      <c r="V391" s="155" t="s">
        <v>6844</v>
      </c>
      <c r="W391" s="155" t="s">
        <v>12092</v>
      </c>
      <c r="X391" s="155" t="s">
        <v>6846</v>
      </c>
      <c r="Y391" s="155" t="s">
        <v>2192</v>
      </c>
      <c r="Z391" s="155" t="s">
        <v>2192</v>
      </c>
      <c r="AA391" s="155" t="s">
        <v>2192</v>
      </c>
      <c r="AB391" s="155" t="s">
        <v>2192</v>
      </c>
      <c r="AC391" s="155" t="s">
        <v>12093</v>
      </c>
      <c r="AD391" s="155" t="s">
        <v>2976</v>
      </c>
      <c r="AE391" s="156">
        <v>52.269199999999998</v>
      </c>
      <c r="AF391" s="157">
        <v>0.04</v>
      </c>
      <c r="AG391" s="157">
        <v>0.03</v>
      </c>
      <c r="AH391" s="159">
        <v>42440</v>
      </c>
      <c r="AI391" s="153" t="s">
        <v>907</v>
      </c>
      <c r="AJ391" s="155" t="s">
        <v>2192</v>
      </c>
    </row>
    <row r="392" spans="1:36">
      <c r="A392" s="166">
        <v>64324</v>
      </c>
      <c r="B392" s="147" t="s">
        <v>1238</v>
      </c>
      <c r="C392" s="147" t="s">
        <v>1229</v>
      </c>
      <c r="D392" s="147" t="s">
        <v>2192</v>
      </c>
      <c r="E392" s="147" t="s">
        <v>1744</v>
      </c>
      <c r="F392" s="147" t="s">
        <v>1904</v>
      </c>
      <c r="G392" s="148" t="s">
        <v>1901</v>
      </c>
      <c r="H392" s="148" t="s">
        <v>1919</v>
      </c>
      <c r="I392" s="148" t="s">
        <v>317</v>
      </c>
      <c r="J392" s="148" t="s">
        <v>1236</v>
      </c>
      <c r="K392" s="149" t="s">
        <v>12094</v>
      </c>
      <c r="L392" s="149" t="s">
        <v>6809</v>
      </c>
      <c r="M392" s="149" t="s">
        <v>12095</v>
      </c>
      <c r="N392" s="149" t="s">
        <v>6811</v>
      </c>
      <c r="O392" s="149" t="s">
        <v>12096</v>
      </c>
      <c r="P392" s="149" t="s">
        <v>6813</v>
      </c>
      <c r="Q392" s="149" t="s">
        <v>12097</v>
      </c>
      <c r="R392" s="149" t="s">
        <v>6815</v>
      </c>
      <c r="S392" s="149" t="s">
        <v>12098</v>
      </c>
      <c r="T392" s="149" t="s">
        <v>6817</v>
      </c>
      <c r="U392" s="149" t="s">
        <v>1757</v>
      </c>
      <c r="V392" s="149" t="s">
        <v>1757</v>
      </c>
      <c r="W392" s="149" t="s">
        <v>2192</v>
      </c>
      <c r="X392" s="149" t="s">
        <v>2192</v>
      </c>
      <c r="Y392" s="149" t="s">
        <v>2192</v>
      </c>
      <c r="Z392" s="149" t="s">
        <v>2192</v>
      </c>
      <c r="AA392" s="149" t="s">
        <v>2192</v>
      </c>
      <c r="AB392" s="149" t="s">
        <v>2192</v>
      </c>
      <c r="AC392" s="149" t="s">
        <v>12099</v>
      </c>
      <c r="AD392" s="149" t="s">
        <v>2965</v>
      </c>
      <c r="AE392" s="150">
        <v>5.3175999999999997</v>
      </c>
      <c r="AF392" s="163">
        <v>0</v>
      </c>
      <c r="AG392" s="163">
        <v>0</v>
      </c>
      <c r="AH392" s="152">
        <v>43080</v>
      </c>
      <c r="AI392" s="147" t="s">
        <v>907</v>
      </c>
      <c r="AJ392" s="149" t="s">
        <v>2192</v>
      </c>
    </row>
    <row r="393" spans="1:36">
      <c r="A393" s="167">
        <v>64325</v>
      </c>
      <c r="B393" s="153" t="s">
        <v>1238</v>
      </c>
      <c r="C393" s="153" t="s">
        <v>1229</v>
      </c>
      <c r="D393" s="153" t="s">
        <v>2192</v>
      </c>
      <c r="E393" s="153" t="s">
        <v>926</v>
      </c>
      <c r="F393" s="153" t="s">
        <v>1904</v>
      </c>
      <c r="G393" s="154" t="s">
        <v>1901</v>
      </c>
      <c r="H393" s="154" t="s">
        <v>1919</v>
      </c>
      <c r="I393" s="154" t="s">
        <v>317</v>
      </c>
      <c r="J393" s="154" t="s">
        <v>1236</v>
      </c>
      <c r="K393" s="155" t="s">
        <v>12100</v>
      </c>
      <c r="L393" s="155" t="s">
        <v>6809</v>
      </c>
      <c r="M393" s="155" t="s">
        <v>12101</v>
      </c>
      <c r="N393" s="155" t="s">
        <v>6811</v>
      </c>
      <c r="O393" s="155" t="s">
        <v>12102</v>
      </c>
      <c r="P393" s="155" t="s">
        <v>6813</v>
      </c>
      <c r="Q393" s="155" t="s">
        <v>6261</v>
      </c>
      <c r="R393" s="155" t="s">
        <v>6815</v>
      </c>
      <c r="S393" s="155" t="s">
        <v>12103</v>
      </c>
      <c r="T393" s="155" t="s">
        <v>6817</v>
      </c>
      <c r="U393" s="155" t="s">
        <v>12104</v>
      </c>
      <c r="V393" s="155" t="s">
        <v>6844</v>
      </c>
      <c r="W393" s="155" t="s">
        <v>2192</v>
      </c>
      <c r="X393" s="155" t="s">
        <v>2192</v>
      </c>
      <c r="Y393" s="155" t="s">
        <v>2192</v>
      </c>
      <c r="Z393" s="155" t="s">
        <v>2192</v>
      </c>
      <c r="AA393" s="155" t="s">
        <v>2192</v>
      </c>
      <c r="AB393" s="155" t="s">
        <v>2192</v>
      </c>
      <c r="AC393" s="155" t="s">
        <v>12105</v>
      </c>
      <c r="AD393" s="155" t="s">
        <v>4324</v>
      </c>
      <c r="AE393" s="156">
        <v>52.674300000000002</v>
      </c>
      <c r="AF393" s="157">
        <v>0.04</v>
      </c>
      <c r="AG393" s="157">
        <v>0.03</v>
      </c>
      <c r="AH393" s="159">
        <v>43118</v>
      </c>
      <c r="AI393" s="153" t="s">
        <v>907</v>
      </c>
      <c r="AJ393" s="155" t="s">
        <v>2192</v>
      </c>
    </row>
    <row r="394" spans="1:36">
      <c r="A394" s="166">
        <v>65101</v>
      </c>
      <c r="B394" s="147" t="s">
        <v>1238</v>
      </c>
      <c r="C394" s="147" t="s">
        <v>1232</v>
      </c>
      <c r="D394" s="147" t="s">
        <v>2192</v>
      </c>
      <c r="E394" s="147" t="s">
        <v>928</v>
      </c>
      <c r="F394" s="147" t="s">
        <v>1906</v>
      </c>
      <c r="G394" s="148" t="s">
        <v>1901</v>
      </c>
      <c r="H394" s="148" t="s">
        <v>1919</v>
      </c>
      <c r="I394" s="148" t="s">
        <v>317</v>
      </c>
      <c r="J394" s="148" t="s">
        <v>1236</v>
      </c>
      <c r="K394" s="149" t="s">
        <v>12106</v>
      </c>
      <c r="L394" s="149" t="s">
        <v>6927</v>
      </c>
      <c r="M394" s="149" t="s">
        <v>8604</v>
      </c>
      <c r="N394" s="149" t="s">
        <v>6929</v>
      </c>
      <c r="O394" s="149" t="s">
        <v>12107</v>
      </c>
      <c r="P394" s="149" t="s">
        <v>3183</v>
      </c>
      <c r="Q394" s="149" t="s">
        <v>12108</v>
      </c>
      <c r="R394" s="149" t="s">
        <v>6932</v>
      </c>
      <c r="S394" s="149" t="s">
        <v>12109</v>
      </c>
      <c r="T394" s="149" t="s">
        <v>6933</v>
      </c>
      <c r="U394" s="149" t="s">
        <v>12110</v>
      </c>
      <c r="V394" s="149" t="s">
        <v>4763</v>
      </c>
      <c r="W394" s="149" t="s">
        <v>3344</v>
      </c>
      <c r="X394" s="149" t="s">
        <v>6935</v>
      </c>
      <c r="Y394" s="149" t="s">
        <v>2192</v>
      </c>
      <c r="Z394" s="149" t="s">
        <v>2192</v>
      </c>
      <c r="AA394" s="149" t="s">
        <v>2192</v>
      </c>
      <c r="AB394" s="149" t="s">
        <v>2192</v>
      </c>
      <c r="AC394" s="149" t="s">
        <v>12111</v>
      </c>
      <c r="AD394" s="149" t="s">
        <v>6937</v>
      </c>
      <c r="AE394" s="150">
        <v>8.9307999999999996</v>
      </c>
      <c r="AF394" s="151">
        <v>0.01</v>
      </c>
      <c r="AG394" s="151">
        <v>0.01</v>
      </c>
      <c r="AH394" s="152">
        <v>42485</v>
      </c>
      <c r="AI394" s="147" t="s">
        <v>929</v>
      </c>
      <c r="AJ394" s="149" t="s">
        <v>2192</v>
      </c>
    </row>
    <row r="395" spans="1:36">
      <c r="A395" s="167">
        <v>65119</v>
      </c>
      <c r="B395" s="153" t="s">
        <v>1238</v>
      </c>
      <c r="C395" s="153" t="s">
        <v>1232</v>
      </c>
      <c r="D395" s="153" t="s">
        <v>2192</v>
      </c>
      <c r="E395" s="153" t="s">
        <v>932</v>
      </c>
      <c r="F395" s="153" t="s">
        <v>1904</v>
      </c>
      <c r="G395" s="154" t="s">
        <v>1901</v>
      </c>
      <c r="H395" s="154" t="s">
        <v>1919</v>
      </c>
      <c r="I395" s="154" t="s">
        <v>317</v>
      </c>
      <c r="J395" s="154" t="s">
        <v>1236</v>
      </c>
      <c r="K395" s="155" t="s">
        <v>12106</v>
      </c>
      <c r="L395" s="155" t="s">
        <v>6927</v>
      </c>
      <c r="M395" s="155" t="s">
        <v>8604</v>
      </c>
      <c r="N395" s="155" t="s">
        <v>6929</v>
      </c>
      <c r="O395" s="155" t="s">
        <v>12107</v>
      </c>
      <c r="P395" s="155" t="s">
        <v>3183</v>
      </c>
      <c r="Q395" s="155" t="s">
        <v>12108</v>
      </c>
      <c r="R395" s="155" t="s">
        <v>6932</v>
      </c>
      <c r="S395" s="155" t="s">
        <v>12109</v>
      </c>
      <c r="T395" s="155" t="s">
        <v>6933</v>
      </c>
      <c r="U395" s="155" t="s">
        <v>2869</v>
      </c>
      <c r="V395" s="155" t="s">
        <v>4763</v>
      </c>
      <c r="W395" s="155" t="s">
        <v>12112</v>
      </c>
      <c r="X395" s="155" t="s">
        <v>6935</v>
      </c>
      <c r="Y395" s="155" t="s">
        <v>2192</v>
      </c>
      <c r="Z395" s="155" t="s">
        <v>2192</v>
      </c>
      <c r="AA395" s="155" t="s">
        <v>2192</v>
      </c>
      <c r="AB395" s="155" t="s">
        <v>2192</v>
      </c>
      <c r="AC395" s="155" t="s">
        <v>12113</v>
      </c>
      <c r="AD395" s="155" t="s">
        <v>6945</v>
      </c>
      <c r="AE395" s="156">
        <v>8.9216999999999995</v>
      </c>
      <c r="AF395" s="157">
        <v>0.01</v>
      </c>
      <c r="AG395" s="157">
        <v>0.01</v>
      </c>
      <c r="AH395" s="159">
        <v>42488</v>
      </c>
      <c r="AI395" s="153" t="s">
        <v>929</v>
      </c>
      <c r="AJ395" s="155" t="s">
        <v>2192</v>
      </c>
    </row>
    <row r="396" spans="1:36">
      <c r="A396" s="166">
        <v>65201</v>
      </c>
      <c r="B396" s="147" t="s">
        <v>1238</v>
      </c>
      <c r="C396" s="147" t="s">
        <v>1232</v>
      </c>
      <c r="D396" s="147" t="s">
        <v>2192</v>
      </c>
      <c r="E396" s="147" t="s">
        <v>934</v>
      </c>
      <c r="F396" s="147" t="s">
        <v>1906</v>
      </c>
      <c r="G396" s="148" t="s">
        <v>1901</v>
      </c>
      <c r="H396" s="148" t="s">
        <v>1919</v>
      </c>
      <c r="I396" s="148" t="s">
        <v>317</v>
      </c>
      <c r="J396" s="148" t="s">
        <v>1236</v>
      </c>
      <c r="K396" s="149" t="s">
        <v>12114</v>
      </c>
      <c r="L396" s="149" t="s">
        <v>6947</v>
      </c>
      <c r="M396" s="149" t="s">
        <v>12115</v>
      </c>
      <c r="N396" s="149" t="s">
        <v>6949</v>
      </c>
      <c r="O396" s="149" t="s">
        <v>12116</v>
      </c>
      <c r="P396" s="149" t="s">
        <v>6951</v>
      </c>
      <c r="Q396" s="149" t="s">
        <v>12117</v>
      </c>
      <c r="R396" s="149" t="s">
        <v>6953</v>
      </c>
      <c r="S396" s="149" t="s">
        <v>12118</v>
      </c>
      <c r="T396" s="149" t="s">
        <v>6955</v>
      </c>
      <c r="U396" s="149" t="s">
        <v>12119</v>
      </c>
      <c r="V396" s="149" t="s">
        <v>3171</v>
      </c>
      <c r="W396" s="149" t="s">
        <v>12120</v>
      </c>
      <c r="X396" s="149" t="s">
        <v>6958</v>
      </c>
      <c r="Y396" s="149" t="s">
        <v>2192</v>
      </c>
      <c r="Z396" s="149" t="s">
        <v>2192</v>
      </c>
      <c r="AA396" s="149" t="s">
        <v>2192</v>
      </c>
      <c r="AB396" s="149" t="s">
        <v>2192</v>
      </c>
      <c r="AC396" s="149" t="s">
        <v>12121</v>
      </c>
      <c r="AD396" s="149" t="s">
        <v>6960</v>
      </c>
      <c r="AE396" s="164">
        <v>95.891999999999996</v>
      </c>
      <c r="AF396" s="151">
        <v>0.08</v>
      </c>
      <c r="AG396" s="151">
        <v>0.06</v>
      </c>
      <c r="AH396" s="152">
        <v>42485</v>
      </c>
      <c r="AI396" s="147" t="s">
        <v>935</v>
      </c>
      <c r="AJ396" s="149" t="s">
        <v>2192</v>
      </c>
    </row>
    <row r="397" spans="1:36">
      <c r="A397" s="167">
        <v>65213</v>
      </c>
      <c r="B397" s="153" t="s">
        <v>1238</v>
      </c>
      <c r="C397" s="153" t="s">
        <v>1232</v>
      </c>
      <c r="D397" s="153" t="s">
        <v>2192</v>
      </c>
      <c r="E397" s="153" t="s">
        <v>937</v>
      </c>
      <c r="F397" s="153" t="s">
        <v>1904</v>
      </c>
      <c r="G397" s="154" t="s">
        <v>1901</v>
      </c>
      <c r="H397" s="154" t="s">
        <v>1919</v>
      </c>
      <c r="I397" s="154" t="s">
        <v>317</v>
      </c>
      <c r="J397" s="154" t="s">
        <v>1236</v>
      </c>
      <c r="K397" s="155" t="s">
        <v>3307</v>
      </c>
      <c r="L397" s="155" t="s">
        <v>6947</v>
      </c>
      <c r="M397" s="155" t="s">
        <v>12122</v>
      </c>
      <c r="N397" s="155" t="s">
        <v>6949</v>
      </c>
      <c r="O397" s="155" t="s">
        <v>12123</v>
      </c>
      <c r="P397" s="155" t="s">
        <v>6951</v>
      </c>
      <c r="Q397" s="155" t="s">
        <v>3350</v>
      </c>
      <c r="R397" s="155" t="s">
        <v>6953</v>
      </c>
      <c r="S397" s="155" t="s">
        <v>9182</v>
      </c>
      <c r="T397" s="155" t="s">
        <v>6955</v>
      </c>
      <c r="U397" s="155" t="s">
        <v>12124</v>
      </c>
      <c r="V397" s="155" t="s">
        <v>3171</v>
      </c>
      <c r="W397" s="155" t="s">
        <v>2192</v>
      </c>
      <c r="X397" s="155" t="s">
        <v>2192</v>
      </c>
      <c r="Y397" s="155" t="s">
        <v>2192</v>
      </c>
      <c r="Z397" s="155" t="s">
        <v>2192</v>
      </c>
      <c r="AA397" s="155" t="s">
        <v>2192</v>
      </c>
      <c r="AB397" s="155" t="s">
        <v>2192</v>
      </c>
      <c r="AC397" s="155" t="s">
        <v>12125</v>
      </c>
      <c r="AD397" s="155" t="s">
        <v>6967</v>
      </c>
      <c r="AE397" s="156">
        <v>0.10539999999999999</v>
      </c>
      <c r="AF397" s="161">
        <v>0</v>
      </c>
      <c r="AG397" s="161">
        <v>0</v>
      </c>
      <c r="AH397" s="159">
        <v>42485</v>
      </c>
      <c r="AI397" s="153" t="s">
        <v>935</v>
      </c>
      <c r="AJ397" s="155" t="s">
        <v>2192</v>
      </c>
    </row>
    <row r="398" spans="1:36">
      <c r="A398" s="166">
        <v>65214</v>
      </c>
      <c r="B398" s="147" t="s">
        <v>1238</v>
      </c>
      <c r="C398" s="147" t="s">
        <v>1232</v>
      </c>
      <c r="D398" s="147" t="s">
        <v>2192</v>
      </c>
      <c r="E398" s="147" t="s">
        <v>939</v>
      </c>
      <c r="F398" s="147" t="s">
        <v>1904</v>
      </c>
      <c r="G398" s="148" t="s">
        <v>1901</v>
      </c>
      <c r="H398" s="148" t="s">
        <v>1919</v>
      </c>
      <c r="I398" s="148" t="s">
        <v>317</v>
      </c>
      <c r="J398" s="148" t="s">
        <v>1236</v>
      </c>
      <c r="K398" s="149" t="s">
        <v>5543</v>
      </c>
      <c r="L398" s="149" t="s">
        <v>6947</v>
      </c>
      <c r="M398" s="149" t="s">
        <v>12126</v>
      </c>
      <c r="N398" s="149" t="s">
        <v>6949</v>
      </c>
      <c r="O398" s="149" t="s">
        <v>12127</v>
      </c>
      <c r="P398" s="149" t="s">
        <v>6951</v>
      </c>
      <c r="Q398" s="149" t="s">
        <v>2929</v>
      </c>
      <c r="R398" s="149" t="s">
        <v>6953</v>
      </c>
      <c r="S398" s="149" t="s">
        <v>12128</v>
      </c>
      <c r="T398" s="149" t="s">
        <v>6955</v>
      </c>
      <c r="U398" s="149" t="s">
        <v>12129</v>
      </c>
      <c r="V398" s="149" t="s">
        <v>3171</v>
      </c>
      <c r="W398" s="149" t="s">
        <v>12130</v>
      </c>
      <c r="X398" s="149" t="s">
        <v>6958</v>
      </c>
      <c r="Y398" s="149" t="s">
        <v>2192</v>
      </c>
      <c r="Z398" s="149" t="s">
        <v>2192</v>
      </c>
      <c r="AA398" s="149" t="s">
        <v>2192</v>
      </c>
      <c r="AB398" s="149" t="s">
        <v>2192</v>
      </c>
      <c r="AC398" s="149" t="s">
        <v>3065</v>
      </c>
      <c r="AD398" s="149" t="s">
        <v>6975</v>
      </c>
      <c r="AE398" s="150">
        <v>0.80730000000000002</v>
      </c>
      <c r="AF398" s="163">
        <v>0</v>
      </c>
      <c r="AG398" s="163">
        <v>0</v>
      </c>
      <c r="AH398" s="152">
        <v>42488</v>
      </c>
      <c r="AI398" s="147" t="s">
        <v>935</v>
      </c>
      <c r="AJ398" s="149" t="s">
        <v>2192</v>
      </c>
    </row>
    <row r="399" spans="1:36">
      <c r="A399" s="167">
        <v>65218</v>
      </c>
      <c r="B399" s="153" t="s">
        <v>1238</v>
      </c>
      <c r="C399" s="153" t="s">
        <v>1232</v>
      </c>
      <c r="D399" s="153" t="s">
        <v>2192</v>
      </c>
      <c r="E399" s="153" t="s">
        <v>941</v>
      </c>
      <c r="F399" s="153" t="s">
        <v>1904</v>
      </c>
      <c r="G399" s="154" t="s">
        <v>1901</v>
      </c>
      <c r="H399" s="154" t="s">
        <v>1919</v>
      </c>
      <c r="I399" s="154" t="s">
        <v>317</v>
      </c>
      <c r="J399" s="154" t="s">
        <v>1236</v>
      </c>
      <c r="K399" s="155" t="s">
        <v>12131</v>
      </c>
      <c r="L399" s="155" t="s">
        <v>6947</v>
      </c>
      <c r="M399" s="155" t="s">
        <v>12132</v>
      </c>
      <c r="N399" s="155" t="s">
        <v>6949</v>
      </c>
      <c r="O399" s="155" t="s">
        <v>3177</v>
      </c>
      <c r="P399" s="155" t="s">
        <v>6951</v>
      </c>
      <c r="Q399" s="155" t="s">
        <v>12133</v>
      </c>
      <c r="R399" s="155" t="s">
        <v>6953</v>
      </c>
      <c r="S399" s="155" t="s">
        <v>12134</v>
      </c>
      <c r="T399" s="155" t="s">
        <v>6955</v>
      </c>
      <c r="U399" s="155" t="s">
        <v>12135</v>
      </c>
      <c r="V399" s="155" t="s">
        <v>3171</v>
      </c>
      <c r="W399" s="155" t="s">
        <v>12136</v>
      </c>
      <c r="X399" s="155" t="s">
        <v>6958</v>
      </c>
      <c r="Y399" s="155" t="s">
        <v>2192</v>
      </c>
      <c r="Z399" s="155" t="s">
        <v>2192</v>
      </c>
      <c r="AA399" s="155" t="s">
        <v>2192</v>
      </c>
      <c r="AB399" s="155" t="s">
        <v>2192</v>
      </c>
      <c r="AC399" s="155" t="s">
        <v>12137</v>
      </c>
      <c r="AD399" s="155" t="s">
        <v>6981</v>
      </c>
      <c r="AE399" s="156">
        <v>26.938600000000001</v>
      </c>
      <c r="AF399" s="157">
        <v>0.02</v>
      </c>
      <c r="AG399" s="157">
        <v>0.02</v>
      </c>
      <c r="AH399" s="159">
        <v>42542</v>
      </c>
      <c r="AI399" s="153" t="s">
        <v>935</v>
      </c>
      <c r="AJ399" s="155" t="s">
        <v>2192</v>
      </c>
    </row>
    <row r="400" spans="1:36">
      <c r="A400" s="166">
        <v>65219</v>
      </c>
      <c r="B400" s="147" t="s">
        <v>1238</v>
      </c>
      <c r="C400" s="147" t="s">
        <v>1232</v>
      </c>
      <c r="D400" s="147" t="s">
        <v>2192</v>
      </c>
      <c r="E400" s="147" t="s">
        <v>943</v>
      </c>
      <c r="F400" s="147" t="s">
        <v>1904</v>
      </c>
      <c r="G400" s="148" t="s">
        <v>1901</v>
      </c>
      <c r="H400" s="148" t="s">
        <v>1919</v>
      </c>
      <c r="I400" s="148" t="s">
        <v>317</v>
      </c>
      <c r="J400" s="148" t="s">
        <v>1236</v>
      </c>
      <c r="K400" s="149" t="s">
        <v>12138</v>
      </c>
      <c r="L400" s="149" t="s">
        <v>6947</v>
      </c>
      <c r="M400" s="149" t="s">
        <v>12139</v>
      </c>
      <c r="N400" s="149" t="s">
        <v>6949</v>
      </c>
      <c r="O400" s="149" t="s">
        <v>12140</v>
      </c>
      <c r="P400" s="149" t="s">
        <v>6951</v>
      </c>
      <c r="Q400" s="149" t="s">
        <v>12141</v>
      </c>
      <c r="R400" s="149" t="s">
        <v>6953</v>
      </c>
      <c r="S400" s="149" t="s">
        <v>12142</v>
      </c>
      <c r="T400" s="149" t="s">
        <v>6955</v>
      </c>
      <c r="U400" s="149" t="s">
        <v>12143</v>
      </c>
      <c r="V400" s="149" t="s">
        <v>3171</v>
      </c>
      <c r="W400" s="149" t="s">
        <v>12144</v>
      </c>
      <c r="X400" s="149" t="s">
        <v>6958</v>
      </c>
      <c r="Y400" s="149" t="s">
        <v>2192</v>
      </c>
      <c r="Z400" s="149" t="s">
        <v>2192</v>
      </c>
      <c r="AA400" s="149" t="s">
        <v>2192</v>
      </c>
      <c r="AB400" s="149" t="s">
        <v>2192</v>
      </c>
      <c r="AC400" s="149" t="s">
        <v>12145</v>
      </c>
      <c r="AD400" s="149" t="s">
        <v>6975</v>
      </c>
      <c r="AE400" s="150">
        <v>0.1143</v>
      </c>
      <c r="AF400" s="163">
        <v>0</v>
      </c>
      <c r="AG400" s="163">
        <v>0</v>
      </c>
      <c r="AH400" s="152">
        <v>42488</v>
      </c>
      <c r="AI400" s="147" t="s">
        <v>935</v>
      </c>
      <c r="AJ400" s="149" t="s">
        <v>2192</v>
      </c>
    </row>
    <row r="401" spans="1:36">
      <c r="A401" s="167">
        <v>65222</v>
      </c>
      <c r="B401" s="153" t="s">
        <v>1238</v>
      </c>
      <c r="C401" s="153" t="s">
        <v>1232</v>
      </c>
      <c r="D401" s="153" t="s">
        <v>2192</v>
      </c>
      <c r="E401" s="153" t="s">
        <v>945</v>
      </c>
      <c r="F401" s="153" t="s">
        <v>1904</v>
      </c>
      <c r="G401" s="154" t="s">
        <v>1901</v>
      </c>
      <c r="H401" s="154" t="s">
        <v>1919</v>
      </c>
      <c r="I401" s="154" t="s">
        <v>317</v>
      </c>
      <c r="J401" s="154" t="s">
        <v>1236</v>
      </c>
      <c r="K401" s="155" t="s">
        <v>12146</v>
      </c>
      <c r="L401" s="155" t="s">
        <v>6947</v>
      </c>
      <c r="M401" s="155" t="s">
        <v>12147</v>
      </c>
      <c r="N401" s="155" t="s">
        <v>6949</v>
      </c>
      <c r="O401" s="155" t="s">
        <v>12148</v>
      </c>
      <c r="P401" s="155" t="s">
        <v>6951</v>
      </c>
      <c r="Q401" s="155" t="s">
        <v>12149</v>
      </c>
      <c r="R401" s="155" t="s">
        <v>6953</v>
      </c>
      <c r="S401" s="155" t="s">
        <v>12150</v>
      </c>
      <c r="T401" s="155" t="s">
        <v>6955</v>
      </c>
      <c r="U401" s="155" t="s">
        <v>12151</v>
      </c>
      <c r="V401" s="155" t="s">
        <v>3171</v>
      </c>
      <c r="W401" s="155" t="s">
        <v>2192</v>
      </c>
      <c r="X401" s="155" t="s">
        <v>2192</v>
      </c>
      <c r="Y401" s="155" t="s">
        <v>2192</v>
      </c>
      <c r="Z401" s="155" t="s">
        <v>2192</v>
      </c>
      <c r="AA401" s="155" t="s">
        <v>2192</v>
      </c>
      <c r="AB401" s="155" t="s">
        <v>2192</v>
      </c>
      <c r="AC401" s="155" t="s">
        <v>4738</v>
      </c>
      <c r="AD401" s="155" t="s">
        <v>6995</v>
      </c>
      <c r="AE401" s="156">
        <v>67.868099999999998</v>
      </c>
      <c r="AF401" s="157">
        <v>0.06</v>
      </c>
      <c r="AG401" s="157">
        <v>0.04</v>
      </c>
      <c r="AH401" s="159">
        <v>43193</v>
      </c>
      <c r="AI401" s="153" t="s">
        <v>935</v>
      </c>
      <c r="AJ401" s="155" t="s">
        <v>2192</v>
      </c>
    </row>
    <row r="402" spans="1:36">
      <c r="A402" s="166">
        <v>67001</v>
      </c>
      <c r="B402" s="147" t="s">
        <v>1238</v>
      </c>
      <c r="C402" s="147" t="s">
        <v>1233</v>
      </c>
      <c r="D402" s="147" t="s">
        <v>2192</v>
      </c>
      <c r="E402" s="147" t="s">
        <v>2203</v>
      </c>
      <c r="F402" s="147" t="s">
        <v>2192</v>
      </c>
      <c r="G402" s="148" t="s">
        <v>1901</v>
      </c>
      <c r="H402" s="148" t="s">
        <v>1919</v>
      </c>
      <c r="I402" s="148" t="s">
        <v>317</v>
      </c>
      <c r="J402" s="148" t="s">
        <v>1239</v>
      </c>
      <c r="K402" s="149" t="s">
        <v>6996</v>
      </c>
      <c r="L402" s="149" t="s">
        <v>6997</v>
      </c>
      <c r="M402" s="149" t="s">
        <v>6998</v>
      </c>
      <c r="N402" s="149" t="s">
        <v>6999</v>
      </c>
      <c r="O402" s="149" t="s">
        <v>7000</v>
      </c>
      <c r="P402" s="149" t="s">
        <v>7001</v>
      </c>
      <c r="Q402" s="149" t="s">
        <v>7002</v>
      </c>
      <c r="R402" s="149" t="s">
        <v>7003</v>
      </c>
      <c r="S402" s="149" t="s">
        <v>7004</v>
      </c>
      <c r="T402" s="149" t="s">
        <v>7005</v>
      </c>
      <c r="U402" s="149" t="s">
        <v>7006</v>
      </c>
      <c r="V402" s="149" t="s">
        <v>7007</v>
      </c>
      <c r="W402" s="149" t="s">
        <v>7008</v>
      </c>
      <c r="X402" s="149" t="s">
        <v>7009</v>
      </c>
      <c r="Y402" s="149" t="s">
        <v>7010</v>
      </c>
      <c r="Z402" s="149" t="s">
        <v>7011</v>
      </c>
      <c r="AA402" s="149" t="s">
        <v>2192</v>
      </c>
      <c r="AB402" s="149" t="s">
        <v>2192</v>
      </c>
      <c r="AC402" s="149" t="s">
        <v>3141</v>
      </c>
      <c r="AD402" s="149" t="s">
        <v>7012</v>
      </c>
      <c r="AE402" s="150">
        <v>24883.957699999999</v>
      </c>
      <c r="AF402" s="151">
        <v>20.95</v>
      </c>
      <c r="AG402" s="151">
        <v>15.71</v>
      </c>
      <c r="AH402" s="152">
        <v>41785</v>
      </c>
      <c r="AI402" s="147" t="s">
        <v>2143</v>
      </c>
      <c r="AJ402" s="149" t="s">
        <v>2192</v>
      </c>
    </row>
    <row r="403" spans="1:36">
      <c r="A403" s="167">
        <v>67101</v>
      </c>
      <c r="B403" s="153" t="s">
        <v>1238</v>
      </c>
      <c r="C403" s="153" t="s">
        <v>1233</v>
      </c>
      <c r="D403" s="153" t="s">
        <v>2192</v>
      </c>
      <c r="E403" s="153" t="s">
        <v>2204</v>
      </c>
      <c r="F403" s="153" t="s">
        <v>1906</v>
      </c>
      <c r="G403" s="154" t="s">
        <v>1901</v>
      </c>
      <c r="H403" s="154" t="s">
        <v>1919</v>
      </c>
      <c r="I403" s="154" t="s">
        <v>317</v>
      </c>
      <c r="J403" s="154" t="s">
        <v>1236</v>
      </c>
      <c r="K403" s="155" t="s">
        <v>12152</v>
      </c>
      <c r="L403" s="155" t="s">
        <v>7014</v>
      </c>
      <c r="M403" s="155" t="s">
        <v>12153</v>
      </c>
      <c r="N403" s="155" t="s">
        <v>7016</v>
      </c>
      <c r="O403" s="155" t="s">
        <v>12154</v>
      </c>
      <c r="P403" s="155" t="s">
        <v>7018</v>
      </c>
      <c r="Q403" s="155" t="s">
        <v>12155</v>
      </c>
      <c r="R403" s="155" t="s">
        <v>7020</v>
      </c>
      <c r="S403" s="155" t="s">
        <v>12156</v>
      </c>
      <c r="T403" s="155" t="s">
        <v>7022</v>
      </c>
      <c r="U403" s="155" t="s">
        <v>12157</v>
      </c>
      <c r="V403" s="155" t="s">
        <v>7024</v>
      </c>
      <c r="W403" s="155" t="s">
        <v>12158</v>
      </c>
      <c r="X403" s="155" t="s">
        <v>7026</v>
      </c>
      <c r="Y403" s="155" t="s">
        <v>12159</v>
      </c>
      <c r="Z403" s="155" t="s">
        <v>7028</v>
      </c>
      <c r="AA403" s="155" t="s">
        <v>2192</v>
      </c>
      <c r="AB403" s="155" t="s">
        <v>2192</v>
      </c>
      <c r="AC403" s="155" t="s">
        <v>12160</v>
      </c>
      <c r="AD403" s="155" t="s">
        <v>7030</v>
      </c>
      <c r="AE403" s="156">
        <v>23479.9094</v>
      </c>
      <c r="AF403" s="157">
        <v>19.77</v>
      </c>
      <c r="AG403" s="157">
        <v>14.82</v>
      </c>
      <c r="AH403" s="159">
        <v>41785</v>
      </c>
      <c r="AI403" s="153" t="s">
        <v>948</v>
      </c>
      <c r="AJ403" s="155" t="s">
        <v>2192</v>
      </c>
    </row>
    <row r="404" spans="1:36">
      <c r="A404" s="166">
        <v>67111</v>
      </c>
      <c r="B404" s="147" t="s">
        <v>1238</v>
      </c>
      <c r="C404" s="147" t="s">
        <v>1233</v>
      </c>
      <c r="D404" s="147" t="s">
        <v>2192</v>
      </c>
      <c r="E404" s="147" t="s">
        <v>2205</v>
      </c>
      <c r="F404" s="147" t="s">
        <v>1904</v>
      </c>
      <c r="G404" s="148" t="s">
        <v>1901</v>
      </c>
      <c r="H404" s="148" t="s">
        <v>1919</v>
      </c>
      <c r="I404" s="148" t="s">
        <v>317</v>
      </c>
      <c r="J404" s="148" t="s">
        <v>1236</v>
      </c>
      <c r="K404" s="149" t="s">
        <v>12161</v>
      </c>
      <c r="L404" s="149" t="s">
        <v>7014</v>
      </c>
      <c r="M404" s="149" t="s">
        <v>12162</v>
      </c>
      <c r="N404" s="149" t="s">
        <v>7016</v>
      </c>
      <c r="O404" s="149" t="s">
        <v>12163</v>
      </c>
      <c r="P404" s="149" t="s">
        <v>7018</v>
      </c>
      <c r="Q404" s="149" t="s">
        <v>12164</v>
      </c>
      <c r="R404" s="149" t="s">
        <v>7020</v>
      </c>
      <c r="S404" s="149" t="s">
        <v>12165</v>
      </c>
      <c r="T404" s="149" t="s">
        <v>7022</v>
      </c>
      <c r="U404" s="149" t="s">
        <v>12166</v>
      </c>
      <c r="V404" s="149" t="s">
        <v>7024</v>
      </c>
      <c r="W404" s="149" t="s">
        <v>12167</v>
      </c>
      <c r="X404" s="149" t="s">
        <v>7026</v>
      </c>
      <c r="Y404" s="149" t="s">
        <v>12168</v>
      </c>
      <c r="Z404" s="149" t="s">
        <v>7028</v>
      </c>
      <c r="AA404" s="149" t="s">
        <v>2192</v>
      </c>
      <c r="AB404" s="149" t="s">
        <v>2192</v>
      </c>
      <c r="AC404" s="149" t="s">
        <v>12169</v>
      </c>
      <c r="AD404" s="149" t="s">
        <v>7030</v>
      </c>
      <c r="AE404" s="150">
        <v>6235.1668</v>
      </c>
      <c r="AF404" s="151">
        <v>5.25</v>
      </c>
      <c r="AG404" s="151">
        <v>3.94</v>
      </c>
      <c r="AH404" s="152">
        <v>41785</v>
      </c>
      <c r="AI404" s="147" t="s">
        <v>948</v>
      </c>
      <c r="AJ404" s="149" t="s">
        <v>2192</v>
      </c>
    </row>
    <row r="405" spans="1:36">
      <c r="A405" s="167">
        <v>67112</v>
      </c>
      <c r="B405" s="153" t="s">
        <v>1238</v>
      </c>
      <c r="C405" s="153" t="s">
        <v>1233</v>
      </c>
      <c r="D405" s="153" t="s">
        <v>2192</v>
      </c>
      <c r="E405" s="153" t="s">
        <v>2206</v>
      </c>
      <c r="F405" s="153" t="s">
        <v>1904</v>
      </c>
      <c r="G405" s="154" t="s">
        <v>1901</v>
      </c>
      <c r="H405" s="154" t="s">
        <v>1919</v>
      </c>
      <c r="I405" s="154" t="s">
        <v>317</v>
      </c>
      <c r="J405" s="154" t="s">
        <v>1236</v>
      </c>
      <c r="K405" s="155" t="s">
        <v>12170</v>
      </c>
      <c r="L405" s="155" t="s">
        <v>7014</v>
      </c>
      <c r="M405" s="155" t="s">
        <v>12171</v>
      </c>
      <c r="N405" s="155" t="s">
        <v>7016</v>
      </c>
      <c r="O405" s="155" t="s">
        <v>12172</v>
      </c>
      <c r="P405" s="155" t="s">
        <v>7018</v>
      </c>
      <c r="Q405" s="155" t="s">
        <v>3296</v>
      </c>
      <c r="R405" s="155" t="s">
        <v>7020</v>
      </c>
      <c r="S405" s="155" t="s">
        <v>12173</v>
      </c>
      <c r="T405" s="155" t="s">
        <v>7022</v>
      </c>
      <c r="U405" s="155" t="s">
        <v>12174</v>
      </c>
      <c r="V405" s="155" t="s">
        <v>7024</v>
      </c>
      <c r="W405" s="155" t="s">
        <v>12175</v>
      </c>
      <c r="X405" s="155" t="s">
        <v>7026</v>
      </c>
      <c r="Y405" s="155" t="s">
        <v>12176</v>
      </c>
      <c r="Z405" s="155" t="s">
        <v>7028</v>
      </c>
      <c r="AA405" s="155" t="s">
        <v>2192</v>
      </c>
      <c r="AB405" s="155" t="s">
        <v>2192</v>
      </c>
      <c r="AC405" s="155" t="s">
        <v>3012</v>
      </c>
      <c r="AD405" s="155" t="s">
        <v>7030</v>
      </c>
      <c r="AE405" s="156">
        <v>245.2808</v>
      </c>
      <c r="AF405" s="157">
        <v>0.21</v>
      </c>
      <c r="AG405" s="157">
        <v>0.15</v>
      </c>
      <c r="AH405" s="159">
        <v>41785</v>
      </c>
      <c r="AI405" s="153" t="s">
        <v>948</v>
      </c>
      <c r="AJ405" s="155" t="s">
        <v>2192</v>
      </c>
    </row>
    <row r="406" spans="1:36">
      <c r="A406" s="166">
        <v>67113</v>
      </c>
      <c r="B406" s="147" t="s">
        <v>1238</v>
      </c>
      <c r="C406" s="147" t="s">
        <v>1233</v>
      </c>
      <c r="D406" s="147" t="s">
        <v>2192</v>
      </c>
      <c r="E406" s="147" t="s">
        <v>2207</v>
      </c>
      <c r="F406" s="147" t="s">
        <v>1904</v>
      </c>
      <c r="G406" s="148" t="s">
        <v>1901</v>
      </c>
      <c r="H406" s="148" t="s">
        <v>1919</v>
      </c>
      <c r="I406" s="148" t="s">
        <v>317</v>
      </c>
      <c r="J406" s="148" t="s">
        <v>1236</v>
      </c>
      <c r="K406" s="149" t="s">
        <v>12177</v>
      </c>
      <c r="L406" s="149" t="s">
        <v>7014</v>
      </c>
      <c r="M406" s="149" t="s">
        <v>12178</v>
      </c>
      <c r="N406" s="149" t="s">
        <v>7016</v>
      </c>
      <c r="O406" s="149" t="s">
        <v>12179</v>
      </c>
      <c r="P406" s="149" t="s">
        <v>7018</v>
      </c>
      <c r="Q406" s="149" t="s">
        <v>12180</v>
      </c>
      <c r="R406" s="149" t="s">
        <v>7020</v>
      </c>
      <c r="S406" s="149" t="s">
        <v>12181</v>
      </c>
      <c r="T406" s="149" t="s">
        <v>7022</v>
      </c>
      <c r="U406" s="149" t="s">
        <v>12182</v>
      </c>
      <c r="V406" s="149" t="s">
        <v>7024</v>
      </c>
      <c r="W406" s="149" t="s">
        <v>12183</v>
      </c>
      <c r="X406" s="149" t="s">
        <v>7026</v>
      </c>
      <c r="Y406" s="149" t="s">
        <v>12184</v>
      </c>
      <c r="Z406" s="149" t="s">
        <v>7028</v>
      </c>
      <c r="AA406" s="149" t="s">
        <v>2192</v>
      </c>
      <c r="AB406" s="149" t="s">
        <v>2192</v>
      </c>
      <c r="AC406" s="149" t="s">
        <v>12185</v>
      </c>
      <c r="AD406" s="149" t="s">
        <v>7030</v>
      </c>
      <c r="AE406" s="150">
        <v>3824.6808000000001</v>
      </c>
      <c r="AF406" s="151">
        <v>3.22</v>
      </c>
      <c r="AG406" s="151">
        <v>2.41</v>
      </c>
      <c r="AH406" s="152">
        <v>41785</v>
      </c>
      <c r="AI406" s="147" t="s">
        <v>948</v>
      </c>
      <c r="AJ406" s="149" t="s">
        <v>2192</v>
      </c>
    </row>
    <row r="407" spans="1:36">
      <c r="A407" s="167">
        <v>67114</v>
      </c>
      <c r="B407" s="153" t="s">
        <v>1238</v>
      </c>
      <c r="C407" s="153" t="s">
        <v>1233</v>
      </c>
      <c r="D407" s="153" t="s">
        <v>2192</v>
      </c>
      <c r="E407" s="153" t="s">
        <v>2208</v>
      </c>
      <c r="F407" s="153" t="s">
        <v>1904</v>
      </c>
      <c r="G407" s="154" t="s">
        <v>1901</v>
      </c>
      <c r="H407" s="154" t="s">
        <v>1919</v>
      </c>
      <c r="I407" s="154" t="s">
        <v>317</v>
      </c>
      <c r="J407" s="154" t="s">
        <v>1236</v>
      </c>
      <c r="K407" s="155" t="s">
        <v>12186</v>
      </c>
      <c r="L407" s="155" t="s">
        <v>7014</v>
      </c>
      <c r="M407" s="155" t="s">
        <v>12187</v>
      </c>
      <c r="N407" s="155" t="s">
        <v>7016</v>
      </c>
      <c r="O407" s="155" t="s">
        <v>12188</v>
      </c>
      <c r="P407" s="155" t="s">
        <v>7018</v>
      </c>
      <c r="Q407" s="155" t="s">
        <v>12189</v>
      </c>
      <c r="R407" s="155" t="s">
        <v>7020</v>
      </c>
      <c r="S407" s="155" t="s">
        <v>12190</v>
      </c>
      <c r="T407" s="155" t="s">
        <v>7022</v>
      </c>
      <c r="U407" s="155" t="s">
        <v>12191</v>
      </c>
      <c r="V407" s="155" t="s">
        <v>7024</v>
      </c>
      <c r="W407" s="155" t="s">
        <v>12192</v>
      </c>
      <c r="X407" s="155" t="s">
        <v>7026</v>
      </c>
      <c r="Y407" s="155" t="s">
        <v>12193</v>
      </c>
      <c r="Z407" s="155" t="s">
        <v>7028</v>
      </c>
      <c r="AA407" s="155" t="s">
        <v>2192</v>
      </c>
      <c r="AB407" s="155" t="s">
        <v>2192</v>
      </c>
      <c r="AC407" s="155" t="s">
        <v>12194</v>
      </c>
      <c r="AD407" s="155" t="s">
        <v>7030</v>
      </c>
      <c r="AE407" s="156">
        <v>300.53030000000001</v>
      </c>
      <c r="AF407" s="157">
        <v>0.25</v>
      </c>
      <c r="AG407" s="157">
        <v>0.19</v>
      </c>
      <c r="AH407" s="159">
        <v>41785</v>
      </c>
      <c r="AI407" s="153" t="s">
        <v>948</v>
      </c>
      <c r="AJ407" s="155" t="s">
        <v>2192</v>
      </c>
    </row>
    <row r="408" spans="1:36">
      <c r="A408" s="166">
        <v>67116</v>
      </c>
      <c r="B408" s="147" t="s">
        <v>1238</v>
      </c>
      <c r="C408" s="147" t="s">
        <v>1233</v>
      </c>
      <c r="D408" s="147" t="s">
        <v>2192</v>
      </c>
      <c r="E408" s="147" t="s">
        <v>2209</v>
      </c>
      <c r="F408" s="147" t="s">
        <v>1904</v>
      </c>
      <c r="G408" s="148" t="s">
        <v>1901</v>
      </c>
      <c r="H408" s="148" t="s">
        <v>1919</v>
      </c>
      <c r="I408" s="148" t="s">
        <v>317</v>
      </c>
      <c r="J408" s="148" t="s">
        <v>1236</v>
      </c>
      <c r="K408" s="149" t="s">
        <v>8774</v>
      </c>
      <c r="L408" s="149" t="s">
        <v>7014</v>
      </c>
      <c r="M408" s="149" t="s">
        <v>12195</v>
      </c>
      <c r="N408" s="149" t="s">
        <v>7016</v>
      </c>
      <c r="O408" s="149" t="s">
        <v>12196</v>
      </c>
      <c r="P408" s="149" t="s">
        <v>7018</v>
      </c>
      <c r="Q408" s="149" t="s">
        <v>12197</v>
      </c>
      <c r="R408" s="149" t="s">
        <v>7020</v>
      </c>
      <c r="S408" s="149" t="s">
        <v>12198</v>
      </c>
      <c r="T408" s="149" t="s">
        <v>7022</v>
      </c>
      <c r="U408" s="149" t="s">
        <v>2950</v>
      </c>
      <c r="V408" s="149" t="s">
        <v>7024</v>
      </c>
      <c r="W408" s="149" t="s">
        <v>12199</v>
      </c>
      <c r="X408" s="149" t="s">
        <v>7026</v>
      </c>
      <c r="Y408" s="149" t="s">
        <v>12200</v>
      </c>
      <c r="Z408" s="149" t="s">
        <v>7028</v>
      </c>
      <c r="AA408" s="149" t="s">
        <v>2192</v>
      </c>
      <c r="AB408" s="149" t="s">
        <v>2192</v>
      </c>
      <c r="AC408" s="149" t="s">
        <v>12201</v>
      </c>
      <c r="AD408" s="149" t="s">
        <v>7072</v>
      </c>
      <c r="AE408" s="150">
        <v>91.258700000000005</v>
      </c>
      <c r="AF408" s="151">
        <v>0.08</v>
      </c>
      <c r="AG408" s="151">
        <v>0.06</v>
      </c>
      <c r="AH408" s="152">
        <v>41969</v>
      </c>
      <c r="AI408" s="147" t="s">
        <v>948</v>
      </c>
      <c r="AJ408" s="149" t="s">
        <v>2192</v>
      </c>
    </row>
    <row r="409" spans="1:36">
      <c r="A409" s="167">
        <v>67118</v>
      </c>
      <c r="B409" s="153" t="s">
        <v>1238</v>
      </c>
      <c r="C409" s="153" t="s">
        <v>1233</v>
      </c>
      <c r="D409" s="153" t="s">
        <v>2192</v>
      </c>
      <c r="E409" s="153" t="s">
        <v>2210</v>
      </c>
      <c r="F409" s="153" t="s">
        <v>1904</v>
      </c>
      <c r="G409" s="154" t="s">
        <v>1901</v>
      </c>
      <c r="H409" s="154" t="s">
        <v>1919</v>
      </c>
      <c r="I409" s="154" t="s">
        <v>317</v>
      </c>
      <c r="J409" s="154" t="s">
        <v>1236</v>
      </c>
      <c r="K409" s="155" t="s">
        <v>10406</v>
      </c>
      <c r="L409" s="155" t="s">
        <v>7014</v>
      </c>
      <c r="M409" s="155" t="s">
        <v>12202</v>
      </c>
      <c r="N409" s="155" t="s">
        <v>7016</v>
      </c>
      <c r="O409" s="155" t="s">
        <v>12203</v>
      </c>
      <c r="P409" s="155" t="s">
        <v>7018</v>
      </c>
      <c r="Q409" s="155" t="s">
        <v>12204</v>
      </c>
      <c r="R409" s="155" t="s">
        <v>7020</v>
      </c>
      <c r="S409" s="155" t="s">
        <v>12205</v>
      </c>
      <c r="T409" s="155" t="s">
        <v>7022</v>
      </c>
      <c r="U409" s="155" t="s">
        <v>12206</v>
      </c>
      <c r="V409" s="155" t="s">
        <v>7024</v>
      </c>
      <c r="W409" s="155" t="s">
        <v>12207</v>
      </c>
      <c r="X409" s="155" t="s">
        <v>7026</v>
      </c>
      <c r="Y409" s="155" t="s">
        <v>12208</v>
      </c>
      <c r="Z409" s="155" t="s">
        <v>7028</v>
      </c>
      <c r="AA409" s="155" t="s">
        <v>2192</v>
      </c>
      <c r="AB409" s="155" t="s">
        <v>2192</v>
      </c>
      <c r="AC409" s="155" t="s">
        <v>12209</v>
      </c>
      <c r="AD409" s="155" t="s">
        <v>3251</v>
      </c>
      <c r="AE409" s="156">
        <v>40.0246</v>
      </c>
      <c r="AF409" s="157">
        <v>0.03</v>
      </c>
      <c r="AG409" s="157">
        <v>0.03</v>
      </c>
      <c r="AH409" s="159">
        <v>41831</v>
      </c>
      <c r="AI409" s="153" t="s">
        <v>948</v>
      </c>
      <c r="AJ409" s="155" t="s">
        <v>2192</v>
      </c>
    </row>
    <row r="410" spans="1:36">
      <c r="A410" s="166">
        <v>67119</v>
      </c>
      <c r="B410" s="147" t="s">
        <v>1238</v>
      </c>
      <c r="C410" s="147" t="s">
        <v>1233</v>
      </c>
      <c r="D410" s="147" t="s">
        <v>2192</v>
      </c>
      <c r="E410" s="147" t="s">
        <v>2211</v>
      </c>
      <c r="F410" s="147" t="s">
        <v>1904</v>
      </c>
      <c r="G410" s="148" t="s">
        <v>1901</v>
      </c>
      <c r="H410" s="148" t="s">
        <v>1919</v>
      </c>
      <c r="I410" s="148" t="s">
        <v>317</v>
      </c>
      <c r="J410" s="148" t="s">
        <v>1236</v>
      </c>
      <c r="K410" s="149" t="s">
        <v>12210</v>
      </c>
      <c r="L410" s="149" t="s">
        <v>7014</v>
      </c>
      <c r="M410" s="149" t="s">
        <v>12211</v>
      </c>
      <c r="N410" s="149" t="s">
        <v>7016</v>
      </c>
      <c r="O410" s="149" t="s">
        <v>12212</v>
      </c>
      <c r="P410" s="149" t="s">
        <v>7018</v>
      </c>
      <c r="Q410" s="149" t="s">
        <v>12213</v>
      </c>
      <c r="R410" s="149" t="s">
        <v>7020</v>
      </c>
      <c r="S410" s="149" t="s">
        <v>12214</v>
      </c>
      <c r="T410" s="149" t="s">
        <v>7022</v>
      </c>
      <c r="U410" s="149" t="s">
        <v>12215</v>
      </c>
      <c r="V410" s="149" t="s">
        <v>7024</v>
      </c>
      <c r="W410" s="149" t="s">
        <v>12216</v>
      </c>
      <c r="X410" s="149" t="s">
        <v>7026</v>
      </c>
      <c r="Y410" s="149" t="s">
        <v>12217</v>
      </c>
      <c r="Z410" s="149" t="s">
        <v>7028</v>
      </c>
      <c r="AA410" s="149" t="s">
        <v>2192</v>
      </c>
      <c r="AB410" s="149" t="s">
        <v>2192</v>
      </c>
      <c r="AC410" s="149" t="s">
        <v>3337</v>
      </c>
      <c r="AD410" s="149" t="s">
        <v>7088</v>
      </c>
      <c r="AE410" s="150">
        <v>8609.4351999999999</v>
      </c>
      <c r="AF410" s="151">
        <v>7.25</v>
      </c>
      <c r="AG410" s="151">
        <v>5.43</v>
      </c>
      <c r="AH410" s="152">
        <v>41988</v>
      </c>
      <c r="AI410" s="147" t="s">
        <v>948</v>
      </c>
      <c r="AJ410" s="149" t="s">
        <v>2192</v>
      </c>
    </row>
    <row r="411" spans="1:36">
      <c r="A411" s="167">
        <v>67120</v>
      </c>
      <c r="B411" s="153" t="s">
        <v>1238</v>
      </c>
      <c r="C411" s="153" t="s">
        <v>1233</v>
      </c>
      <c r="D411" s="153" t="s">
        <v>2192</v>
      </c>
      <c r="E411" s="153" t="s">
        <v>2212</v>
      </c>
      <c r="F411" s="153" t="s">
        <v>1904</v>
      </c>
      <c r="G411" s="154" t="s">
        <v>1901</v>
      </c>
      <c r="H411" s="154" t="s">
        <v>1919</v>
      </c>
      <c r="I411" s="154" t="s">
        <v>317</v>
      </c>
      <c r="J411" s="154" t="s">
        <v>1236</v>
      </c>
      <c r="K411" s="155" t="s">
        <v>12218</v>
      </c>
      <c r="L411" s="155" t="s">
        <v>7014</v>
      </c>
      <c r="M411" s="155" t="s">
        <v>12219</v>
      </c>
      <c r="N411" s="155" t="s">
        <v>7016</v>
      </c>
      <c r="O411" s="155" t="s">
        <v>12220</v>
      </c>
      <c r="P411" s="155" t="s">
        <v>7018</v>
      </c>
      <c r="Q411" s="155" t="s">
        <v>12221</v>
      </c>
      <c r="R411" s="155" t="s">
        <v>7020</v>
      </c>
      <c r="S411" s="155" t="s">
        <v>12222</v>
      </c>
      <c r="T411" s="155" t="s">
        <v>7022</v>
      </c>
      <c r="U411" s="155" t="s">
        <v>12223</v>
      </c>
      <c r="V411" s="155" t="s">
        <v>7024</v>
      </c>
      <c r="W411" s="155" t="s">
        <v>12224</v>
      </c>
      <c r="X411" s="155" t="s">
        <v>7026</v>
      </c>
      <c r="Y411" s="155" t="s">
        <v>2192</v>
      </c>
      <c r="Z411" s="155" t="s">
        <v>2192</v>
      </c>
      <c r="AA411" s="155" t="s">
        <v>2192</v>
      </c>
      <c r="AB411" s="155" t="s">
        <v>2192</v>
      </c>
      <c r="AC411" s="155" t="s">
        <v>12225</v>
      </c>
      <c r="AD411" s="155" t="s">
        <v>7093</v>
      </c>
      <c r="AE411" s="156">
        <v>3602.8276000000001</v>
      </c>
      <c r="AF411" s="157">
        <v>3.03</v>
      </c>
      <c r="AG411" s="157">
        <v>2.27</v>
      </c>
      <c r="AH411" s="159">
        <v>42331</v>
      </c>
      <c r="AI411" s="153" t="s">
        <v>948</v>
      </c>
      <c r="AJ411" s="155" t="s">
        <v>2192</v>
      </c>
    </row>
    <row r="412" spans="1:36">
      <c r="A412" s="166">
        <v>67121</v>
      </c>
      <c r="B412" s="147" t="s">
        <v>1238</v>
      </c>
      <c r="C412" s="147" t="s">
        <v>1233</v>
      </c>
      <c r="D412" s="147" t="s">
        <v>2192</v>
      </c>
      <c r="E412" s="147" t="s">
        <v>2213</v>
      </c>
      <c r="F412" s="147" t="s">
        <v>1904</v>
      </c>
      <c r="G412" s="148" t="s">
        <v>1901</v>
      </c>
      <c r="H412" s="148" t="s">
        <v>1919</v>
      </c>
      <c r="I412" s="148" t="s">
        <v>317</v>
      </c>
      <c r="J412" s="148" t="s">
        <v>1236</v>
      </c>
      <c r="K412" s="149" t="s">
        <v>12226</v>
      </c>
      <c r="L412" s="149" t="s">
        <v>7014</v>
      </c>
      <c r="M412" s="149" t="s">
        <v>12227</v>
      </c>
      <c r="N412" s="149" t="s">
        <v>7016</v>
      </c>
      <c r="O412" s="149" t="s">
        <v>2955</v>
      </c>
      <c r="P412" s="149" t="s">
        <v>7018</v>
      </c>
      <c r="Q412" s="149" t="s">
        <v>12228</v>
      </c>
      <c r="R412" s="149" t="s">
        <v>7020</v>
      </c>
      <c r="S412" s="149" t="s">
        <v>12229</v>
      </c>
      <c r="T412" s="149" t="s">
        <v>7022</v>
      </c>
      <c r="U412" s="149" t="s">
        <v>5283</v>
      </c>
      <c r="V412" s="149" t="s">
        <v>7024</v>
      </c>
      <c r="W412" s="149" t="s">
        <v>3212</v>
      </c>
      <c r="X412" s="149" t="s">
        <v>7026</v>
      </c>
      <c r="Y412" s="149" t="s">
        <v>2192</v>
      </c>
      <c r="Z412" s="149" t="s">
        <v>2192</v>
      </c>
      <c r="AA412" s="149" t="s">
        <v>2192</v>
      </c>
      <c r="AB412" s="149" t="s">
        <v>2192</v>
      </c>
      <c r="AC412" s="149" t="s">
        <v>12230</v>
      </c>
      <c r="AD412" s="149" t="s">
        <v>7101</v>
      </c>
      <c r="AE412" s="150">
        <v>43.0396</v>
      </c>
      <c r="AF412" s="151">
        <v>0.04</v>
      </c>
      <c r="AG412" s="151">
        <v>0.03</v>
      </c>
      <c r="AH412" s="152">
        <v>42445</v>
      </c>
      <c r="AI412" s="147" t="s">
        <v>948</v>
      </c>
      <c r="AJ412" s="149" t="s">
        <v>2192</v>
      </c>
    </row>
    <row r="413" spans="1:36">
      <c r="A413" s="167">
        <v>67124</v>
      </c>
      <c r="B413" s="153" t="s">
        <v>1238</v>
      </c>
      <c r="C413" s="153" t="s">
        <v>1233</v>
      </c>
      <c r="D413" s="153" t="s">
        <v>2192</v>
      </c>
      <c r="E413" s="153" t="s">
        <v>2214</v>
      </c>
      <c r="F413" s="153" t="s">
        <v>1904</v>
      </c>
      <c r="G413" s="154" t="s">
        <v>1901</v>
      </c>
      <c r="H413" s="154" t="s">
        <v>1919</v>
      </c>
      <c r="I413" s="154" t="s">
        <v>317</v>
      </c>
      <c r="J413" s="154" t="s">
        <v>1236</v>
      </c>
      <c r="K413" s="155" t="s">
        <v>12231</v>
      </c>
      <c r="L413" s="155" t="s">
        <v>7014</v>
      </c>
      <c r="M413" s="155" t="s">
        <v>12232</v>
      </c>
      <c r="N413" s="155" t="s">
        <v>7016</v>
      </c>
      <c r="O413" s="155" t="s">
        <v>12233</v>
      </c>
      <c r="P413" s="155" t="s">
        <v>7018</v>
      </c>
      <c r="Q413" s="155" t="s">
        <v>12234</v>
      </c>
      <c r="R413" s="155" t="s">
        <v>7020</v>
      </c>
      <c r="S413" s="155" t="s">
        <v>12235</v>
      </c>
      <c r="T413" s="155" t="s">
        <v>7022</v>
      </c>
      <c r="U413" s="155" t="s">
        <v>12236</v>
      </c>
      <c r="V413" s="155" t="s">
        <v>7024</v>
      </c>
      <c r="W413" s="155" t="s">
        <v>12237</v>
      </c>
      <c r="X413" s="155" t="s">
        <v>7026</v>
      </c>
      <c r="Y413" s="155" t="s">
        <v>2192</v>
      </c>
      <c r="Z413" s="155" t="s">
        <v>2192</v>
      </c>
      <c r="AA413" s="155" t="s">
        <v>2192</v>
      </c>
      <c r="AB413" s="155" t="s">
        <v>2192</v>
      </c>
      <c r="AC413" s="155" t="s">
        <v>12238</v>
      </c>
      <c r="AD413" s="155" t="s">
        <v>7104</v>
      </c>
      <c r="AE413" s="156">
        <v>263.20830000000001</v>
      </c>
      <c r="AF413" s="157">
        <v>0.22</v>
      </c>
      <c r="AG413" s="157">
        <v>0.17</v>
      </c>
      <c r="AH413" s="159">
        <v>42968</v>
      </c>
      <c r="AI413" s="153" t="s">
        <v>948</v>
      </c>
      <c r="AJ413" s="155" t="s">
        <v>2192</v>
      </c>
    </row>
    <row r="414" spans="1:36">
      <c r="A414" s="166">
        <v>67125</v>
      </c>
      <c r="B414" s="147" t="s">
        <v>1238</v>
      </c>
      <c r="C414" s="147" t="s">
        <v>1233</v>
      </c>
      <c r="D414" s="147" t="s">
        <v>2192</v>
      </c>
      <c r="E414" s="147" t="s">
        <v>2215</v>
      </c>
      <c r="F414" s="147" t="s">
        <v>1904</v>
      </c>
      <c r="G414" s="148" t="s">
        <v>1901</v>
      </c>
      <c r="H414" s="148" t="s">
        <v>1919</v>
      </c>
      <c r="I414" s="148" t="s">
        <v>317</v>
      </c>
      <c r="J414" s="148" t="s">
        <v>1236</v>
      </c>
      <c r="K414" s="149" t="s">
        <v>12239</v>
      </c>
      <c r="L414" s="149" t="s">
        <v>7014</v>
      </c>
      <c r="M414" s="149" t="s">
        <v>12240</v>
      </c>
      <c r="N414" s="149" t="s">
        <v>7016</v>
      </c>
      <c r="O414" s="149" t="s">
        <v>12173</v>
      </c>
      <c r="P414" s="149" t="s">
        <v>7018</v>
      </c>
      <c r="Q414" s="149" t="s">
        <v>12241</v>
      </c>
      <c r="R414" s="149" t="s">
        <v>7020</v>
      </c>
      <c r="S414" s="149" t="s">
        <v>12242</v>
      </c>
      <c r="T414" s="149" t="s">
        <v>7022</v>
      </c>
      <c r="U414" s="149" t="s">
        <v>12243</v>
      </c>
      <c r="V414" s="149" t="s">
        <v>7024</v>
      </c>
      <c r="W414" s="149" t="s">
        <v>2192</v>
      </c>
      <c r="X414" s="149" t="s">
        <v>2192</v>
      </c>
      <c r="Y414" s="149" t="s">
        <v>2192</v>
      </c>
      <c r="Z414" s="149" t="s">
        <v>2192</v>
      </c>
      <c r="AA414" s="149" t="s">
        <v>2192</v>
      </c>
      <c r="AB414" s="149" t="s">
        <v>2192</v>
      </c>
      <c r="AC414" s="149" t="s">
        <v>3040</v>
      </c>
      <c r="AD414" s="149" t="s">
        <v>7110</v>
      </c>
      <c r="AE414" s="150">
        <v>220.2483</v>
      </c>
      <c r="AF414" s="151">
        <v>0.19</v>
      </c>
      <c r="AG414" s="151">
        <v>0.14000000000000001</v>
      </c>
      <c r="AH414" s="152">
        <v>43034</v>
      </c>
      <c r="AI414" s="147" t="s">
        <v>948</v>
      </c>
      <c r="AJ414" s="149" t="s">
        <v>2192</v>
      </c>
    </row>
    <row r="415" spans="1:36">
      <c r="A415" s="167">
        <v>67201</v>
      </c>
      <c r="B415" s="153" t="s">
        <v>1238</v>
      </c>
      <c r="C415" s="153" t="s">
        <v>1233</v>
      </c>
      <c r="D415" s="153" t="s">
        <v>2192</v>
      </c>
      <c r="E415" s="153" t="s">
        <v>2216</v>
      </c>
      <c r="F415" s="153" t="s">
        <v>1906</v>
      </c>
      <c r="G415" s="154" t="s">
        <v>1901</v>
      </c>
      <c r="H415" s="154" t="s">
        <v>1919</v>
      </c>
      <c r="I415" s="154" t="s">
        <v>317</v>
      </c>
      <c r="J415" s="154" t="s">
        <v>1236</v>
      </c>
      <c r="K415" s="155" t="s">
        <v>12244</v>
      </c>
      <c r="L415" s="155" t="s">
        <v>7112</v>
      </c>
      <c r="M415" s="155" t="s">
        <v>12245</v>
      </c>
      <c r="N415" s="155" t="s">
        <v>7114</v>
      </c>
      <c r="O415" s="155" t="s">
        <v>12246</v>
      </c>
      <c r="P415" s="155" t="s">
        <v>3348</v>
      </c>
      <c r="Q415" s="155" t="s">
        <v>12247</v>
      </c>
      <c r="R415" s="155" t="s">
        <v>7117</v>
      </c>
      <c r="S415" s="155" t="s">
        <v>12248</v>
      </c>
      <c r="T415" s="155" t="s">
        <v>7119</v>
      </c>
      <c r="U415" s="155" t="s">
        <v>12249</v>
      </c>
      <c r="V415" s="155" t="s">
        <v>7121</v>
      </c>
      <c r="W415" s="155" t="s">
        <v>12250</v>
      </c>
      <c r="X415" s="155" t="s">
        <v>7123</v>
      </c>
      <c r="Y415" s="155" t="s">
        <v>12251</v>
      </c>
      <c r="Z415" s="155" t="s">
        <v>7125</v>
      </c>
      <c r="AA415" s="155" t="s">
        <v>2192</v>
      </c>
      <c r="AB415" s="155" t="s">
        <v>2192</v>
      </c>
      <c r="AC415" s="155" t="s">
        <v>12252</v>
      </c>
      <c r="AD415" s="155" t="s">
        <v>7126</v>
      </c>
      <c r="AE415" s="156">
        <v>293.23419999999999</v>
      </c>
      <c r="AF415" s="157">
        <v>0.25</v>
      </c>
      <c r="AG415" s="157">
        <v>0.19</v>
      </c>
      <c r="AH415" s="159">
        <v>42150</v>
      </c>
      <c r="AI415" s="153" t="s">
        <v>947</v>
      </c>
      <c r="AJ415" s="155" t="s">
        <v>2192</v>
      </c>
    </row>
    <row r="416" spans="1:36">
      <c r="A416" s="166">
        <v>67211</v>
      </c>
      <c r="B416" s="147" t="s">
        <v>1238</v>
      </c>
      <c r="C416" s="147" t="s">
        <v>1233</v>
      </c>
      <c r="D416" s="147" t="s">
        <v>2192</v>
      </c>
      <c r="E416" s="147" t="s">
        <v>2217</v>
      </c>
      <c r="F416" s="147" t="s">
        <v>1904</v>
      </c>
      <c r="G416" s="148" t="s">
        <v>1901</v>
      </c>
      <c r="H416" s="148" t="s">
        <v>1919</v>
      </c>
      <c r="I416" s="148" t="s">
        <v>317</v>
      </c>
      <c r="J416" s="148" t="s">
        <v>1236</v>
      </c>
      <c r="K416" s="149" t="s">
        <v>7751</v>
      </c>
      <c r="L416" s="149" t="s">
        <v>7112</v>
      </c>
      <c r="M416" s="149" t="s">
        <v>12253</v>
      </c>
      <c r="N416" s="149" t="s">
        <v>7114</v>
      </c>
      <c r="O416" s="149" t="s">
        <v>12254</v>
      </c>
      <c r="P416" s="149" t="s">
        <v>3348</v>
      </c>
      <c r="Q416" s="149" t="s">
        <v>12255</v>
      </c>
      <c r="R416" s="149" t="s">
        <v>7117</v>
      </c>
      <c r="S416" s="149" t="s">
        <v>12256</v>
      </c>
      <c r="T416" s="149" t="s">
        <v>7119</v>
      </c>
      <c r="U416" s="149" t="s">
        <v>12257</v>
      </c>
      <c r="V416" s="149" t="s">
        <v>7121</v>
      </c>
      <c r="W416" s="149" t="s">
        <v>12258</v>
      </c>
      <c r="X416" s="149" t="s">
        <v>7123</v>
      </c>
      <c r="Y416" s="149" t="s">
        <v>12259</v>
      </c>
      <c r="Z416" s="149" t="s">
        <v>7125</v>
      </c>
      <c r="AA416" s="149" t="s">
        <v>2192</v>
      </c>
      <c r="AB416" s="149" t="s">
        <v>2192</v>
      </c>
      <c r="AC416" s="149" t="s">
        <v>12260</v>
      </c>
      <c r="AD416" s="149" t="s">
        <v>7126</v>
      </c>
      <c r="AE416" s="164">
        <v>149.76499999999999</v>
      </c>
      <c r="AF416" s="151">
        <v>0.13</v>
      </c>
      <c r="AG416" s="151">
        <v>0.09</v>
      </c>
      <c r="AH416" s="152">
        <v>42150</v>
      </c>
      <c r="AI416" s="147" t="s">
        <v>947</v>
      </c>
      <c r="AJ416" s="149" t="s">
        <v>2192</v>
      </c>
    </row>
    <row r="417" spans="1:36">
      <c r="A417" s="167">
        <v>67212</v>
      </c>
      <c r="B417" s="153" t="s">
        <v>1238</v>
      </c>
      <c r="C417" s="153" t="s">
        <v>1233</v>
      </c>
      <c r="D417" s="153" t="s">
        <v>2192</v>
      </c>
      <c r="E417" s="153" t="s">
        <v>2218</v>
      </c>
      <c r="F417" s="153" t="s">
        <v>1904</v>
      </c>
      <c r="G417" s="154" t="s">
        <v>1901</v>
      </c>
      <c r="H417" s="154" t="s">
        <v>1919</v>
      </c>
      <c r="I417" s="154" t="s">
        <v>317</v>
      </c>
      <c r="J417" s="154" t="s">
        <v>1236</v>
      </c>
      <c r="K417" s="155" t="s">
        <v>12261</v>
      </c>
      <c r="L417" s="155" t="s">
        <v>7112</v>
      </c>
      <c r="M417" s="155" t="s">
        <v>12262</v>
      </c>
      <c r="N417" s="155" t="s">
        <v>7114</v>
      </c>
      <c r="O417" s="155" t="s">
        <v>12263</v>
      </c>
      <c r="P417" s="155" t="s">
        <v>3348</v>
      </c>
      <c r="Q417" s="155" t="s">
        <v>12264</v>
      </c>
      <c r="R417" s="155" t="s">
        <v>7117</v>
      </c>
      <c r="S417" s="155" t="s">
        <v>12265</v>
      </c>
      <c r="T417" s="155" t="s">
        <v>7119</v>
      </c>
      <c r="U417" s="155" t="s">
        <v>12266</v>
      </c>
      <c r="V417" s="155" t="s">
        <v>7121</v>
      </c>
      <c r="W417" s="155" t="s">
        <v>2192</v>
      </c>
      <c r="X417" s="155" t="s">
        <v>2192</v>
      </c>
      <c r="Y417" s="155" t="s">
        <v>2192</v>
      </c>
      <c r="Z417" s="155" t="s">
        <v>2192</v>
      </c>
      <c r="AA417" s="155" t="s">
        <v>2192</v>
      </c>
      <c r="AB417" s="155" t="s">
        <v>2192</v>
      </c>
      <c r="AC417" s="155" t="s">
        <v>12267</v>
      </c>
      <c r="AD417" s="155" t="s">
        <v>7143</v>
      </c>
      <c r="AE417" s="156">
        <v>3.5869</v>
      </c>
      <c r="AF417" s="161">
        <v>0</v>
      </c>
      <c r="AG417" s="161">
        <v>0</v>
      </c>
      <c r="AH417" s="159">
        <v>43019</v>
      </c>
      <c r="AI417" s="153" t="s">
        <v>1773</v>
      </c>
      <c r="AJ417" s="155" t="s">
        <v>2192</v>
      </c>
    </row>
    <row r="418" spans="1:36">
      <c r="A418" s="166">
        <v>67213</v>
      </c>
      <c r="B418" s="147" t="s">
        <v>1238</v>
      </c>
      <c r="C418" s="147" t="s">
        <v>1233</v>
      </c>
      <c r="D418" s="147" t="s">
        <v>2192</v>
      </c>
      <c r="E418" s="147" t="s">
        <v>2219</v>
      </c>
      <c r="F418" s="147" t="s">
        <v>1904</v>
      </c>
      <c r="G418" s="148" t="s">
        <v>1901</v>
      </c>
      <c r="H418" s="148" t="s">
        <v>1919</v>
      </c>
      <c r="I418" s="148" t="s">
        <v>317</v>
      </c>
      <c r="J418" s="148" t="s">
        <v>1236</v>
      </c>
      <c r="K418" s="149" t="s">
        <v>12268</v>
      </c>
      <c r="L418" s="149" t="s">
        <v>7112</v>
      </c>
      <c r="M418" s="149" t="s">
        <v>12269</v>
      </c>
      <c r="N418" s="149" t="s">
        <v>7114</v>
      </c>
      <c r="O418" s="149" t="s">
        <v>12270</v>
      </c>
      <c r="P418" s="149" t="s">
        <v>3348</v>
      </c>
      <c r="Q418" s="149" t="s">
        <v>2993</v>
      </c>
      <c r="R418" s="149" t="s">
        <v>7117</v>
      </c>
      <c r="S418" s="149" t="s">
        <v>12271</v>
      </c>
      <c r="T418" s="149" t="s">
        <v>7119</v>
      </c>
      <c r="U418" s="149" t="s">
        <v>12272</v>
      </c>
      <c r="V418" s="149" t="s">
        <v>7121</v>
      </c>
      <c r="W418" s="149" t="s">
        <v>12273</v>
      </c>
      <c r="X418" s="149" t="s">
        <v>7123</v>
      </c>
      <c r="Y418" s="149" t="s">
        <v>12274</v>
      </c>
      <c r="Z418" s="149" t="s">
        <v>7125</v>
      </c>
      <c r="AA418" s="149" t="s">
        <v>2192</v>
      </c>
      <c r="AB418" s="149" t="s">
        <v>2192</v>
      </c>
      <c r="AC418" s="149" t="s">
        <v>12275</v>
      </c>
      <c r="AD418" s="149" t="s">
        <v>7126</v>
      </c>
      <c r="AE418" s="150">
        <v>121.5125</v>
      </c>
      <c r="AF418" s="162">
        <v>0.1</v>
      </c>
      <c r="AG418" s="151">
        <v>0.08</v>
      </c>
      <c r="AH418" s="152">
        <v>42150</v>
      </c>
      <c r="AI418" s="147" t="s">
        <v>947</v>
      </c>
      <c r="AJ418" s="149" t="s">
        <v>2192</v>
      </c>
    </row>
    <row r="419" spans="1:36">
      <c r="A419" s="167">
        <v>67214</v>
      </c>
      <c r="B419" s="153" t="s">
        <v>1238</v>
      </c>
      <c r="C419" s="153" t="s">
        <v>1233</v>
      </c>
      <c r="D419" s="153" t="s">
        <v>2192</v>
      </c>
      <c r="E419" s="153" t="s">
        <v>2220</v>
      </c>
      <c r="F419" s="153" t="s">
        <v>1904</v>
      </c>
      <c r="G419" s="154" t="s">
        <v>1901</v>
      </c>
      <c r="H419" s="154" t="s">
        <v>1919</v>
      </c>
      <c r="I419" s="154" t="s">
        <v>317</v>
      </c>
      <c r="J419" s="154" t="s">
        <v>1236</v>
      </c>
      <c r="K419" s="155" t="s">
        <v>12276</v>
      </c>
      <c r="L419" s="155" t="s">
        <v>7112</v>
      </c>
      <c r="M419" s="155" t="s">
        <v>12277</v>
      </c>
      <c r="N419" s="155" t="s">
        <v>7114</v>
      </c>
      <c r="O419" s="155" t="s">
        <v>12278</v>
      </c>
      <c r="P419" s="155" t="s">
        <v>3348</v>
      </c>
      <c r="Q419" s="155" t="s">
        <v>12279</v>
      </c>
      <c r="R419" s="155" t="s">
        <v>7117</v>
      </c>
      <c r="S419" s="155" t="s">
        <v>12280</v>
      </c>
      <c r="T419" s="155" t="s">
        <v>7119</v>
      </c>
      <c r="U419" s="155" t="s">
        <v>12281</v>
      </c>
      <c r="V419" s="155" t="s">
        <v>7121</v>
      </c>
      <c r="W419" s="155" t="s">
        <v>2192</v>
      </c>
      <c r="X419" s="155" t="s">
        <v>2192</v>
      </c>
      <c r="Y419" s="155" t="s">
        <v>2192</v>
      </c>
      <c r="Z419" s="155" t="s">
        <v>2192</v>
      </c>
      <c r="AA419" s="155" t="s">
        <v>2192</v>
      </c>
      <c r="AB419" s="155" t="s">
        <v>2192</v>
      </c>
      <c r="AC419" s="155" t="s">
        <v>12282</v>
      </c>
      <c r="AD419" s="155" t="s">
        <v>2890</v>
      </c>
      <c r="AE419" s="156">
        <v>18.3125</v>
      </c>
      <c r="AF419" s="157">
        <v>0.02</v>
      </c>
      <c r="AG419" s="157">
        <v>0.01</v>
      </c>
      <c r="AH419" s="159">
        <v>43038</v>
      </c>
      <c r="AI419" s="153" t="s">
        <v>1773</v>
      </c>
      <c r="AJ419" s="155" t="s">
        <v>2192</v>
      </c>
    </row>
    <row r="420" spans="1:36">
      <c r="A420" s="166">
        <v>67301</v>
      </c>
      <c r="B420" s="147" t="s">
        <v>1238</v>
      </c>
      <c r="C420" s="147" t="s">
        <v>1233</v>
      </c>
      <c r="D420" s="147" t="s">
        <v>2192</v>
      </c>
      <c r="E420" s="147" t="s">
        <v>2221</v>
      </c>
      <c r="F420" s="147" t="s">
        <v>1906</v>
      </c>
      <c r="G420" s="148" t="s">
        <v>1901</v>
      </c>
      <c r="H420" s="148" t="s">
        <v>1919</v>
      </c>
      <c r="I420" s="148" t="s">
        <v>317</v>
      </c>
      <c r="J420" s="148" t="s">
        <v>1236</v>
      </c>
      <c r="K420" s="149" t="s">
        <v>12283</v>
      </c>
      <c r="L420" s="149" t="s">
        <v>7158</v>
      </c>
      <c r="M420" s="149" t="s">
        <v>12284</v>
      </c>
      <c r="N420" s="149" t="s">
        <v>2947</v>
      </c>
      <c r="O420" s="149" t="s">
        <v>12285</v>
      </c>
      <c r="P420" s="149" t="s">
        <v>7161</v>
      </c>
      <c r="Q420" s="149" t="s">
        <v>12286</v>
      </c>
      <c r="R420" s="149" t="s">
        <v>7163</v>
      </c>
      <c r="S420" s="149" t="s">
        <v>12287</v>
      </c>
      <c r="T420" s="149" t="s">
        <v>7165</v>
      </c>
      <c r="U420" s="149" t="s">
        <v>12288</v>
      </c>
      <c r="V420" s="149" t="s">
        <v>7167</v>
      </c>
      <c r="W420" s="149" t="s">
        <v>12289</v>
      </c>
      <c r="X420" s="149" t="s">
        <v>7169</v>
      </c>
      <c r="Y420" s="149" t="s">
        <v>2192</v>
      </c>
      <c r="Z420" s="149" t="s">
        <v>2192</v>
      </c>
      <c r="AA420" s="149" t="s">
        <v>2192</v>
      </c>
      <c r="AB420" s="149" t="s">
        <v>2192</v>
      </c>
      <c r="AC420" s="149" t="s">
        <v>12290</v>
      </c>
      <c r="AD420" s="149" t="s">
        <v>7171</v>
      </c>
      <c r="AE420" s="164">
        <v>2210.1709999999998</v>
      </c>
      <c r="AF420" s="151">
        <v>1.86</v>
      </c>
      <c r="AG420" s="151">
        <v>1.39</v>
      </c>
      <c r="AH420" s="152">
        <v>42251</v>
      </c>
      <c r="AI420" s="147" t="s">
        <v>962</v>
      </c>
      <c r="AJ420" s="149" t="s">
        <v>2192</v>
      </c>
    </row>
    <row r="421" spans="1:36">
      <c r="A421" s="167">
        <v>67302</v>
      </c>
      <c r="B421" s="153" t="s">
        <v>1238</v>
      </c>
      <c r="C421" s="153" t="s">
        <v>1233</v>
      </c>
      <c r="D421" s="153" t="s">
        <v>2192</v>
      </c>
      <c r="E421" s="153" t="s">
        <v>2222</v>
      </c>
      <c r="F421" s="153" t="s">
        <v>1904</v>
      </c>
      <c r="G421" s="154" t="s">
        <v>1901</v>
      </c>
      <c r="H421" s="154" t="s">
        <v>1919</v>
      </c>
      <c r="I421" s="154" t="s">
        <v>317</v>
      </c>
      <c r="J421" s="154" t="s">
        <v>1236</v>
      </c>
      <c r="K421" s="155" t="s">
        <v>12291</v>
      </c>
      <c r="L421" s="155" t="s">
        <v>7158</v>
      </c>
      <c r="M421" s="155" t="s">
        <v>12292</v>
      </c>
      <c r="N421" s="155" t="s">
        <v>2947</v>
      </c>
      <c r="O421" s="155" t="s">
        <v>12293</v>
      </c>
      <c r="P421" s="155" t="s">
        <v>7161</v>
      </c>
      <c r="Q421" s="155" t="s">
        <v>12294</v>
      </c>
      <c r="R421" s="155" t="s">
        <v>7163</v>
      </c>
      <c r="S421" s="155" t="s">
        <v>12295</v>
      </c>
      <c r="T421" s="155" t="s">
        <v>7165</v>
      </c>
      <c r="U421" s="155" t="s">
        <v>12296</v>
      </c>
      <c r="V421" s="155" t="s">
        <v>7167</v>
      </c>
      <c r="W421" s="155" t="s">
        <v>12297</v>
      </c>
      <c r="X421" s="155" t="s">
        <v>7169</v>
      </c>
      <c r="Y421" s="155" t="s">
        <v>2192</v>
      </c>
      <c r="Z421" s="155" t="s">
        <v>2192</v>
      </c>
      <c r="AA421" s="155" t="s">
        <v>2192</v>
      </c>
      <c r="AB421" s="155" t="s">
        <v>2192</v>
      </c>
      <c r="AC421" s="155" t="s">
        <v>12298</v>
      </c>
      <c r="AD421" s="155" t="s">
        <v>7171</v>
      </c>
      <c r="AE421" s="156">
        <v>204.20590000000001</v>
      </c>
      <c r="AF421" s="157">
        <v>0.17</v>
      </c>
      <c r="AG421" s="157">
        <v>0.13</v>
      </c>
      <c r="AH421" s="159">
        <v>42251</v>
      </c>
      <c r="AI421" s="153" t="s">
        <v>962</v>
      </c>
      <c r="AJ421" s="155" t="s">
        <v>2192</v>
      </c>
    </row>
    <row r="422" spans="1:36">
      <c r="A422" s="166">
        <v>67303</v>
      </c>
      <c r="B422" s="147" t="s">
        <v>1238</v>
      </c>
      <c r="C422" s="147" t="s">
        <v>1233</v>
      </c>
      <c r="D422" s="147" t="s">
        <v>2192</v>
      </c>
      <c r="E422" s="147" t="s">
        <v>2223</v>
      </c>
      <c r="F422" s="147" t="s">
        <v>1904</v>
      </c>
      <c r="G422" s="148" t="s">
        <v>1901</v>
      </c>
      <c r="H422" s="148" t="s">
        <v>1919</v>
      </c>
      <c r="I422" s="148" t="s">
        <v>317</v>
      </c>
      <c r="J422" s="148" t="s">
        <v>1236</v>
      </c>
      <c r="K422" s="149" t="s">
        <v>12299</v>
      </c>
      <c r="L422" s="149" t="s">
        <v>7158</v>
      </c>
      <c r="M422" s="149" t="s">
        <v>12300</v>
      </c>
      <c r="N422" s="149" t="s">
        <v>2947</v>
      </c>
      <c r="O422" s="149" t="s">
        <v>12301</v>
      </c>
      <c r="P422" s="149" t="s">
        <v>7161</v>
      </c>
      <c r="Q422" s="149" t="s">
        <v>12302</v>
      </c>
      <c r="R422" s="149" t="s">
        <v>7163</v>
      </c>
      <c r="S422" s="149" t="s">
        <v>12303</v>
      </c>
      <c r="T422" s="149" t="s">
        <v>7165</v>
      </c>
      <c r="U422" s="149" t="s">
        <v>12304</v>
      </c>
      <c r="V422" s="149" t="s">
        <v>7167</v>
      </c>
      <c r="W422" s="149" t="s">
        <v>12305</v>
      </c>
      <c r="X422" s="149" t="s">
        <v>7169</v>
      </c>
      <c r="Y422" s="149" t="s">
        <v>2192</v>
      </c>
      <c r="Z422" s="149" t="s">
        <v>2192</v>
      </c>
      <c r="AA422" s="149" t="s">
        <v>2192</v>
      </c>
      <c r="AB422" s="149" t="s">
        <v>2192</v>
      </c>
      <c r="AC422" s="149" t="s">
        <v>12306</v>
      </c>
      <c r="AD422" s="149" t="s">
        <v>7187</v>
      </c>
      <c r="AE422" s="150">
        <v>138.09280000000001</v>
      </c>
      <c r="AF422" s="151">
        <v>0.12</v>
      </c>
      <c r="AG422" s="151">
        <v>0.09</v>
      </c>
      <c r="AH422" s="152">
        <v>42254</v>
      </c>
      <c r="AI422" s="147" t="s">
        <v>962</v>
      </c>
      <c r="AJ422" s="149" t="s">
        <v>2192</v>
      </c>
    </row>
    <row r="423" spans="1:36">
      <c r="A423" s="167">
        <v>67304</v>
      </c>
      <c r="B423" s="153" t="s">
        <v>1238</v>
      </c>
      <c r="C423" s="153" t="s">
        <v>1233</v>
      </c>
      <c r="D423" s="153" t="s">
        <v>2192</v>
      </c>
      <c r="E423" s="153" t="s">
        <v>2224</v>
      </c>
      <c r="F423" s="153" t="s">
        <v>1904</v>
      </c>
      <c r="G423" s="154" t="s">
        <v>1901</v>
      </c>
      <c r="H423" s="154" t="s">
        <v>1919</v>
      </c>
      <c r="I423" s="154" t="s">
        <v>317</v>
      </c>
      <c r="J423" s="154" t="s">
        <v>1236</v>
      </c>
      <c r="K423" s="155" t="s">
        <v>12307</v>
      </c>
      <c r="L423" s="155" t="s">
        <v>7158</v>
      </c>
      <c r="M423" s="155" t="s">
        <v>12308</v>
      </c>
      <c r="N423" s="155" t="s">
        <v>2947</v>
      </c>
      <c r="O423" s="155" t="s">
        <v>12309</v>
      </c>
      <c r="P423" s="155" t="s">
        <v>7161</v>
      </c>
      <c r="Q423" s="155" t="s">
        <v>12310</v>
      </c>
      <c r="R423" s="155" t="s">
        <v>7163</v>
      </c>
      <c r="S423" s="155" t="s">
        <v>3273</v>
      </c>
      <c r="T423" s="155" t="s">
        <v>7165</v>
      </c>
      <c r="U423" s="155" t="s">
        <v>12311</v>
      </c>
      <c r="V423" s="155" t="s">
        <v>7167</v>
      </c>
      <c r="W423" s="155" t="s">
        <v>12312</v>
      </c>
      <c r="X423" s="155" t="s">
        <v>7169</v>
      </c>
      <c r="Y423" s="155" t="s">
        <v>2192</v>
      </c>
      <c r="Z423" s="155" t="s">
        <v>2192</v>
      </c>
      <c r="AA423" s="155" t="s">
        <v>2192</v>
      </c>
      <c r="AB423" s="155" t="s">
        <v>2192</v>
      </c>
      <c r="AC423" s="155" t="s">
        <v>12313</v>
      </c>
      <c r="AD423" s="155" t="s">
        <v>7194</v>
      </c>
      <c r="AE423" s="156">
        <v>283.81760000000003</v>
      </c>
      <c r="AF423" s="157">
        <v>0.24</v>
      </c>
      <c r="AG423" s="157">
        <v>0.18</v>
      </c>
      <c r="AH423" s="159">
        <v>42256</v>
      </c>
      <c r="AI423" s="153" t="s">
        <v>962</v>
      </c>
      <c r="AJ423" s="155" t="s">
        <v>2192</v>
      </c>
    </row>
    <row r="424" spans="1:36">
      <c r="A424" s="166">
        <v>67305</v>
      </c>
      <c r="B424" s="147" t="s">
        <v>1238</v>
      </c>
      <c r="C424" s="147" t="s">
        <v>1233</v>
      </c>
      <c r="D424" s="147" t="s">
        <v>2192</v>
      </c>
      <c r="E424" s="147" t="s">
        <v>2225</v>
      </c>
      <c r="F424" s="147" t="s">
        <v>1904</v>
      </c>
      <c r="G424" s="148" t="s">
        <v>1901</v>
      </c>
      <c r="H424" s="148" t="s">
        <v>1919</v>
      </c>
      <c r="I424" s="148" t="s">
        <v>317</v>
      </c>
      <c r="J424" s="148" t="s">
        <v>1236</v>
      </c>
      <c r="K424" s="149" t="s">
        <v>2788</v>
      </c>
      <c r="L424" s="149" t="s">
        <v>7158</v>
      </c>
      <c r="M424" s="149" t="s">
        <v>12314</v>
      </c>
      <c r="N424" s="149" t="s">
        <v>2947</v>
      </c>
      <c r="O424" s="149" t="s">
        <v>12315</v>
      </c>
      <c r="P424" s="149" t="s">
        <v>7161</v>
      </c>
      <c r="Q424" s="149" t="s">
        <v>12316</v>
      </c>
      <c r="R424" s="149" t="s">
        <v>7163</v>
      </c>
      <c r="S424" s="149" t="s">
        <v>11140</v>
      </c>
      <c r="T424" s="149" t="s">
        <v>7165</v>
      </c>
      <c r="U424" s="149" t="s">
        <v>12317</v>
      </c>
      <c r="V424" s="149" t="s">
        <v>7167</v>
      </c>
      <c r="W424" s="149" t="s">
        <v>12318</v>
      </c>
      <c r="X424" s="149" t="s">
        <v>7169</v>
      </c>
      <c r="Y424" s="149" t="s">
        <v>2192</v>
      </c>
      <c r="Z424" s="149" t="s">
        <v>2192</v>
      </c>
      <c r="AA424" s="149" t="s">
        <v>2192</v>
      </c>
      <c r="AB424" s="149" t="s">
        <v>2192</v>
      </c>
      <c r="AC424" s="149" t="s">
        <v>12319</v>
      </c>
      <c r="AD424" s="149" t="s">
        <v>7201</v>
      </c>
      <c r="AE424" s="150">
        <v>240.4709</v>
      </c>
      <c r="AF424" s="162">
        <v>0.2</v>
      </c>
      <c r="AG424" s="151">
        <v>0.15</v>
      </c>
      <c r="AH424" s="152">
        <v>42279</v>
      </c>
      <c r="AI424" s="147" t="s">
        <v>962</v>
      </c>
      <c r="AJ424" s="149" t="s">
        <v>2192</v>
      </c>
    </row>
    <row r="425" spans="1:36">
      <c r="A425" s="167">
        <v>67308</v>
      </c>
      <c r="B425" s="153" t="s">
        <v>1238</v>
      </c>
      <c r="C425" s="153" t="s">
        <v>1233</v>
      </c>
      <c r="D425" s="153" t="s">
        <v>2192</v>
      </c>
      <c r="E425" s="153" t="s">
        <v>2226</v>
      </c>
      <c r="F425" s="153" t="s">
        <v>1904</v>
      </c>
      <c r="G425" s="154" t="s">
        <v>1901</v>
      </c>
      <c r="H425" s="154" t="s">
        <v>1919</v>
      </c>
      <c r="I425" s="154" t="s">
        <v>317</v>
      </c>
      <c r="J425" s="154" t="s">
        <v>1236</v>
      </c>
      <c r="K425" s="155" t="s">
        <v>3125</v>
      </c>
      <c r="L425" s="155" t="s">
        <v>7158</v>
      </c>
      <c r="M425" s="155" t="s">
        <v>12320</v>
      </c>
      <c r="N425" s="155" t="s">
        <v>2947</v>
      </c>
      <c r="O425" s="155" t="s">
        <v>12321</v>
      </c>
      <c r="P425" s="155" t="s">
        <v>7161</v>
      </c>
      <c r="Q425" s="155" t="s">
        <v>12322</v>
      </c>
      <c r="R425" s="155" t="s">
        <v>7163</v>
      </c>
      <c r="S425" s="155" t="s">
        <v>12323</v>
      </c>
      <c r="T425" s="155" t="s">
        <v>7165</v>
      </c>
      <c r="U425" s="155" t="s">
        <v>12324</v>
      </c>
      <c r="V425" s="155" t="s">
        <v>7167</v>
      </c>
      <c r="W425" s="155" t="s">
        <v>12325</v>
      </c>
      <c r="X425" s="155" t="s">
        <v>7169</v>
      </c>
      <c r="Y425" s="155" t="s">
        <v>2192</v>
      </c>
      <c r="Z425" s="155" t="s">
        <v>2192</v>
      </c>
      <c r="AA425" s="155" t="s">
        <v>2192</v>
      </c>
      <c r="AB425" s="155" t="s">
        <v>2192</v>
      </c>
      <c r="AC425" s="155" t="s">
        <v>12326</v>
      </c>
      <c r="AD425" s="155" t="s">
        <v>4514</v>
      </c>
      <c r="AE425" s="156">
        <v>6.0015999999999998</v>
      </c>
      <c r="AF425" s="157">
        <v>0.01</v>
      </c>
      <c r="AG425" s="161">
        <v>0</v>
      </c>
      <c r="AH425" s="159">
        <v>42702</v>
      </c>
      <c r="AI425" s="153" t="s">
        <v>962</v>
      </c>
      <c r="AJ425" s="155" t="s">
        <v>2192</v>
      </c>
    </row>
    <row r="426" spans="1:36">
      <c r="A426" s="166">
        <v>67309</v>
      </c>
      <c r="B426" s="147" t="s">
        <v>1238</v>
      </c>
      <c r="C426" s="147" t="s">
        <v>1233</v>
      </c>
      <c r="D426" s="147" t="s">
        <v>2192</v>
      </c>
      <c r="E426" s="147" t="s">
        <v>2227</v>
      </c>
      <c r="F426" s="147" t="s">
        <v>1904</v>
      </c>
      <c r="G426" s="148" t="s">
        <v>1901</v>
      </c>
      <c r="H426" s="148" t="s">
        <v>1919</v>
      </c>
      <c r="I426" s="148" t="s">
        <v>317</v>
      </c>
      <c r="J426" s="148" t="s">
        <v>1236</v>
      </c>
      <c r="K426" s="149" t="s">
        <v>12327</v>
      </c>
      <c r="L426" s="149" t="s">
        <v>7158</v>
      </c>
      <c r="M426" s="149" t="s">
        <v>12328</v>
      </c>
      <c r="N426" s="149" t="s">
        <v>2947</v>
      </c>
      <c r="O426" s="149" t="s">
        <v>12329</v>
      </c>
      <c r="P426" s="149" t="s">
        <v>7161</v>
      </c>
      <c r="Q426" s="149" t="s">
        <v>12330</v>
      </c>
      <c r="R426" s="149" t="s">
        <v>7163</v>
      </c>
      <c r="S426" s="149" t="s">
        <v>12331</v>
      </c>
      <c r="T426" s="149" t="s">
        <v>7165</v>
      </c>
      <c r="U426" s="149" t="s">
        <v>12332</v>
      </c>
      <c r="V426" s="149" t="s">
        <v>7167</v>
      </c>
      <c r="W426" s="149" t="s">
        <v>12333</v>
      </c>
      <c r="X426" s="149" t="s">
        <v>7169</v>
      </c>
      <c r="Y426" s="149" t="s">
        <v>2192</v>
      </c>
      <c r="Z426" s="149" t="s">
        <v>2192</v>
      </c>
      <c r="AA426" s="149" t="s">
        <v>2192</v>
      </c>
      <c r="AB426" s="149" t="s">
        <v>2192</v>
      </c>
      <c r="AC426" s="149" t="s">
        <v>12334</v>
      </c>
      <c r="AD426" s="149" t="s">
        <v>7171</v>
      </c>
      <c r="AE426" s="150">
        <v>42.382100000000001</v>
      </c>
      <c r="AF426" s="151">
        <v>0.04</v>
      </c>
      <c r="AG426" s="151">
        <v>0.03</v>
      </c>
      <c r="AH426" s="152">
        <v>42251</v>
      </c>
      <c r="AI426" s="147" t="s">
        <v>962</v>
      </c>
      <c r="AJ426" s="149" t="s">
        <v>2192</v>
      </c>
    </row>
    <row r="427" spans="1:36">
      <c r="A427" s="167">
        <v>67310</v>
      </c>
      <c r="B427" s="153" t="s">
        <v>1238</v>
      </c>
      <c r="C427" s="153" t="s">
        <v>1233</v>
      </c>
      <c r="D427" s="153" t="s">
        <v>2192</v>
      </c>
      <c r="E427" s="153" t="s">
        <v>2228</v>
      </c>
      <c r="F427" s="153" t="s">
        <v>1904</v>
      </c>
      <c r="G427" s="154" t="s">
        <v>1901</v>
      </c>
      <c r="H427" s="154" t="s">
        <v>1919</v>
      </c>
      <c r="I427" s="154" t="s">
        <v>317</v>
      </c>
      <c r="J427" s="154" t="s">
        <v>1236</v>
      </c>
      <c r="K427" s="155" t="s">
        <v>12335</v>
      </c>
      <c r="L427" s="155" t="s">
        <v>7158</v>
      </c>
      <c r="M427" s="155" t="s">
        <v>12336</v>
      </c>
      <c r="N427" s="155" t="s">
        <v>2947</v>
      </c>
      <c r="O427" s="155" t="s">
        <v>12337</v>
      </c>
      <c r="P427" s="155" t="s">
        <v>7161</v>
      </c>
      <c r="Q427" s="155" t="s">
        <v>12338</v>
      </c>
      <c r="R427" s="155" t="s">
        <v>7163</v>
      </c>
      <c r="S427" s="155" t="s">
        <v>12339</v>
      </c>
      <c r="T427" s="155" t="s">
        <v>7165</v>
      </c>
      <c r="U427" s="155" t="s">
        <v>12340</v>
      </c>
      <c r="V427" s="155" t="s">
        <v>7167</v>
      </c>
      <c r="W427" s="155" t="s">
        <v>2817</v>
      </c>
      <c r="X427" s="155" t="s">
        <v>7169</v>
      </c>
      <c r="Y427" s="155" t="s">
        <v>2192</v>
      </c>
      <c r="Z427" s="155" t="s">
        <v>2192</v>
      </c>
      <c r="AA427" s="155" t="s">
        <v>2192</v>
      </c>
      <c r="AB427" s="155" t="s">
        <v>2192</v>
      </c>
      <c r="AC427" s="155" t="s">
        <v>12341</v>
      </c>
      <c r="AD427" s="155" t="s">
        <v>7221</v>
      </c>
      <c r="AE427" s="156">
        <v>518.48130000000003</v>
      </c>
      <c r="AF427" s="157">
        <v>0.44</v>
      </c>
      <c r="AG427" s="157">
        <v>0.33</v>
      </c>
      <c r="AH427" s="159">
        <v>42263</v>
      </c>
      <c r="AI427" s="153" t="s">
        <v>962</v>
      </c>
      <c r="AJ427" s="155" t="s">
        <v>2192</v>
      </c>
    </row>
    <row r="428" spans="1:36">
      <c r="A428" s="166">
        <v>67311</v>
      </c>
      <c r="B428" s="147" t="s">
        <v>1238</v>
      </c>
      <c r="C428" s="147" t="s">
        <v>1233</v>
      </c>
      <c r="D428" s="147" t="s">
        <v>2192</v>
      </c>
      <c r="E428" s="147" t="s">
        <v>2230</v>
      </c>
      <c r="F428" s="147" t="s">
        <v>1904</v>
      </c>
      <c r="G428" s="148" t="s">
        <v>1901</v>
      </c>
      <c r="H428" s="148" t="s">
        <v>1919</v>
      </c>
      <c r="I428" s="148" t="s">
        <v>317</v>
      </c>
      <c r="J428" s="148" t="s">
        <v>1236</v>
      </c>
      <c r="K428" s="149" t="s">
        <v>12342</v>
      </c>
      <c r="L428" s="149" t="s">
        <v>7158</v>
      </c>
      <c r="M428" s="149" t="s">
        <v>12343</v>
      </c>
      <c r="N428" s="149" t="s">
        <v>2947</v>
      </c>
      <c r="O428" s="149" t="s">
        <v>12344</v>
      </c>
      <c r="P428" s="149" t="s">
        <v>7161</v>
      </c>
      <c r="Q428" s="149" t="s">
        <v>12345</v>
      </c>
      <c r="R428" s="149" t="s">
        <v>7163</v>
      </c>
      <c r="S428" s="149" t="s">
        <v>12346</v>
      </c>
      <c r="T428" s="149" t="s">
        <v>7165</v>
      </c>
      <c r="U428" s="149" t="s">
        <v>12347</v>
      </c>
      <c r="V428" s="149" t="s">
        <v>7167</v>
      </c>
      <c r="W428" s="149" t="s">
        <v>12348</v>
      </c>
      <c r="X428" s="149" t="s">
        <v>7169</v>
      </c>
      <c r="Y428" s="149" t="s">
        <v>2192</v>
      </c>
      <c r="Z428" s="149" t="s">
        <v>2192</v>
      </c>
      <c r="AA428" s="149" t="s">
        <v>2192</v>
      </c>
      <c r="AB428" s="149" t="s">
        <v>2192</v>
      </c>
      <c r="AC428" s="149" t="s">
        <v>12349</v>
      </c>
      <c r="AD428" s="149" t="s">
        <v>7226</v>
      </c>
      <c r="AE428" s="150">
        <v>466.88510000000002</v>
      </c>
      <c r="AF428" s="151">
        <v>0.39</v>
      </c>
      <c r="AG428" s="151">
        <v>0.28999999999999998</v>
      </c>
      <c r="AH428" s="152">
        <v>42304</v>
      </c>
      <c r="AI428" s="147" t="s">
        <v>962</v>
      </c>
      <c r="AJ428" s="149" t="s">
        <v>2192</v>
      </c>
    </row>
    <row r="429" spans="1:36">
      <c r="A429" s="167">
        <v>67312</v>
      </c>
      <c r="B429" s="153" t="s">
        <v>1238</v>
      </c>
      <c r="C429" s="153" t="s">
        <v>1233</v>
      </c>
      <c r="D429" s="153" t="s">
        <v>2192</v>
      </c>
      <c r="E429" s="153" t="s">
        <v>2231</v>
      </c>
      <c r="F429" s="153" t="s">
        <v>1904</v>
      </c>
      <c r="G429" s="154" t="s">
        <v>1901</v>
      </c>
      <c r="H429" s="154" t="s">
        <v>1919</v>
      </c>
      <c r="I429" s="154" t="s">
        <v>317</v>
      </c>
      <c r="J429" s="154" t="s">
        <v>1236</v>
      </c>
      <c r="K429" s="155" t="s">
        <v>12350</v>
      </c>
      <c r="L429" s="155" t="s">
        <v>7158</v>
      </c>
      <c r="M429" s="155" t="s">
        <v>12351</v>
      </c>
      <c r="N429" s="155" t="s">
        <v>2947</v>
      </c>
      <c r="O429" s="155" t="s">
        <v>12352</v>
      </c>
      <c r="P429" s="155" t="s">
        <v>7161</v>
      </c>
      <c r="Q429" s="155" t="s">
        <v>12353</v>
      </c>
      <c r="R429" s="155" t="s">
        <v>7163</v>
      </c>
      <c r="S429" s="155" t="s">
        <v>12354</v>
      </c>
      <c r="T429" s="155" t="s">
        <v>7165</v>
      </c>
      <c r="U429" s="155" t="s">
        <v>12355</v>
      </c>
      <c r="V429" s="155" t="s">
        <v>7167</v>
      </c>
      <c r="W429" s="155" t="s">
        <v>2843</v>
      </c>
      <c r="X429" s="155" t="s">
        <v>7169</v>
      </c>
      <c r="Y429" s="155" t="s">
        <v>2192</v>
      </c>
      <c r="Z429" s="155" t="s">
        <v>2192</v>
      </c>
      <c r="AA429" s="155" t="s">
        <v>2192</v>
      </c>
      <c r="AB429" s="155" t="s">
        <v>2192</v>
      </c>
      <c r="AC429" s="155" t="s">
        <v>12356</v>
      </c>
      <c r="AD429" s="155" t="s">
        <v>7233</v>
      </c>
      <c r="AE429" s="156">
        <v>28.073399999999999</v>
      </c>
      <c r="AF429" s="157">
        <v>0.02</v>
      </c>
      <c r="AG429" s="157">
        <v>0.02</v>
      </c>
      <c r="AH429" s="159">
        <v>42451</v>
      </c>
      <c r="AI429" s="153" t="s">
        <v>962</v>
      </c>
      <c r="AJ429" s="155" t="s">
        <v>2192</v>
      </c>
    </row>
    <row r="430" spans="1:36">
      <c r="A430" s="166">
        <v>67313</v>
      </c>
      <c r="B430" s="147" t="s">
        <v>1238</v>
      </c>
      <c r="C430" s="147" t="s">
        <v>1233</v>
      </c>
      <c r="D430" s="147" t="s">
        <v>2192</v>
      </c>
      <c r="E430" s="147" t="s">
        <v>2232</v>
      </c>
      <c r="F430" s="147" t="s">
        <v>1904</v>
      </c>
      <c r="G430" s="148" t="s">
        <v>1901</v>
      </c>
      <c r="H430" s="148" t="s">
        <v>1919</v>
      </c>
      <c r="I430" s="148" t="s">
        <v>317</v>
      </c>
      <c r="J430" s="148" t="s">
        <v>1236</v>
      </c>
      <c r="K430" s="149" t="s">
        <v>12357</v>
      </c>
      <c r="L430" s="149" t="s">
        <v>7158</v>
      </c>
      <c r="M430" s="149" t="s">
        <v>12358</v>
      </c>
      <c r="N430" s="149" t="s">
        <v>2947</v>
      </c>
      <c r="O430" s="149" t="s">
        <v>12359</v>
      </c>
      <c r="P430" s="149" t="s">
        <v>7161</v>
      </c>
      <c r="Q430" s="149" t="s">
        <v>12360</v>
      </c>
      <c r="R430" s="149" t="s">
        <v>7163</v>
      </c>
      <c r="S430" s="149" t="s">
        <v>12361</v>
      </c>
      <c r="T430" s="149" t="s">
        <v>7165</v>
      </c>
      <c r="U430" s="149" t="s">
        <v>12362</v>
      </c>
      <c r="V430" s="149" t="s">
        <v>7167</v>
      </c>
      <c r="W430" s="149" t="s">
        <v>12363</v>
      </c>
      <c r="X430" s="149" t="s">
        <v>7169</v>
      </c>
      <c r="Y430" s="149" t="s">
        <v>2192</v>
      </c>
      <c r="Z430" s="149" t="s">
        <v>2192</v>
      </c>
      <c r="AA430" s="149" t="s">
        <v>2192</v>
      </c>
      <c r="AB430" s="149" t="s">
        <v>2192</v>
      </c>
      <c r="AC430" s="149" t="s">
        <v>12364</v>
      </c>
      <c r="AD430" s="149" t="s">
        <v>7237</v>
      </c>
      <c r="AE430" s="150">
        <v>252.3467</v>
      </c>
      <c r="AF430" s="151">
        <v>0.21</v>
      </c>
      <c r="AG430" s="151">
        <v>0.16</v>
      </c>
      <c r="AH430" s="152">
        <v>42972</v>
      </c>
      <c r="AI430" s="147" t="s">
        <v>962</v>
      </c>
      <c r="AJ430" s="149" t="s">
        <v>2192</v>
      </c>
    </row>
    <row r="431" spans="1:36">
      <c r="A431" s="167">
        <v>67315</v>
      </c>
      <c r="B431" s="153" t="s">
        <v>1238</v>
      </c>
      <c r="C431" s="153" t="s">
        <v>1233</v>
      </c>
      <c r="D431" s="153" t="s">
        <v>2192</v>
      </c>
      <c r="E431" s="153" t="s">
        <v>2233</v>
      </c>
      <c r="F431" s="153" t="s">
        <v>1904</v>
      </c>
      <c r="G431" s="154" t="s">
        <v>1901</v>
      </c>
      <c r="H431" s="154" t="s">
        <v>1919</v>
      </c>
      <c r="I431" s="154" t="s">
        <v>317</v>
      </c>
      <c r="J431" s="154" t="s">
        <v>1236</v>
      </c>
      <c r="K431" s="155" t="s">
        <v>12365</v>
      </c>
      <c r="L431" s="155" t="s">
        <v>7158</v>
      </c>
      <c r="M431" s="155" t="s">
        <v>12366</v>
      </c>
      <c r="N431" s="155" t="s">
        <v>2947</v>
      </c>
      <c r="O431" s="155" t="s">
        <v>12367</v>
      </c>
      <c r="P431" s="155" t="s">
        <v>7161</v>
      </c>
      <c r="Q431" s="155" t="s">
        <v>12368</v>
      </c>
      <c r="R431" s="155" t="s">
        <v>7163</v>
      </c>
      <c r="S431" s="155" t="s">
        <v>12369</v>
      </c>
      <c r="T431" s="155" t="s">
        <v>7165</v>
      </c>
      <c r="U431" s="155" t="s">
        <v>12370</v>
      </c>
      <c r="V431" s="155" t="s">
        <v>7167</v>
      </c>
      <c r="W431" s="155" t="s">
        <v>2192</v>
      </c>
      <c r="X431" s="155" t="s">
        <v>2192</v>
      </c>
      <c r="Y431" s="155" t="s">
        <v>2192</v>
      </c>
      <c r="Z431" s="155" t="s">
        <v>2192</v>
      </c>
      <c r="AA431" s="155" t="s">
        <v>2192</v>
      </c>
      <c r="AB431" s="155" t="s">
        <v>2192</v>
      </c>
      <c r="AC431" s="155" t="s">
        <v>6358</v>
      </c>
      <c r="AD431" s="155" t="s">
        <v>7241</v>
      </c>
      <c r="AE431" s="156">
        <v>24.139299999999999</v>
      </c>
      <c r="AF431" s="157">
        <v>0.02</v>
      </c>
      <c r="AG431" s="157">
        <v>0.02</v>
      </c>
      <c r="AH431" s="159">
        <v>42997</v>
      </c>
      <c r="AI431" s="153" t="s">
        <v>962</v>
      </c>
      <c r="AJ431" s="155" t="s">
        <v>2192</v>
      </c>
    </row>
    <row r="432" spans="1:36">
      <c r="A432" s="166">
        <v>68100</v>
      </c>
      <c r="B432" s="147" t="s">
        <v>1238</v>
      </c>
      <c r="C432" s="147" t="s">
        <v>1235</v>
      </c>
      <c r="D432" s="147" t="s">
        <v>2192</v>
      </c>
      <c r="E432" s="147" t="s">
        <v>976</v>
      </c>
      <c r="F432" s="147" t="s">
        <v>2192</v>
      </c>
      <c r="G432" s="148" t="s">
        <v>1901</v>
      </c>
      <c r="H432" s="148" t="s">
        <v>1919</v>
      </c>
      <c r="I432" s="148" t="s">
        <v>317</v>
      </c>
      <c r="J432" s="148" t="s">
        <v>1236</v>
      </c>
      <c r="K432" s="149" t="s">
        <v>12371</v>
      </c>
      <c r="L432" s="149" t="s">
        <v>7242</v>
      </c>
      <c r="M432" s="149" t="s">
        <v>12372</v>
      </c>
      <c r="N432" s="149" t="s">
        <v>3055</v>
      </c>
      <c r="O432" s="149" t="s">
        <v>12373</v>
      </c>
      <c r="P432" s="149" t="s">
        <v>7245</v>
      </c>
      <c r="Q432" s="149" t="s">
        <v>12374</v>
      </c>
      <c r="R432" s="149" t="s">
        <v>7247</v>
      </c>
      <c r="S432" s="149" t="s">
        <v>7248</v>
      </c>
      <c r="T432" s="149" t="s">
        <v>3032</v>
      </c>
      <c r="U432" s="149" t="s">
        <v>12375</v>
      </c>
      <c r="V432" s="149" t="s">
        <v>5527</v>
      </c>
      <c r="W432" s="149" t="s">
        <v>12376</v>
      </c>
      <c r="X432" s="149" t="s">
        <v>7251</v>
      </c>
      <c r="Y432" s="149" t="s">
        <v>7252</v>
      </c>
      <c r="Z432" s="149" t="s">
        <v>7253</v>
      </c>
      <c r="AA432" s="149" t="s">
        <v>2192</v>
      </c>
      <c r="AB432" s="149" t="s">
        <v>2192</v>
      </c>
      <c r="AC432" s="149" t="s">
        <v>2850</v>
      </c>
      <c r="AD432" s="149" t="s">
        <v>7254</v>
      </c>
      <c r="AE432" s="150">
        <v>2169.5533999999998</v>
      </c>
      <c r="AF432" s="151">
        <v>1.83</v>
      </c>
      <c r="AG432" s="151">
        <v>1.37</v>
      </c>
      <c r="AH432" s="152">
        <v>42086</v>
      </c>
      <c r="AI432" s="147" t="s">
        <v>977</v>
      </c>
      <c r="AJ432" s="149" t="s">
        <v>2192</v>
      </c>
    </row>
    <row r="433" spans="1:36">
      <c r="A433" s="167">
        <v>68101</v>
      </c>
      <c r="B433" s="153" t="s">
        <v>1238</v>
      </c>
      <c r="C433" s="153" t="s">
        <v>1235</v>
      </c>
      <c r="D433" s="153" t="s">
        <v>2192</v>
      </c>
      <c r="E433" s="153" t="s">
        <v>978</v>
      </c>
      <c r="F433" s="153" t="s">
        <v>1906</v>
      </c>
      <c r="G433" s="154" t="s">
        <v>1901</v>
      </c>
      <c r="H433" s="154" t="s">
        <v>1919</v>
      </c>
      <c r="I433" s="154" t="s">
        <v>317</v>
      </c>
      <c r="J433" s="154" t="s">
        <v>1236</v>
      </c>
      <c r="K433" s="155" t="s">
        <v>12377</v>
      </c>
      <c r="L433" s="155" t="s">
        <v>3149</v>
      </c>
      <c r="M433" s="155" t="s">
        <v>12378</v>
      </c>
      <c r="N433" s="155" t="s">
        <v>3151</v>
      </c>
      <c r="O433" s="155" t="s">
        <v>12379</v>
      </c>
      <c r="P433" s="155" t="s">
        <v>7258</v>
      </c>
      <c r="Q433" s="155" t="s">
        <v>12380</v>
      </c>
      <c r="R433" s="155" t="s">
        <v>7260</v>
      </c>
      <c r="S433" s="155" t="s">
        <v>12381</v>
      </c>
      <c r="T433" s="155" t="s">
        <v>7262</v>
      </c>
      <c r="U433" s="155" t="s">
        <v>12382</v>
      </c>
      <c r="V433" s="155" t="s">
        <v>7264</v>
      </c>
      <c r="W433" s="155" t="s">
        <v>12383</v>
      </c>
      <c r="X433" s="155" t="s">
        <v>7266</v>
      </c>
      <c r="Y433" s="155" t="s">
        <v>12384</v>
      </c>
      <c r="Z433" s="155" t="s">
        <v>7268</v>
      </c>
      <c r="AA433" s="155" t="s">
        <v>2192</v>
      </c>
      <c r="AB433" s="155" t="s">
        <v>2192</v>
      </c>
      <c r="AC433" s="155" t="s">
        <v>12385</v>
      </c>
      <c r="AD433" s="155" t="s">
        <v>7269</v>
      </c>
      <c r="AE433" s="156">
        <v>2253.4261999999999</v>
      </c>
      <c r="AF433" s="158">
        <v>1.9</v>
      </c>
      <c r="AG433" s="157">
        <v>1.42</v>
      </c>
      <c r="AH433" s="159">
        <v>42086</v>
      </c>
      <c r="AI433" s="153" t="s">
        <v>979</v>
      </c>
      <c r="AJ433" s="155" t="s">
        <v>2192</v>
      </c>
    </row>
    <row r="434" spans="1:36">
      <c r="A434" s="166">
        <v>68102</v>
      </c>
      <c r="B434" s="147" t="s">
        <v>1238</v>
      </c>
      <c r="C434" s="147" t="s">
        <v>1235</v>
      </c>
      <c r="D434" s="147" t="s">
        <v>2192</v>
      </c>
      <c r="E434" s="147" t="s">
        <v>981</v>
      </c>
      <c r="F434" s="147" t="s">
        <v>1904</v>
      </c>
      <c r="G434" s="148" t="s">
        <v>1901</v>
      </c>
      <c r="H434" s="148" t="s">
        <v>1919</v>
      </c>
      <c r="I434" s="148" t="s">
        <v>317</v>
      </c>
      <c r="J434" s="148" t="s">
        <v>1236</v>
      </c>
      <c r="K434" s="149" t="s">
        <v>12386</v>
      </c>
      <c r="L434" s="149" t="s">
        <v>3149</v>
      </c>
      <c r="M434" s="149" t="s">
        <v>12387</v>
      </c>
      <c r="N434" s="149" t="s">
        <v>3151</v>
      </c>
      <c r="O434" s="149" t="s">
        <v>12388</v>
      </c>
      <c r="P434" s="149" t="s">
        <v>7258</v>
      </c>
      <c r="Q434" s="149" t="s">
        <v>12389</v>
      </c>
      <c r="R434" s="149" t="s">
        <v>7260</v>
      </c>
      <c r="S434" s="149" t="s">
        <v>12390</v>
      </c>
      <c r="T434" s="149" t="s">
        <v>7262</v>
      </c>
      <c r="U434" s="149" t="s">
        <v>12391</v>
      </c>
      <c r="V434" s="149" t="s">
        <v>7264</v>
      </c>
      <c r="W434" s="149" t="s">
        <v>12392</v>
      </c>
      <c r="X434" s="149" t="s">
        <v>7266</v>
      </c>
      <c r="Y434" s="149" t="s">
        <v>12393</v>
      </c>
      <c r="Z434" s="149" t="s">
        <v>7268</v>
      </c>
      <c r="AA434" s="149" t="s">
        <v>2192</v>
      </c>
      <c r="AB434" s="149" t="s">
        <v>2192</v>
      </c>
      <c r="AC434" s="149" t="s">
        <v>12394</v>
      </c>
      <c r="AD434" s="149" t="s">
        <v>7269</v>
      </c>
      <c r="AE434" s="150">
        <v>1960.4781</v>
      </c>
      <c r="AF434" s="151">
        <v>1.65</v>
      </c>
      <c r="AG434" s="151">
        <v>1.24</v>
      </c>
      <c r="AH434" s="152">
        <v>42086</v>
      </c>
      <c r="AI434" s="147" t="s">
        <v>979</v>
      </c>
      <c r="AJ434" s="149" t="s">
        <v>2192</v>
      </c>
    </row>
    <row r="435" spans="1:36">
      <c r="A435" s="167">
        <v>68103</v>
      </c>
      <c r="B435" s="153" t="s">
        <v>1238</v>
      </c>
      <c r="C435" s="153" t="s">
        <v>1235</v>
      </c>
      <c r="D435" s="153" t="s">
        <v>2192</v>
      </c>
      <c r="E435" s="153" t="s">
        <v>983</v>
      </c>
      <c r="F435" s="153" t="s">
        <v>1904</v>
      </c>
      <c r="G435" s="154" t="s">
        <v>1901</v>
      </c>
      <c r="H435" s="154" t="s">
        <v>1919</v>
      </c>
      <c r="I435" s="154" t="s">
        <v>317</v>
      </c>
      <c r="J435" s="154" t="s">
        <v>1236</v>
      </c>
      <c r="K435" s="155" t="s">
        <v>12395</v>
      </c>
      <c r="L435" s="155" t="s">
        <v>3149</v>
      </c>
      <c r="M435" s="155" t="s">
        <v>12396</v>
      </c>
      <c r="N435" s="155" t="s">
        <v>3151</v>
      </c>
      <c r="O435" s="155" t="s">
        <v>12397</v>
      </c>
      <c r="P435" s="155" t="s">
        <v>7258</v>
      </c>
      <c r="Q435" s="155" t="s">
        <v>12398</v>
      </c>
      <c r="R435" s="155" t="s">
        <v>7260</v>
      </c>
      <c r="S435" s="155" t="s">
        <v>12399</v>
      </c>
      <c r="T435" s="155" t="s">
        <v>7262</v>
      </c>
      <c r="U435" s="155" t="s">
        <v>12400</v>
      </c>
      <c r="V435" s="155" t="s">
        <v>7264</v>
      </c>
      <c r="W435" s="155" t="s">
        <v>12401</v>
      </c>
      <c r="X435" s="155" t="s">
        <v>7266</v>
      </c>
      <c r="Y435" s="155" t="s">
        <v>2192</v>
      </c>
      <c r="Z435" s="155" t="s">
        <v>2192</v>
      </c>
      <c r="AA435" s="155" t="s">
        <v>2192</v>
      </c>
      <c r="AB435" s="155" t="s">
        <v>2192</v>
      </c>
      <c r="AC435" s="155" t="s">
        <v>3931</v>
      </c>
      <c r="AD435" s="155" t="s">
        <v>2875</v>
      </c>
      <c r="AE435" s="156">
        <v>4.2428999999999997</v>
      </c>
      <c r="AF435" s="161">
        <v>0</v>
      </c>
      <c r="AG435" s="161">
        <v>0</v>
      </c>
      <c r="AH435" s="159">
        <v>42163</v>
      </c>
      <c r="AI435" s="153" t="s">
        <v>979</v>
      </c>
      <c r="AJ435" s="155" t="s">
        <v>2192</v>
      </c>
    </row>
    <row r="436" spans="1:36">
      <c r="A436" s="166">
        <v>68106</v>
      </c>
      <c r="B436" s="147" t="s">
        <v>1238</v>
      </c>
      <c r="C436" s="147" t="s">
        <v>1235</v>
      </c>
      <c r="D436" s="147" t="s">
        <v>2192</v>
      </c>
      <c r="E436" s="147" t="s">
        <v>987</v>
      </c>
      <c r="F436" s="147" t="s">
        <v>1904</v>
      </c>
      <c r="G436" s="148" t="s">
        <v>1901</v>
      </c>
      <c r="H436" s="148" t="s">
        <v>1919</v>
      </c>
      <c r="I436" s="148" t="s">
        <v>317</v>
      </c>
      <c r="J436" s="148" t="s">
        <v>1236</v>
      </c>
      <c r="K436" s="149" t="s">
        <v>12402</v>
      </c>
      <c r="L436" s="149" t="s">
        <v>3149</v>
      </c>
      <c r="M436" s="149" t="s">
        <v>12403</v>
      </c>
      <c r="N436" s="149" t="s">
        <v>3151</v>
      </c>
      <c r="O436" s="149" t="s">
        <v>12404</v>
      </c>
      <c r="P436" s="149" t="s">
        <v>7258</v>
      </c>
      <c r="Q436" s="149" t="s">
        <v>12405</v>
      </c>
      <c r="R436" s="149" t="s">
        <v>7260</v>
      </c>
      <c r="S436" s="149" t="s">
        <v>12406</v>
      </c>
      <c r="T436" s="149" t="s">
        <v>7262</v>
      </c>
      <c r="U436" s="149" t="s">
        <v>12407</v>
      </c>
      <c r="V436" s="149" t="s">
        <v>7264</v>
      </c>
      <c r="W436" s="149" t="s">
        <v>12408</v>
      </c>
      <c r="X436" s="149" t="s">
        <v>7266</v>
      </c>
      <c r="Y436" s="149" t="s">
        <v>2192</v>
      </c>
      <c r="Z436" s="149" t="s">
        <v>2192</v>
      </c>
      <c r="AA436" s="149" t="s">
        <v>2192</v>
      </c>
      <c r="AB436" s="149" t="s">
        <v>2192</v>
      </c>
      <c r="AC436" s="149" t="s">
        <v>12409</v>
      </c>
      <c r="AD436" s="149" t="s">
        <v>7294</v>
      </c>
      <c r="AE436" s="150">
        <v>75.767499999999998</v>
      </c>
      <c r="AF436" s="151">
        <v>0.06</v>
      </c>
      <c r="AG436" s="151">
        <v>0.05</v>
      </c>
      <c r="AH436" s="152">
        <v>42828</v>
      </c>
      <c r="AI436" s="147" t="s">
        <v>979</v>
      </c>
      <c r="AJ436" s="149" t="s">
        <v>2192</v>
      </c>
    </row>
    <row r="437" spans="1:36">
      <c r="A437" s="167">
        <v>68107</v>
      </c>
      <c r="B437" s="153" t="s">
        <v>1238</v>
      </c>
      <c r="C437" s="153" t="s">
        <v>1235</v>
      </c>
      <c r="D437" s="153" t="s">
        <v>2192</v>
      </c>
      <c r="E437" s="153" t="s">
        <v>989</v>
      </c>
      <c r="F437" s="153" t="s">
        <v>1904</v>
      </c>
      <c r="G437" s="154" t="s">
        <v>1901</v>
      </c>
      <c r="H437" s="154" t="s">
        <v>1919</v>
      </c>
      <c r="I437" s="154" t="s">
        <v>317</v>
      </c>
      <c r="J437" s="154" t="s">
        <v>1236</v>
      </c>
      <c r="K437" s="155" t="s">
        <v>12410</v>
      </c>
      <c r="L437" s="155" t="s">
        <v>3149</v>
      </c>
      <c r="M437" s="155" t="s">
        <v>12411</v>
      </c>
      <c r="N437" s="155" t="s">
        <v>3151</v>
      </c>
      <c r="O437" s="155" t="s">
        <v>12412</v>
      </c>
      <c r="P437" s="155" t="s">
        <v>7258</v>
      </c>
      <c r="Q437" s="155" t="s">
        <v>12413</v>
      </c>
      <c r="R437" s="155" t="s">
        <v>7260</v>
      </c>
      <c r="S437" s="155" t="s">
        <v>12414</v>
      </c>
      <c r="T437" s="155" t="s">
        <v>7262</v>
      </c>
      <c r="U437" s="155" t="s">
        <v>12415</v>
      </c>
      <c r="V437" s="155" t="s">
        <v>7264</v>
      </c>
      <c r="W437" s="155" t="s">
        <v>2192</v>
      </c>
      <c r="X437" s="155" t="s">
        <v>2192</v>
      </c>
      <c r="Y437" s="155" t="s">
        <v>2192</v>
      </c>
      <c r="Z437" s="155" t="s">
        <v>2192</v>
      </c>
      <c r="AA437" s="155" t="s">
        <v>2192</v>
      </c>
      <c r="AB437" s="155" t="s">
        <v>2192</v>
      </c>
      <c r="AC437" s="155" t="s">
        <v>12416</v>
      </c>
      <c r="AD437" s="155" t="s">
        <v>7301</v>
      </c>
      <c r="AE437" s="156">
        <v>21.7928</v>
      </c>
      <c r="AF437" s="157">
        <v>0.02</v>
      </c>
      <c r="AG437" s="157">
        <v>0.01</v>
      </c>
      <c r="AH437" s="159">
        <v>43210</v>
      </c>
      <c r="AI437" s="153" t="s">
        <v>979</v>
      </c>
      <c r="AJ437" s="155" t="s">
        <v>2192</v>
      </c>
    </row>
    <row r="438" spans="1:36">
      <c r="A438" s="166">
        <v>68108</v>
      </c>
      <c r="B438" s="147" t="s">
        <v>1238</v>
      </c>
      <c r="C438" s="147" t="s">
        <v>1235</v>
      </c>
      <c r="D438" s="147" t="s">
        <v>2192</v>
      </c>
      <c r="E438" s="147" t="s">
        <v>991</v>
      </c>
      <c r="F438" s="147" t="s">
        <v>1904</v>
      </c>
      <c r="G438" s="148" t="s">
        <v>1901</v>
      </c>
      <c r="H438" s="148" t="s">
        <v>1919</v>
      </c>
      <c r="I438" s="148" t="s">
        <v>317</v>
      </c>
      <c r="J438" s="148" t="s">
        <v>1236</v>
      </c>
      <c r="K438" s="149" t="s">
        <v>12417</v>
      </c>
      <c r="L438" s="149" t="s">
        <v>3149</v>
      </c>
      <c r="M438" s="149" t="s">
        <v>12418</v>
      </c>
      <c r="N438" s="149" t="s">
        <v>3151</v>
      </c>
      <c r="O438" s="149" t="s">
        <v>12419</v>
      </c>
      <c r="P438" s="149" t="s">
        <v>7258</v>
      </c>
      <c r="Q438" s="149" t="s">
        <v>12420</v>
      </c>
      <c r="R438" s="149" t="s">
        <v>7260</v>
      </c>
      <c r="S438" s="149" t="s">
        <v>12421</v>
      </c>
      <c r="T438" s="149" t="s">
        <v>7262</v>
      </c>
      <c r="U438" s="149" t="s">
        <v>12422</v>
      </c>
      <c r="V438" s="149" t="s">
        <v>7264</v>
      </c>
      <c r="W438" s="149" t="s">
        <v>12423</v>
      </c>
      <c r="X438" s="149" t="s">
        <v>7266</v>
      </c>
      <c r="Y438" s="149" t="s">
        <v>3110</v>
      </c>
      <c r="Z438" s="149" t="s">
        <v>7268</v>
      </c>
      <c r="AA438" s="149" t="s">
        <v>2192</v>
      </c>
      <c r="AB438" s="149" t="s">
        <v>2192</v>
      </c>
      <c r="AC438" s="149" t="s">
        <v>12424</v>
      </c>
      <c r="AD438" s="149" t="s">
        <v>7269</v>
      </c>
      <c r="AE438" s="150">
        <v>102.0958</v>
      </c>
      <c r="AF438" s="151">
        <v>0.09</v>
      </c>
      <c r="AG438" s="151">
        <v>0.06</v>
      </c>
      <c r="AH438" s="152">
        <v>42086</v>
      </c>
      <c r="AI438" s="147" t="s">
        <v>979</v>
      </c>
      <c r="AJ438" s="149" t="s">
        <v>2192</v>
      </c>
    </row>
    <row r="439" spans="1:36">
      <c r="A439" s="167">
        <v>68112</v>
      </c>
      <c r="B439" s="153" t="s">
        <v>1238</v>
      </c>
      <c r="C439" s="153" t="s">
        <v>1235</v>
      </c>
      <c r="D439" s="153" t="s">
        <v>2192</v>
      </c>
      <c r="E439" s="153" t="s">
        <v>993</v>
      </c>
      <c r="F439" s="153" t="s">
        <v>1904</v>
      </c>
      <c r="G439" s="154" t="s">
        <v>1901</v>
      </c>
      <c r="H439" s="154" t="s">
        <v>1919</v>
      </c>
      <c r="I439" s="154" t="s">
        <v>317</v>
      </c>
      <c r="J439" s="154" t="s">
        <v>1236</v>
      </c>
      <c r="K439" s="155" t="s">
        <v>12425</v>
      </c>
      <c r="L439" s="155" t="s">
        <v>3149</v>
      </c>
      <c r="M439" s="155" t="s">
        <v>12426</v>
      </c>
      <c r="N439" s="155" t="s">
        <v>3151</v>
      </c>
      <c r="O439" s="155" t="s">
        <v>12427</v>
      </c>
      <c r="P439" s="155" t="s">
        <v>7258</v>
      </c>
      <c r="Q439" s="155" t="s">
        <v>12428</v>
      </c>
      <c r="R439" s="155" t="s">
        <v>7260</v>
      </c>
      <c r="S439" s="155" t="s">
        <v>12429</v>
      </c>
      <c r="T439" s="155" t="s">
        <v>7262</v>
      </c>
      <c r="U439" s="155" t="s">
        <v>12430</v>
      </c>
      <c r="V439" s="155" t="s">
        <v>7264</v>
      </c>
      <c r="W439" s="155" t="s">
        <v>12431</v>
      </c>
      <c r="X439" s="155" t="s">
        <v>7266</v>
      </c>
      <c r="Y439" s="155" t="s">
        <v>12432</v>
      </c>
      <c r="Z439" s="155" t="s">
        <v>7268</v>
      </c>
      <c r="AA439" s="155" t="s">
        <v>2192</v>
      </c>
      <c r="AB439" s="155" t="s">
        <v>2192</v>
      </c>
      <c r="AC439" s="155" t="s">
        <v>12433</v>
      </c>
      <c r="AD439" s="155" t="s">
        <v>7269</v>
      </c>
      <c r="AE439" s="156">
        <v>25.129799999999999</v>
      </c>
      <c r="AF439" s="157">
        <v>0.02</v>
      </c>
      <c r="AG439" s="157">
        <v>0.02</v>
      </c>
      <c r="AH439" s="159">
        <v>42086</v>
      </c>
      <c r="AI439" s="153" t="s">
        <v>979</v>
      </c>
      <c r="AJ439" s="155" t="s">
        <v>2192</v>
      </c>
    </row>
    <row r="440" spans="1:36">
      <c r="A440" s="166">
        <v>68113</v>
      </c>
      <c r="B440" s="147" t="s">
        <v>1238</v>
      </c>
      <c r="C440" s="147" t="s">
        <v>1235</v>
      </c>
      <c r="D440" s="147" t="s">
        <v>2192</v>
      </c>
      <c r="E440" s="147" t="s">
        <v>995</v>
      </c>
      <c r="F440" s="147" t="s">
        <v>1904</v>
      </c>
      <c r="G440" s="148" t="s">
        <v>1901</v>
      </c>
      <c r="H440" s="148" t="s">
        <v>1919</v>
      </c>
      <c r="I440" s="148" t="s">
        <v>317</v>
      </c>
      <c r="J440" s="148" t="s">
        <v>1236</v>
      </c>
      <c r="K440" s="149" t="s">
        <v>12434</v>
      </c>
      <c r="L440" s="149" t="s">
        <v>3149</v>
      </c>
      <c r="M440" s="149" t="s">
        <v>12435</v>
      </c>
      <c r="N440" s="149" t="s">
        <v>3151</v>
      </c>
      <c r="O440" s="149" t="s">
        <v>12436</v>
      </c>
      <c r="P440" s="149" t="s">
        <v>7258</v>
      </c>
      <c r="Q440" s="149" t="s">
        <v>12437</v>
      </c>
      <c r="R440" s="149" t="s">
        <v>7260</v>
      </c>
      <c r="S440" s="149" t="s">
        <v>12438</v>
      </c>
      <c r="T440" s="149" t="s">
        <v>7262</v>
      </c>
      <c r="U440" s="149" t="s">
        <v>12439</v>
      </c>
      <c r="V440" s="149" t="s">
        <v>7264</v>
      </c>
      <c r="W440" s="149" t="s">
        <v>12440</v>
      </c>
      <c r="X440" s="149" t="s">
        <v>7266</v>
      </c>
      <c r="Y440" s="149" t="s">
        <v>2192</v>
      </c>
      <c r="Z440" s="149" t="s">
        <v>2192</v>
      </c>
      <c r="AA440" s="149" t="s">
        <v>2192</v>
      </c>
      <c r="AB440" s="149" t="s">
        <v>2192</v>
      </c>
      <c r="AC440" s="149" t="s">
        <v>12441</v>
      </c>
      <c r="AD440" s="149" t="s">
        <v>7325</v>
      </c>
      <c r="AE440" s="150">
        <v>23.5823</v>
      </c>
      <c r="AF440" s="151">
        <v>0.02</v>
      </c>
      <c r="AG440" s="151">
        <v>0.01</v>
      </c>
      <c r="AH440" s="152">
        <v>42557</v>
      </c>
      <c r="AI440" s="147" t="s">
        <v>979</v>
      </c>
      <c r="AJ440" s="149" t="s">
        <v>2192</v>
      </c>
    </row>
    <row r="441" spans="1:36">
      <c r="A441" s="167">
        <v>68114</v>
      </c>
      <c r="B441" s="153" t="s">
        <v>1238</v>
      </c>
      <c r="C441" s="153" t="s">
        <v>1235</v>
      </c>
      <c r="D441" s="153" t="s">
        <v>2192</v>
      </c>
      <c r="E441" s="153" t="s">
        <v>997</v>
      </c>
      <c r="F441" s="153" t="s">
        <v>1904</v>
      </c>
      <c r="G441" s="154" t="s">
        <v>1901</v>
      </c>
      <c r="H441" s="154" t="s">
        <v>1919</v>
      </c>
      <c r="I441" s="154" t="s">
        <v>317</v>
      </c>
      <c r="J441" s="154" t="s">
        <v>1236</v>
      </c>
      <c r="K441" s="155" t="s">
        <v>12442</v>
      </c>
      <c r="L441" s="155" t="s">
        <v>3149</v>
      </c>
      <c r="M441" s="155" t="s">
        <v>12443</v>
      </c>
      <c r="N441" s="155" t="s">
        <v>3151</v>
      </c>
      <c r="O441" s="155" t="s">
        <v>12444</v>
      </c>
      <c r="P441" s="155" t="s">
        <v>7258</v>
      </c>
      <c r="Q441" s="155" t="s">
        <v>12445</v>
      </c>
      <c r="R441" s="155" t="s">
        <v>7260</v>
      </c>
      <c r="S441" s="155" t="s">
        <v>12446</v>
      </c>
      <c r="T441" s="155" t="s">
        <v>7262</v>
      </c>
      <c r="U441" s="155" t="s">
        <v>12447</v>
      </c>
      <c r="V441" s="155" t="s">
        <v>7264</v>
      </c>
      <c r="W441" s="155" t="s">
        <v>12448</v>
      </c>
      <c r="X441" s="155" t="s">
        <v>7266</v>
      </c>
      <c r="Y441" s="155" t="s">
        <v>12449</v>
      </c>
      <c r="Z441" s="155" t="s">
        <v>7268</v>
      </c>
      <c r="AA441" s="155" t="s">
        <v>2192</v>
      </c>
      <c r="AB441" s="155" t="s">
        <v>2192</v>
      </c>
      <c r="AC441" s="155" t="s">
        <v>12450</v>
      </c>
      <c r="AD441" s="155" t="s">
        <v>7334</v>
      </c>
      <c r="AE441" s="160">
        <v>35.523000000000003</v>
      </c>
      <c r="AF441" s="157">
        <v>0.03</v>
      </c>
      <c r="AG441" s="157">
        <v>0.02</v>
      </c>
      <c r="AH441" s="159">
        <v>42123</v>
      </c>
      <c r="AI441" s="153" t="s">
        <v>979</v>
      </c>
      <c r="AJ441" s="155" t="s">
        <v>2192</v>
      </c>
    </row>
    <row r="442" spans="1:36">
      <c r="A442" s="166">
        <v>69003</v>
      </c>
      <c r="B442" s="147" t="s">
        <v>1238</v>
      </c>
      <c r="C442" s="147" t="s">
        <v>1235</v>
      </c>
      <c r="D442" s="147" t="s">
        <v>2192</v>
      </c>
      <c r="E442" s="147" t="s">
        <v>999</v>
      </c>
      <c r="F442" s="147" t="s">
        <v>2192</v>
      </c>
      <c r="G442" s="148" t="s">
        <v>1901</v>
      </c>
      <c r="H442" s="148" t="s">
        <v>1919</v>
      </c>
      <c r="I442" s="148" t="s">
        <v>317</v>
      </c>
      <c r="J442" s="148" t="s">
        <v>1239</v>
      </c>
      <c r="K442" s="149" t="s">
        <v>7335</v>
      </c>
      <c r="L442" s="149" t="s">
        <v>7336</v>
      </c>
      <c r="M442" s="149" t="s">
        <v>7337</v>
      </c>
      <c r="N442" s="149" t="s">
        <v>7338</v>
      </c>
      <c r="O442" s="149" t="s">
        <v>7339</v>
      </c>
      <c r="P442" s="149" t="s">
        <v>7340</v>
      </c>
      <c r="Q442" s="149" t="s">
        <v>7341</v>
      </c>
      <c r="R442" s="149" t="s">
        <v>7342</v>
      </c>
      <c r="S442" s="149" t="s">
        <v>7343</v>
      </c>
      <c r="T442" s="149" t="s">
        <v>7344</v>
      </c>
      <c r="U442" s="149" t="s">
        <v>7345</v>
      </c>
      <c r="V442" s="149" t="s">
        <v>7346</v>
      </c>
      <c r="W442" s="149" t="s">
        <v>2192</v>
      </c>
      <c r="X442" s="149" t="s">
        <v>2192</v>
      </c>
      <c r="Y442" s="149" t="s">
        <v>2192</v>
      </c>
      <c r="Z442" s="149" t="s">
        <v>2192</v>
      </c>
      <c r="AA442" s="149" t="s">
        <v>2192</v>
      </c>
      <c r="AB442" s="149" t="s">
        <v>2192</v>
      </c>
      <c r="AC442" s="149" t="s">
        <v>7347</v>
      </c>
      <c r="AD442" s="149" t="s">
        <v>7348</v>
      </c>
      <c r="AE442" s="150">
        <v>3268.3415</v>
      </c>
      <c r="AF442" s="151">
        <v>2.75</v>
      </c>
      <c r="AG442" s="151">
        <v>2.06</v>
      </c>
      <c r="AH442" s="152">
        <v>43154</v>
      </c>
      <c r="AI442" s="147" t="s">
        <v>1000</v>
      </c>
      <c r="AJ442" s="149" t="s">
        <v>2192</v>
      </c>
    </row>
    <row r="443" spans="1:36">
      <c r="A443" s="167">
        <v>69201</v>
      </c>
      <c r="B443" s="153" t="s">
        <v>1238</v>
      </c>
      <c r="C443" s="153" t="s">
        <v>1235</v>
      </c>
      <c r="D443" s="153" t="s">
        <v>2192</v>
      </c>
      <c r="E443" s="153" t="s">
        <v>1002</v>
      </c>
      <c r="F443" s="153" t="s">
        <v>1906</v>
      </c>
      <c r="G443" s="154" t="s">
        <v>1901</v>
      </c>
      <c r="H443" s="154" t="s">
        <v>1919</v>
      </c>
      <c r="I443" s="154" t="s">
        <v>317</v>
      </c>
      <c r="J443" s="154" t="s">
        <v>1236</v>
      </c>
      <c r="K443" s="155" t="s">
        <v>8514</v>
      </c>
      <c r="L443" s="155" t="s">
        <v>7336</v>
      </c>
      <c r="M443" s="155" t="s">
        <v>12451</v>
      </c>
      <c r="N443" s="155" t="s">
        <v>7338</v>
      </c>
      <c r="O443" s="155" t="s">
        <v>12452</v>
      </c>
      <c r="P443" s="155" t="s">
        <v>7340</v>
      </c>
      <c r="Q443" s="155" t="s">
        <v>12453</v>
      </c>
      <c r="R443" s="155" t="s">
        <v>7342</v>
      </c>
      <c r="S443" s="155" t="s">
        <v>12454</v>
      </c>
      <c r="T443" s="155" t="s">
        <v>7344</v>
      </c>
      <c r="U443" s="155" t="s">
        <v>12455</v>
      </c>
      <c r="V443" s="155" t="s">
        <v>7346</v>
      </c>
      <c r="W443" s="155" t="s">
        <v>2192</v>
      </c>
      <c r="X443" s="155" t="s">
        <v>2192</v>
      </c>
      <c r="Y443" s="155" t="s">
        <v>2192</v>
      </c>
      <c r="Z443" s="155" t="s">
        <v>2192</v>
      </c>
      <c r="AA443" s="155" t="s">
        <v>2192</v>
      </c>
      <c r="AB443" s="155" t="s">
        <v>2192</v>
      </c>
      <c r="AC443" s="155" t="s">
        <v>12456</v>
      </c>
      <c r="AD443" s="155" t="s">
        <v>7348</v>
      </c>
      <c r="AE443" s="156">
        <v>1938.0238999999999</v>
      </c>
      <c r="AF443" s="157">
        <v>1.63</v>
      </c>
      <c r="AG443" s="157">
        <v>1.22</v>
      </c>
      <c r="AH443" s="159">
        <v>43154</v>
      </c>
      <c r="AI443" s="153" t="s">
        <v>1774</v>
      </c>
      <c r="AJ443" s="155" t="s">
        <v>2192</v>
      </c>
    </row>
    <row r="444" spans="1:36">
      <c r="A444" s="166">
        <v>69202</v>
      </c>
      <c r="B444" s="147" t="s">
        <v>1238</v>
      </c>
      <c r="C444" s="147" t="s">
        <v>1235</v>
      </c>
      <c r="D444" s="147" t="s">
        <v>2192</v>
      </c>
      <c r="E444" s="147" t="s">
        <v>1004</v>
      </c>
      <c r="F444" s="147" t="s">
        <v>1904</v>
      </c>
      <c r="G444" s="148" t="s">
        <v>1901</v>
      </c>
      <c r="H444" s="148" t="s">
        <v>1919</v>
      </c>
      <c r="I444" s="148" t="s">
        <v>317</v>
      </c>
      <c r="J444" s="148" t="s">
        <v>1236</v>
      </c>
      <c r="K444" s="149" t="s">
        <v>12457</v>
      </c>
      <c r="L444" s="149" t="s">
        <v>7336</v>
      </c>
      <c r="M444" s="149" t="s">
        <v>12458</v>
      </c>
      <c r="N444" s="149" t="s">
        <v>7338</v>
      </c>
      <c r="O444" s="149" t="s">
        <v>12459</v>
      </c>
      <c r="P444" s="149" t="s">
        <v>7340</v>
      </c>
      <c r="Q444" s="149" t="s">
        <v>12460</v>
      </c>
      <c r="R444" s="149" t="s">
        <v>7342</v>
      </c>
      <c r="S444" s="149" t="s">
        <v>12461</v>
      </c>
      <c r="T444" s="149" t="s">
        <v>7344</v>
      </c>
      <c r="U444" s="149" t="s">
        <v>12462</v>
      </c>
      <c r="V444" s="149" t="s">
        <v>7346</v>
      </c>
      <c r="W444" s="149" t="s">
        <v>2192</v>
      </c>
      <c r="X444" s="149" t="s">
        <v>2192</v>
      </c>
      <c r="Y444" s="149" t="s">
        <v>2192</v>
      </c>
      <c r="Z444" s="149" t="s">
        <v>2192</v>
      </c>
      <c r="AA444" s="149" t="s">
        <v>2192</v>
      </c>
      <c r="AB444" s="149" t="s">
        <v>2192</v>
      </c>
      <c r="AC444" s="149" t="s">
        <v>12463</v>
      </c>
      <c r="AD444" s="149" t="s">
        <v>7361</v>
      </c>
      <c r="AE444" s="150">
        <v>11.6363</v>
      </c>
      <c r="AF444" s="151">
        <v>0.01</v>
      </c>
      <c r="AG444" s="151">
        <v>0.01</v>
      </c>
      <c r="AH444" s="152">
        <v>43164</v>
      </c>
      <c r="AI444" s="147" t="s">
        <v>1000</v>
      </c>
      <c r="AJ444" s="149" t="s">
        <v>2192</v>
      </c>
    </row>
    <row r="445" spans="1:36">
      <c r="A445" s="167">
        <v>69203</v>
      </c>
      <c r="B445" s="153" t="s">
        <v>1238</v>
      </c>
      <c r="C445" s="153" t="s">
        <v>1235</v>
      </c>
      <c r="D445" s="153" t="s">
        <v>2192</v>
      </c>
      <c r="E445" s="153" t="s">
        <v>1006</v>
      </c>
      <c r="F445" s="153" t="s">
        <v>1904</v>
      </c>
      <c r="G445" s="154" t="s">
        <v>1901</v>
      </c>
      <c r="H445" s="154" t="s">
        <v>1919</v>
      </c>
      <c r="I445" s="154" t="s">
        <v>317</v>
      </c>
      <c r="J445" s="154" t="s">
        <v>1236</v>
      </c>
      <c r="K445" s="155" t="s">
        <v>12464</v>
      </c>
      <c r="L445" s="155" t="s">
        <v>7336</v>
      </c>
      <c r="M445" s="155" t="s">
        <v>12465</v>
      </c>
      <c r="N445" s="155" t="s">
        <v>7338</v>
      </c>
      <c r="O445" s="155" t="s">
        <v>12466</v>
      </c>
      <c r="P445" s="155" t="s">
        <v>7340</v>
      </c>
      <c r="Q445" s="155" t="s">
        <v>12467</v>
      </c>
      <c r="R445" s="155" t="s">
        <v>7342</v>
      </c>
      <c r="S445" s="155" t="s">
        <v>12468</v>
      </c>
      <c r="T445" s="155" t="s">
        <v>7344</v>
      </c>
      <c r="U445" s="155" t="s">
        <v>12469</v>
      </c>
      <c r="V445" s="155" t="s">
        <v>7346</v>
      </c>
      <c r="W445" s="155" t="s">
        <v>2192</v>
      </c>
      <c r="X445" s="155" t="s">
        <v>2192</v>
      </c>
      <c r="Y445" s="155" t="s">
        <v>2192</v>
      </c>
      <c r="Z445" s="155" t="s">
        <v>2192</v>
      </c>
      <c r="AA445" s="155" t="s">
        <v>2192</v>
      </c>
      <c r="AB445" s="155" t="s">
        <v>2192</v>
      </c>
      <c r="AC445" s="155" t="s">
        <v>12470</v>
      </c>
      <c r="AD445" s="155" t="s">
        <v>7361</v>
      </c>
      <c r="AE445" s="156">
        <v>5.7356999999999996</v>
      </c>
      <c r="AF445" s="161">
        <v>0</v>
      </c>
      <c r="AG445" s="161">
        <v>0</v>
      </c>
      <c r="AH445" s="159">
        <v>43164</v>
      </c>
      <c r="AI445" s="153" t="s">
        <v>1000</v>
      </c>
      <c r="AJ445" s="155" t="s">
        <v>2192</v>
      </c>
    </row>
    <row r="446" spans="1:36">
      <c r="A446" s="166">
        <v>69205</v>
      </c>
      <c r="B446" s="147" t="s">
        <v>1238</v>
      </c>
      <c r="C446" s="147" t="s">
        <v>1235</v>
      </c>
      <c r="D446" s="147" t="s">
        <v>2192</v>
      </c>
      <c r="E446" s="147" t="s">
        <v>1008</v>
      </c>
      <c r="F446" s="147" t="s">
        <v>1904</v>
      </c>
      <c r="G446" s="148" t="s">
        <v>1901</v>
      </c>
      <c r="H446" s="148" t="s">
        <v>1919</v>
      </c>
      <c r="I446" s="148" t="s">
        <v>317</v>
      </c>
      <c r="J446" s="148" t="s">
        <v>1236</v>
      </c>
      <c r="K446" s="149" t="s">
        <v>12471</v>
      </c>
      <c r="L446" s="149" t="s">
        <v>7336</v>
      </c>
      <c r="M446" s="149" t="s">
        <v>12472</v>
      </c>
      <c r="N446" s="149" t="s">
        <v>7338</v>
      </c>
      <c r="O446" s="149" t="s">
        <v>12473</v>
      </c>
      <c r="P446" s="149" t="s">
        <v>7340</v>
      </c>
      <c r="Q446" s="149" t="s">
        <v>12474</v>
      </c>
      <c r="R446" s="149" t="s">
        <v>7342</v>
      </c>
      <c r="S446" s="149" t="s">
        <v>12475</v>
      </c>
      <c r="T446" s="149" t="s">
        <v>7344</v>
      </c>
      <c r="U446" s="149" t="s">
        <v>12476</v>
      </c>
      <c r="V446" s="149" t="s">
        <v>7346</v>
      </c>
      <c r="W446" s="149" t="s">
        <v>2192</v>
      </c>
      <c r="X446" s="149" t="s">
        <v>2192</v>
      </c>
      <c r="Y446" s="149" t="s">
        <v>2192</v>
      </c>
      <c r="Z446" s="149" t="s">
        <v>2192</v>
      </c>
      <c r="AA446" s="149" t="s">
        <v>2192</v>
      </c>
      <c r="AB446" s="149" t="s">
        <v>2192</v>
      </c>
      <c r="AC446" s="149" t="s">
        <v>12477</v>
      </c>
      <c r="AD446" s="149" t="s">
        <v>7361</v>
      </c>
      <c r="AE446" s="150">
        <v>3.4220999999999999</v>
      </c>
      <c r="AF446" s="163">
        <v>0</v>
      </c>
      <c r="AG446" s="163">
        <v>0</v>
      </c>
      <c r="AH446" s="152">
        <v>43164</v>
      </c>
      <c r="AI446" s="147" t="s">
        <v>1000</v>
      </c>
      <c r="AJ446" s="149" t="s">
        <v>2192</v>
      </c>
    </row>
    <row r="447" spans="1:36">
      <c r="A447" s="167">
        <v>69206</v>
      </c>
      <c r="B447" s="153" t="s">
        <v>1238</v>
      </c>
      <c r="C447" s="153" t="s">
        <v>1235</v>
      </c>
      <c r="D447" s="153" t="s">
        <v>2192</v>
      </c>
      <c r="E447" s="153" t="s">
        <v>1010</v>
      </c>
      <c r="F447" s="153" t="s">
        <v>1904</v>
      </c>
      <c r="G447" s="154" t="s">
        <v>1901</v>
      </c>
      <c r="H447" s="154" t="s">
        <v>1919</v>
      </c>
      <c r="I447" s="154" t="s">
        <v>317</v>
      </c>
      <c r="J447" s="154" t="s">
        <v>1236</v>
      </c>
      <c r="K447" s="155" t="s">
        <v>2766</v>
      </c>
      <c r="L447" s="155" t="s">
        <v>7336</v>
      </c>
      <c r="M447" s="155" t="s">
        <v>12478</v>
      </c>
      <c r="N447" s="155" t="s">
        <v>7338</v>
      </c>
      <c r="O447" s="155" t="s">
        <v>12479</v>
      </c>
      <c r="P447" s="155" t="s">
        <v>7340</v>
      </c>
      <c r="Q447" s="155" t="s">
        <v>12480</v>
      </c>
      <c r="R447" s="155" t="s">
        <v>7342</v>
      </c>
      <c r="S447" s="155" t="s">
        <v>12481</v>
      </c>
      <c r="T447" s="155" t="s">
        <v>7344</v>
      </c>
      <c r="U447" s="155" t="s">
        <v>12482</v>
      </c>
      <c r="V447" s="155" t="s">
        <v>7346</v>
      </c>
      <c r="W447" s="155" t="s">
        <v>2192</v>
      </c>
      <c r="X447" s="155" t="s">
        <v>2192</v>
      </c>
      <c r="Y447" s="155" t="s">
        <v>2192</v>
      </c>
      <c r="Z447" s="155" t="s">
        <v>2192</v>
      </c>
      <c r="AA447" s="155" t="s">
        <v>2192</v>
      </c>
      <c r="AB447" s="155" t="s">
        <v>2192</v>
      </c>
      <c r="AC447" s="155" t="s">
        <v>12483</v>
      </c>
      <c r="AD447" s="155" t="s">
        <v>7361</v>
      </c>
      <c r="AE447" s="156">
        <v>517.92229999999995</v>
      </c>
      <c r="AF447" s="157">
        <v>0.44</v>
      </c>
      <c r="AG447" s="157">
        <v>0.33</v>
      </c>
      <c r="AH447" s="159">
        <v>43164</v>
      </c>
      <c r="AI447" s="153" t="s">
        <v>1000</v>
      </c>
      <c r="AJ447" s="155" t="s">
        <v>2192</v>
      </c>
    </row>
    <row r="448" spans="1:36">
      <c r="A448" s="166">
        <v>69208</v>
      </c>
      <c r="B448" s="147" t="s">
        <v>1238</v>
      </c>
      <c r="C448" s="147" t="s">
        <v>1235</v>
      </c>
      <c r="D448" s="147" t="s">
        <v>2192</v>
      </c>
      <c r="E448" s="147" t="s">
        <v>1012</v>
      </c>
      <c r="F448" s="147" t="s">
        <v>1904</v>
      </c>
      <c r="G448" s="148" t="s">
        <v>1901</v>
      </c>
      <c r="H448" s="148" t="s">
        <v>1919</v>
      </c>
      <c r="I448" s="148" t="s">
        <v>317</v>
      </c>
      <c r="J448" s="148" t="s">
        <v>1236</v>
      </c>
      <c r="K448" s="149" t="s">
        <v>12484</v>
      </c>
      <c r="L448" s="149" t="s">
        <v>7336</v>
      </c>
      <c r="M448" s="149" t="s">
        <v>12485</v>
      </c>
      <c r="N448" s="149" t="s">
        <v>7338</v>
      </c>
      <c r="O448" s="149" t="s">
        <v>12486</v>
      </c>
      <c r="P448" s="149" t="s">
        <v>7340</v>
      </c>
      <c r="Q448" s="149" t="s">
        <v>12487</v>
      </c>
      <c r="R448" s="149" t="s">
        <v>7342</v>
      </c>
      <c r="S448" s="149" t="s">
        <v>3064</v>
      </c>
      <c r="T448" s="149" t="s">
        <v>7344</v>
      </c>
      <c r="U448" s="149" t="s">
        <v>2842</v>
      </c>
      <c r="V448" s="149" t="s">
        <v>7346</v>
      </c>
      <c r="W448" s="149" t="s">
        <v>2192</v>
      </c>
      <c r="X448" s="149" t="s">
        <v>2192</v>
      </c>
      <c r="Y448" s="149" t="s">
        <v>2192</v>
      </c>
      <c r="Z448" s="149" t="s">
        <v>2192</v>
      </c>
      <c r="AA448" s="149" t="s">
        <v>2192</v>
      </c>
      <c r="AB448" s="149" t="s">
        <v>2192</v>
      </c>
      <c r="AC448" s="149" t="s">
        <v>12488</v>
      </c>
      <c r="AD448" s="149" t="s">
        <v>7348</v>
      </c>
      <c r="AE448" s="150">
        <v>1383.4373000000001</v>
      </c>
      <c r="AF448" s="151">
        <v>1.1599999999999999</v>
      </c>
      <c r="AG448" s="151">
        <v>0.87</v>
      </c>
      <c r="AH448" s="152">
        <v>43154</v>
      </c>
      <c r="AI448" s="147" t="s">
        <v>1000</v>
      </c>
      <c r="AJ448" s="149" t="s">
        <v>2192</v>
      </c>
    </row>
    <row r="449" spans="1:36">
      <c r="A449" s="167">
        <v>69212</v>
      </c>
      <c r="B449" s="153" t="s">
        <v>1238</v>
      </c>
      <c r="C449" s="153" t="s">
        <v>1235</v>
      </c>
      <c r="D449" s="153" t="s">
        <v>2192</v>
      </c>
      <c r="E449" s="153" t="s">
        <v>2009</v>
      </c>
      <c r="F449" s="153" t="s">
        <v>1904</v>
      </c>
      <c r="G449" s="154" t="s">
        <v>1901</v>
      </c>
      <c r="H449" s="154" t="s">
        <v>1919</v>
      </c>
      <c r="I449" s="154" t="s">
        <v>317</v>
      </c>
      <c r="J449" s="154" t="s">
        <v>1236</v>
      </c>
      <c r="K449" s="155" t="s">
        <v>12489</v>
      </c>
      <c r="L449" s="155" t="s">
        <v>7336</v>
      </c>
      <c r="M449" s="155" t="s">
        <v>12490</v>
      </c>
      <c r="N449" s="155" t="s">
        <v>7338</v>
      </c>
      <c r="O449" s="155" t="s">
        <v>12491</v>
      </c>
      <c r="P449" s="155" t="s">
        <v>7340</v>
      </c>
      <c r="Q449" s="155" t="s">
        <v>12492</v>
      </c>
      <c r="R449" s="155" t="s">
        <v>7342</v>
      </c>
      <c r="S449" s="155" t="s">
        <v>1757</v>
      </c>
      <c r="T449" s="155" t="s">
        <v>1757</v>
      </c>
      <c r="U449" s="155" t="s">
        <v>1757</v>
      </c>
      <c r="V449" s="155" t="s">
        <v>1757</v>
      </c>
      <c r="W449" s="155" t="s">
        <v>2192</v>
      </c>
      <c r="X449" s="155" t="s">
        <v>2192</v>
      </c>
      <c r="Y449" s="155" t="s">
        <v>2192</v>
      </c>
      <c r="Z449" s="155" t="s">
        <v>2192</v>
      </c>
      <c r="AA449" s="155" t="s">
        <v>2192</v>
      </c>
      <c r="AB449" s="155" t="s">
        <v>2192</v>
      </c>
      <c r="AC449" s="155" t="s">
        <v>12493</v>
      </c>
      <c r="AD449" s="155" t="s">
        <v>7393</v>
      </c>
      <c r="AE449" s="156">
        <v>0.93859999999999999</v>
      </c>
      <c r="AF449" s="161">
        <v>0</v>
      </c>
      <c r="AG449" s="161">
        <v>0</v>
      </c>
      <c r="AH449" s="159">
        <v>43157</v>
      </c>
      <c r="AI449" s="153" t="s">
        <v>1774</v>
      </c>
      <c r="AJ449" s="155" t="s">
        <v>2192</v>
      </c>
    </row>
    <row r="450" spans="1:36">
      <c r="A450" s="166">
        <v>69213</v>
      </c>
      <c r="B450" s="147" t="s">
        <v>1238</v>
      </c>
      <c r="C450" s="147" t="s">
        <v>1235</v>
      </c>
      <c r="D450" s="147" t="s">
        <v>2192</v>
      </c>
      <c r="E450" s="147" t="s">
        <v>1014</v>
      </c>
      <c r="F450" s="147" t="s">
        <v>1904</v>
      </c>
      <c r="G450" s="148" t="s">
        <v>1901</v>
      </c>
      <c r="H450" s="148" t="s">
        <v>1919</v>
      </c>
      <c r="I450" s="148" t="s">
        <v>317</v>
      </c>
      <c r="J450" s="148" t="s">
        <v>1236</v>
      </c>
      <c r="K450" s="149" t="s">
        <v>3941</v>
      </c>
      <c r="L450" s="149" t="s">
        <v>7336</v>
      </c>
      <c r="M450" s="149" t="s">
        <v>12494</v>
      </c>
      <c r="N450" s="149" t="s">
        <v>7338</v>
      </c>
      <c r="O450" s="149" t="s">
        <v>12495</v>
      </c>
      <c r="P450" s="149" t="s">
        <v>7340</v>
      </c>
      <c r="Q450" s="149" t="s">
        <v>12496</v>
      </c>
      <c r="R450" s="149" t="s">
        <v>7342</v>
      </c>
      <c r="S450" s="149" t="s">
        <v>12497</v>
      </c>
      <c r="T450" s="149" t="s">
        <v>7344</v>
      </c>
      <c r="U450" s="149" t="s">
        <v>12498</v>
      </c>
      <c r="V450" s="149" t="s">
        <v>7346</v>
      </c>
      <c r="W450" s="149" t="s">
        <v>2192</v>
      </c>
      <c r="X450" s="149" t="s">
        <v>2192</v>
      </c>
      <c r="Y450" s="149" t="s">
        <v>2192</v>
      </c>
      <c r="Z450" s="149" t="s">
        <v>2192</v>
      </c>
      <c r="AA450" s="149" t="s">
        <v>2192</v>
      </c>
      <c r="AB450" s="149" t="s">
        <v>2192</v>
      </c>
      <c r="AC450" s="149" t="s">
        <v>12499</v>
      </c>
      <c r="AD450" s="149" t="s">
        <v>7400</v>
      </c>
      <c r="AE450" s="150">
        <v>6.3213999999999997</v>
      </c>
      <c r="AF450" s="151">
        <v>0.01</v>
      </c>
      <c r="AG450" s="163">
        <v>0</v>
      </c>
      <c r="AH450" s="152">
        <v>43285</v>
      </c>
      <c r="AI450" s="147" t="s">
        <v>1000</v>
      </c>
      <c r="AJ450" s="149" t="s">
        <v>2192</v>
      </c>
    </row>
    <row r="451" spans="1:36">
      <c r="A451" s="167">
        <v>69215</v>
      </c>
      <c r="B451" s="153" t="s">
        <v>1238</v>
      </c>
      <c r="C451" s="153" t="s">
        <v>1235</v>
      </c>
      <c r="D451" s="153" t="s">
        <v>2192</v>
      </c>
      <c r="E451" s="153" t="s">
        <v>1016</v>
      </c>
      <c r="F451" s="153" t="s">
        <v>1904</v>
      </c>
      <c r="G451" s="154" t="s">
        <v>1901</v>
      </c>
      <c r="H451" s="154" t="s">
        <v>1919</v>
      </c>
      <c r="I451" s="154" t="s">
        <v>317</v>
      </c>
      <c r="J451" s="154" t="s">
        <v>1236</v>
      </c>
      <c r="K451" s="155" t="s">
        <v>12500</v>
      </c>
      <c r="L451" s="155" t="s">
        <v>7336</v>
      </c>
      <c r="M451" s="155" t="s">
        <v>12501</v>
      </c>
      <c r="N451" s="155" t="s">
        <v>7338</v>
      </c>
      <c r="O451" s="155" t="s">
        <v>12502</v>
      </c>
      <c r="P451" s="155" t="s">
        <v>7340</v>
      </c>
      <c r="Q451" s="155" t="s">
        <v>12503</v>
      </c>
      <c r="R451" s="155" t="s">
        <v>7342</v>
      </c>
      <c r="S451" s="155" t="s">
        <v>12504</v>
      </c>
      <c r="T451" s="155" t="s">
        <v>7344</v>
      </c>
      <c r="U451" s="155" t="s">
        <v>12505</v>
      </c>
      <c r="V451" s="155" t="s">
        <v>7346</v>
      </c>
      <c r="W451" s="155" t="s">
        <v>2192</v>
      </c>
      <c r="X451" s="155" t="s">
        <v>2192</v>
      </c>
      <c r="Y451" s="155" t="s">
        <v>2192</v>
      </c>
      <c r="Z451" s="155" t="s">
        <v>2192</v>
      </c>
      <c r="AA451" s="155" t="s">
        <v>2192</v>
      </c>
      <c r="AB451" s="155" t="s">
        <v>2192</v>
      </c>
      <c r="AC451" s="155" t="s">
        <v>12506</v>
      </c>
      <c r="AD451" s="155" t="s">
        <v>7408</v>
      </c>
      <c r="AE451" s="156">
        <v>0.43619999999999998</v>
      </c>
      <c r="AF451" s="161">
        <v>0</v>
      </c>
      <c r="AG451" s="161">
        <v>0</v>
      </c>
      <c r="AH451" s="159">
        <v>43173</v>
      </c>
      <c r="AI451" s="153" t="s">
        <v>1000</v>
      </c>
      <c r="AJ451" s="155" t="s">
        <v>2192</v>
      </c>
    </row>
    <row r="452" spans="1:36">
      <c r="A452" s="166">
        <v>69216</v>
      </c>
      <c r="B452" s="147" t="s">
        <v>1238</v>
      </c>
      <c r="C452" s="147" t="s">
        <v>1235</v>
      </c>
      <c r="D452" s="147" t="s">
        <v>2192</v>
      </c>
      <c r="E452" s="147" t="s">
        <v>1018</v>
      </c>
      <c r="F452" s="147" t="s">
        <v>1904</v>
      </c>
      <c r="G452" s="148" t="s">
        <v>1901</v>
      </c>
      <c r="H452" s="148" t="s">
        <v>1919</v>
      </c>
      <c r="I452" s="148" t="s">
        <v>317</v>
      </c>
      <c r="J452" s="148" t="s">
        <v>1236</v>
      </c>
      <c r="K452" s="149" t="s">
        <v>12507</v>
      </c>
      <c r="L452" s="149" t="s">
        <v>7336</v>
      </c>
      <c r="M452" s="149" t="s">
        <v>2942</v>
      </c>
      <c r="N452" s="149" t="s">
        <v>7338</v>
      </c>
      <c r="O452" s="149" t="s">
        <v>12508</v>
      </c>
      <c r="P452" s="149" t="s">
        <v>7340</v>
      </c>
      <c r="Q452" s="149" t="s">
        <v>12509</v>
      </c>
      <c r="R452" s="149" t="s">
        <v>7342</v>
      </c>
      <c r="S452" s="149" t="s">
        <v>12510</v>
      </c>
      <c r="T452" s="149" t="s">
        <v>7344</v>
      </c>
      <c r="U452" s="149" t="s">
        <v>12511</v>
      </c>
      <c r="V452" s="149" t="s">
        <v>7346</v>
      </c>
      <c r="W452" s="149" t="s">
        <v>2192</v>
      </c>
      <c r="X452" s="149" t="s">
        <v>2192</v>
      </c>
      <c r="Y452" s="149" t="s">
        <v>2192</v>
      </c>
      <c r="Z452" s="149" t="s">
        <v>2192</v>
      </c>
      <c r="AA452" s="149" t="s">
        <v>2192</v>
      </c>
      <c r="AB452" s="149" t="s">
        <v>2192</v>
      </c>
      <c r="AC452" s="149" t="s">
        <v>12512</v>
      </c>
      <c r="AD452" s="149" t="s">
        <v>7416</v>
      </c>
      <c r="AE452" s="150">
        <v>7.8955000000000002</v>
      </c>
      <c r="AF452" s="151">
        <v>0.01</v>
      </c>
      <c r="AG452" s="163">
        <v>0</v>
      </c>
      <c r="AH452" s="152">
        <v>43167</v>
      </c>
      <c r="AI452" s="147" t="s">
        <v>1000</v>
      </c>
      <c r="AJ452" s="149" t="s">
        <v>2192</v>
      </c>
    </row>
    <row r="453" spans="1:36">
      <c r="A453" s="167">
        <v>69301</v>
      </c>
      <c r="B453" s="153" t="s">
        <v>1238</v>
      </c>
      <c r="C453" s="153" t="s">
        <v>1235</v>
      </c>
      <c r="D453" s="153" t="s">
        <v>2192</v>
      </c>
      <c r="E453" s="153" t="s">
        <v>1020</v>
      </c>
      <c r="F453" s="153" t="s">
        <v>1906</v>
      </c>
      <c r="G453" s="154" t="s">
        <v>1901</v>
      </c>
      <c r="H453" s="154" t="s">
        <v>1919</v>
      </c>
      <c r="I453" s="154" t="s">
        <v>317</v>
      </c>
      <c r="J453" s="154" t="s">
        <v>1236</v>
      </c>
      <c r="K453" s="155" t="s">
        <v>12513</v>
      </c>
      <c r="L453" s="155" t="s">
        <v>7336</v>
      </c>
      <c r="M453" s="155" t="s">
        <v>12514</v>
      </c>
      <c r="N453" s="155" t="s">
        <v>7338</v>
      </c>
      <c r="O453" s="155" t="s">
        <v>12515</v>
      </c>
      <c r="P453" s="155" t="s">
        <v>7340</v>
      </c>
      <c r="Q453" s="155" t="s">
        <v>12516</v>
      </c>
      <c r="R453" s="155" t="s">
        <v>7342</v>
      </c>
      <c r="S453" s="155" t="s">
        <v>12517</v>
      </c>
      <c r="T453" s="155" t="s">
        <v>7344</v>
      </c>
      <c r="U453" s="155" t="s">
        <v>12518</v>
      </c>
      <c r="V453" s="155" t="s">
        <v>7346</v>
      </c>
      <c r="W453" s="155" t="s">
        <v>2192</v>
      </c>
      <c r="X453" s="155" t="s">
        <v>2192</v>
      </c>
      <c r="Y453" s="155" t="s">
        <v>2192</v>
      </c>
      <c r="Z453" s="155" t="s">
        <v>2192</v>
      </c>
      <c r="AA453" s="155" t="s">
        <v>2192</v>
      </c>
      <c r="AB453" s="155" t="s">
        <v>2192</v>
      </c>
      <c r="AC453" s="155" t="s">
        <v>12519</v>
      </c>
      <c r="AD453" s="155" t="s">
        <v>7348</v>
      </c>
      <c r="AE453" s="160">
        <v>1489.191</v>
      </c>
      <c r="AF453" s="157">
        <v>1.25</v>
      </c>
      <c r="AG453" s="157">
        <v>0.94</v>
      </c>
      <c r="AH453" s="159">
        <v>43154</v>
      </c>
      <c r="AI453" s="153" t="s">
        <v>1774</v>
      </c>
      <c r="AJ453" s="155" t="s">
        <v>2192</v>
      </c>
    </row>
    <row r="454" spans="1:36">
      <c r="A454" s="166">
        <v>69302</v>
      </c>
      <c r="B454" s="147" t="s">
        <v>1238</v>
      </c>
      <c r="C454" s="147" t="s">
        <v>1235</v>
      </c>
      <c r="D454" s="147" t="s">
        <v>2192</v>
      </c>
      <c r="E454" s="147" t="s">
        <v>1022</v>
      </c>
      <c r="F454" s="147" t="s">
        <v>1904</v>
      </c>
      <c r="G454" s="148" t="s">
        <v>1901</v>
      </c>
      <c r="H454" s="148" t="s">
        <v>1919</v>
      </c>
      <c r="I454" s="148" t="s">
        <v>317</v>
      </c>
      <c r="J454" s="148" t="s">
        <v>1236</v>
      </c>
      <c r="K454" s="149" t="s">
        <v>12520</v>
      </c>
      <c r="L454" s="149" t="s">
        <v>7336</v>
      </c>
      <c r="M454" s="149" t="s">
        <v>12521</v>
      </c>
      <c r="N454" s="149" t="s">
        <v>7338</v>
      </c>
      <c r="O454" s="149" t="s">
        <v>12522</v>
      </c>
      <c r="P454" s="149" t="s">
        <v>7340</v>
      </c>
      <c r="Q454" s="149" t="s">
        <v>2913</v>
      </c>
      <c r="R454" s="149" t="s">
        <v>7342</v>
      </c>
      <c r="S454" s="149" t="s">
        <v>12523</v>
      </c>
      <c r="T454" s="149" t="s">
        <v>7344</v>
      </c>
      <c r="U454" s="149" t="s">
        <v>12524</v>
      </c>
      <c r="V454" s="149" t="s">
        <v>7346</v>
      </c>
      <c r="W454" s="149" t="s">
        <v>2192</v>
      </c>
      <c r="X454" s="149" t="s">
        <v>2192</v>
      </c>
      <c r="Y454" s="149" t="s">
        <v>2192</v>
      </c>
      <c r="Z454" s="149" t="s">
        <v>2192</v>
      </c>
      <c r="AA454" s="149" t="s">
        <v>2192</v>
      </c>
      <c r="AB454" s="149" t="s">
        <v>2192</v>
      </c>
      <c r="AC454" s="149" t="s">
        <v>2766</v>
      </c>
      <c r="AD454" s="149" t="s">
        <v>7361</v>
      </c>
      <c r="AE454" s="150">
        <v>13.2636</v>
      </c>
      <c r="AF454" s="151">
        <v>0.01</v>
      </c>
      <c r="AG454" s="151">
        <v>0.01</v>
      </c>
      <c r="AH454" s="152">
        <v>43164</v>
      </c>
      <c r="AI454" s="147" t="s">
        <v>1000</v>
      </c>
      <c r="AJ454" s="149" t="s">
        <v>2192</v>
      </c>
    </row>
    <row r="455" spans="1:36">
      <c r="A455" s="167">
        <v>69305</v>
      </c>
      <c r="B455" s="153" t="s">
        <v>1238</v>
      </c>
      <c r="C455" s="153" t="s">
        <v>1235</v>
      </c>
      <c r="D455" s="153" t="s">
        <v>2192</v>
      </c>
      <c r="E455" s="153" t="s">
        <v>1024</v>
      </c>
      <c r="F455" s="153" t="s">
        <v>1904</v>
      </c>
      <c r="G455" s="154" t="s">
        <v>1901</v>
      </c>
      <c r="H455" s="154" t="s">
        <v>1919</v>
      </c>
      <c r="I455" s="154" t="s">
        <v>317</v>
      </c>
      <c r="J455" s="154" t="s">
        <v>1236</v>
      </c>
      <c r="K455" s="155" t="s">
        <v>12525</v>
      </c>
      <c r="L455" s="155" t="s">
        <v>7336</v>
      </c>
      <c r="M455" s="155" t="s">
        <v>12526</v>
      </c>
      <c r="N455" s="155" t="s">
        <v>7338</v>
      </c>
      <c r="O455" s="155" t="s">
        <v>12527</v>
      </c>
      <c r="P455" s="155" t="s">
        <v>7340</v>
      </c>
      <c r="Q455" s="155" t="s">
        <v>10389</v>
      </c>
      <c r="R455" s="155" t="s">
        <v>7342</v>
      </c>
      <c r="S455" s="155" t="s">
        <v>12528</v>
      </c>
      <c r="T455" s="155" t="s">
        <v>7344</v>
      </c>
      <c r="U455" s="155" t="s">
        <v>12529</v>
      </c>
      <c r="V455" s="155" t="s">
        <v>7346</v>
      </c>
      <c r="W455" s="155" t="s">
        <v>2192</v>
      </c>
      <c r="X455" s="155" t="s">
        <v>2192</v>
      </c>
      <c r="Y455" s="155" t="s">
        <v>2192</v>
      </c>
      <c r="Z455" s="155" t="s">
        <v>2192</v>
      </c>
      <c r="AA455" s="155" t="s">
        <v>2192</v>
      </c>
      <c r="AB455" s="155" t="s">
        <v>2192</v>
      </c>
      <c r="AC455" s="155" t="s">
        <v>12530</v>
      </c>
      <c r="AD455" s="155" t="s">
        <v>7348</v>
      </c>
      <c r="AE455" s="156">
        <v>66.393299999999996</v>
      </c>
      <c r="AF455" s="157">
        <v>0.06</v>
      </c>
      <c r="AG455" s="157">
        <v>0.04</v>
      </c>
      <c r="AH455" s="159">
        <v>43154</v>
      </c>
      <c r="AI455" s="153" t="s">
        <v>1000</v>
      </c>
      <c r="AJ455" s="155" t="s">
        <v>2192</v>
      </c>
    </row>
    <row r="456" spans="1:36">
      <c r="A456" s="166">
        <v>69308</v>
      </c>
      <c r="B456" s="147" t="s">
        <v>1238</v>
      </c>
      <c r="C456" s="147" t="s">
        <v>1235</v>
      </c>
      <c r="D456" s="147" t="s">
        <v>2192</v>
      </c>
      <c r="E456" s="147" t="s">
        <v>1026</v>
      </c>
      <c r="F456" s="147" t="s">
        <v>1904</v>
      </c>
      <c r="G456" s="148" t="s">
        <v>1901</v>
      </c>
      <c r="H456" s="148" t="s">
        <v>1919</v>
      </c>
      <c r="I456" s="148" t="s">
        <v>317</v>
      </c>
      <c r="J456" s="148" t="s">
        <v>1236</v>
      </c>
      <c r="K456" s="149" t="s">
        <v>12531</v>
      </c>
      <c r="L456" s="149" t="s">
        <v>7336</v>
      </c>
      <c r="M456" s="149" t="s">
        <v>12532</v>
      </c>
      <c r="N456" s="149" t="s">
        <v>7338</v>
      </c>
      <c r="O456" s="149" t="s">
        <v>12533</v>
      </c>
      <c r="P456" s="149" t="s">
        <v>7340</v>
      </c>
      <c r="Q456" s="149" t="s">
        <v>12534</v>
      </c>
      <c r="R456" s="149" t="s">
        <v>7342</v>
      </c>
      <c r="S456" s="149" t="s">
        <v>12535</v>
      </c>
      <c r="T456" s="149" t="s">
        <v>7344</v>
      </c>
      <c r="U456" s="149" t="s">
        <v>12536</v>
      </c>
      <c r="V456" s="149" t="s">
        <v>7346</v>
      </c>
      <c r="W456" s="149" t="s">
        <v>2192</v>
      </c>
      <c r="X456" s="149" t="s">
        <v>2192</v>
      </c>
      <c r="Y456" s="149" t="s">
        <v>2192</v>
      </c>
      <c r="Z456" s="149" t="s">
        <v>2192</v>
      </c>
      <c r="AA456" s="149" t="s">
        <v>2192</v>
      </c>
      <c r="AB456" s="149" t="s">
        <v>2192</v>
      </c>
      <c r="AC456" s="149" t="s">
        <v>12537</v>
      </c>
      <c r="AD456" s="149" t="s">
        <v>7444</v>
      </c>
      <c r="AE456" s="150">
        <v>1409.3471999999999</v>
      </c>
      <c r="AF456" s="151">
        <v>1.19</v>
      </c>
      <c r="AG456" s="151">
        <v>0.89</v>
      </c>
      <c r="AH456" s="152">
        <v>43159</v>
      </c>
      <c r="AI456" s="147" t="s">
        <v>1000</v>
      </c>
      <c r="AJ456" s="149" t="s">
        <v>2192</v>
      </c>
    </row>
    <row r="457" spans="1:36">
      <c r="A457" s="167">
        <v>90021</v>
      </c>
      <c r="B457" s="153" t="s">
        <v>1237</v>
      </c>
      <c r="C457" s="153" t="s">
        <v>1229</v>
      </c>
      <c r="D457" s="153" t="s">
        <v>2192</v>
      </c>
      <c r="E457" s="153" t="s">
        <v>1027</v>
      </c>
      <c r="F457" s="153" t="s">
        <v>2192</v>
      </c>
      <c r="G457" s="154" t="s">
        <v>1901</v>
      </c>
      <c r="H457" s="154" t="s">
        <v>1919</v>
      </c>
      <c r="I457" s="154" t="s">
        <v>555</v>
      </c>
      <c r="J457" s="154" t="s">
        <v>1236</v>
      </c>
      <c r="K457" s="155" t="s">
        <v>12538</v>
      </c>
      <c r="L457" s="155" t="s">
        <v>2943</v>
      </c>
      <c r="M457" s="155" t="s">
        <v>12539</v>
      </c>
      <c r="N457" s="155" t="s">
        <v>7447</v>
      </c>
      <c r="O457" s="155" t="s">
        <v>12540</v>
      </c>
      <c r="P457" s="155" t="s">
        <v>7449</v>
      </c>
      <c r="Q457" s="155" t="s">
        <v>12541</v>
      </c>
      <c r="R457" s="155" t="s">
        <v>7451</v>
      </c>
      <c r="S457" s="155" t="s">
        <v>12542</v>
      </c>
      <c r="T457" s="155" t="s">
        <v>7453</v>
      </c>
      <c r="U457" s="155" t="s">
        <v>2799</v>
      </c>
      <c r="V457" s="155" t="s">
        <v>7455</v>
      </c>
      <c r="W457" s="155" t="s">
        <v>12543</v>
      </c>
      <c r="X457" s="155" t="s">
        <v>7457</v>
      </c>
      <c r="Y457" s="155" t="s">
        <v>12544</v>
      </c>
      <c r="Z457" s="155" t="s">
        <v>7459</v>
      </c>
      <c r="AA457" s="155" t="s">
        <v>12545</v>
      </c>
      <c r="AB457" s="155" t="s">
        <v>3240</v>
      </c>
      <c r="AC457" s="155" t="s">
        <v>12546</v>
      </c>
      <c r="AD457" s="155" t="s">
        <v>7462</v>
      </c>
      <c r="AE457" s="160">
        <v>114912.16499999999</v>
      </c>
      <c r="AF457" s="157">
        <v>96.74</v>
      </c>
      <c r="AG457" s="157">
        <v>72.53</v>
      </c>
      <c r="AH457" s="159">
        <v>38537</v>
      </c>
      <c r="AI457" s="153" t="s">
        <v>1028</v>
      </c>
      <c r="AJ457" s="155" t="s">
        <v>2192</v>
      </c>
    </row>
    <row r="458" spans="1:36">
      <c r="A458" s="166">
        <v>90096</v>
      </c>
      <c r="B458" s="147" t="s">
        <v>1237</v>
      </c>
      <c r="C458" s="147" t="s">
        <v>1229</v>
      </c>
      <c r="D458" s="147" t="s">
        <v>2192</v>
      </c>
      <c r="E458" s="147" t="s">
        <v>1029</v>
      </c>
      <c r="F458" s="147" t="s">
        <v>2192</v>
      </c>
      <c r="G458" s="148" t="s">
        <v>1901</v>
      </c>
      <c r="H458" s="148" t="s">
        <v>1919</v>
      </c>
      <c r="I458" s="148" t="s">
        <v>411</v>
      </c>
      <c r="J458" s="148" t="s">
        <v>1236</v>
      </c>
      <c r="K458" s="149" t="s">
        <v>12547</v>
      </c>
      <c r="L458" s="149" t="s">
        <v>5198</v>
      </c>
      <c r="M458" s="149" t="s">
        <v>12548</v>
      </c>
      <c r="N458" s="149" t="s">
        <v>5200</v>
      </c>
      <c r="O458" s="149" t="s">
        <v>12549</v>
      </c>
      <c r="P458" s="149" t="s">
        <v>5202</v>
      </c>
      <c r="Q458" s="149" t="s">
        <v>12550</v>
      </c>
      <c r="R458" s="149" t="s">
        <v>5204</v>
      </c>
      <c r="S458" s="149" t="s">
        <v>12551</v>
      </c>
      <c r="T458" s="149" t="s">
        <v>5206</v>
      </c>
      <c r="U458" s="149" t="s">
        <v>12552</v>
      </c>
      <c r="V458" s="149" t="s">
        <v>5208</v>
      </c>
      <c r="W458" s="149" t="s">
        <v>2996</v>
      </c>
      <c r="X458" s="149" t="s">
        <v>5210</v>
      </c>
      <c r="Y458" s="149" t="s">
        <v>12553</v>
      </c>
      <c r="Z458" s="149" t="s">
        <v>7471</v>
      </c>
      <c r="AA458" s="149" t="s">
        <v>2192</v>
      </c>
      <c r="AB458" s="149" t="s">
        <v>2192</v>
      </c>
      <c r="AC458" s="149" t="s">
        <v>12554</v>
      </c>
      <c r="AD458" s="149" t="s">
        <v>7473</v>
      </c>
      <c r="AE458" s="150">
        <v>45230.8226</v>
      </c>
      <c r="AF458" s="151">
        <v>38.08</v>
      </c>
      <c r="AG458" s="151">
        <v>28.55</v>
      </c>
      <c r="AH458" s="152">
        <v>41722</v>
      </c>
      <c r="AI458" s="147" t="s">
        <v>263</v>
      </c>
      <c r="AJ458" s="149" t="s">
        <v>2192</v>
      </c>
    </row>
    <row r="459" spans="1:36">
      <c r="A459" s="167">
        <v>90097</v>
      </c>
      <c r="B459" s="153" t="s">
        <v>1237</v>
      </c>
      <c r="C459" s="153" t="s">
        <v>1229</v>
      </c>
      <c r="D459" s="153" t="s">
        <v>2192</v>
      </c>
      <c r="E459" s="153" t="s">
        <v>1030</v>
      </c>
      <c r="F459" s="153" t="s">
        <v>2192</v>
      </c>
      <c r="G459" s="154" t="s">
        <v>1901</v>
      </c>
      <c r="H459" s="154" t="s">
        <v>1919</v>
      </c>
      <c r="I459" s="154" t="s">
        <v>411</v>
      </c>
      <c r="J459" s="154" t="s">
        <v>1236</v>
      </c>
      <c r="K459" s="155" t="s">
        <v>12555</v>
      </c>
      <c r="L459" s="155" t="s">
        <v>5198</v>
      </c>
      <c r="M459" s="155" t="s">
        <v>12556</v>
      </c>
      <c r="N459" s="155" t="s">
        <v>5200</v>
      </c>
      <c r="O459" s="155" t="s">
        <v>12557</v>
      </c>
      <c r="P459" s="155" t="s">
        <v>5202</v>
      </c>
      <c r="Q459" s="155" t="s">
        <v>3158</v>
      </c>
      <c r="R459" s="155" t="s">
        <v>5204</v>
      </c>
      <c r="S459" s="155" t="s">
        <v>12558</v>
      </c>
      <c r="T459" s="155" t="s">
        <v>5206</v>
      </c>
      <c r="U459" s="155" t="s">
        <v>12559</v>
      </c>
      <c r="V459" s="155" t="s">
        <v>5208</v>
      </c>
      <c r="W459" s="155" t="s">
        <v>12560</v>
      </c>
      <c r="X459" s="155" t="s">
        <v>5210</v>
      </c>
      <c r="Y459" s="155" t="s">
        <v>12561</v>
      </c>
      <c r="Z459" s="155" t="s">
        <v>7482</v>
      </c>
      <c r="AA459" s="155" t="s">
        <v>2192</v>
      </c>
      <c r="AB459" s="155" t="s">
        <v>2192</v>
      </c>
      <c r="AC459" s="155" t="s">
        <v>12562</v>
      </c>
      <c r="AD459" s="155" t="s">
        <v>7484</v>
      </c>
      <c r="AE459" s="156">
        <v>60441.731899999999</v>
      </c>
      <c r="AF459" s="157">
        <v>50.89</v>
      </c>
      <c r="AG459" s="157">
        <v>38.15</v>
      </c>
      <c r="AH459" s="159">
        <v>41722</v>
      </c>
      <c r="AI459" s="153" t="s">
        <v>263</v>
      </c>
      <c r="AJ459" s="155" t="s">
        <v>2192</v>
      </c>
    </row>
    <row r="460" spans="1:36">
      <c r="A460" s="166">
        <v>90110</v>
      </c>
      <c r="B460" s="147" t="s">
        <v>1237</v>
      </c>
      <c r="C460" s="147" t="s">
        <v>1900</v>
      </c>
      <c r="D460" s="147" t="s">
        <v>2192</v>
      </c>
      <c r="E460" s="147" t="s">
        <v>1031</v>
      </c>
      <c r="F460" s="147" t="s">
        <v>2192</v>
      </c>
      <c r="G460" s="148" t="s">
        <v>1901</v>
      </c>
      <c r="H460" s="148" t="s">
        <v>1919</v>
      </c>
      <c r="I460" s="148" t="s">
        <v>271</v>
      </c>
      <c r="J460" s="148" t="s">
        <v>1236</v>
      </c>
      <c r="K460" s="149" t="s">
        <v>12563</v>
      </c>
      <c r="L460" s="149" t="s">
        <v>7486</v>
      </c>
      <c r="M460" s="149" t="s">
        <v>12564</v>
      </c>
      <c r="N460" s="149" t="s">
        <v>7488</v>
      </c>
      <c r="O460" s="149" t="s">
        <v>12565</v>
      </c>
      <c r="P460" s="149" t="s">
        <v>7490</v>
      </c>
      <c r="Q460" s="149" t="s">
        <v>12566</v>
      </c>
      <c r="R460" s="149" t="s">
        <v>7491</v>
      </c>
      <c r="S460" s="149" t="s">
        <v>12567</v>
      </c>
      <c r="T460" s="149" t="s">
        <v>7492</v>
      </c>
      <c r="U460" s="149" t="s">
        <v>12568</v>
      </c>
      <c r="V460" s="149" t="s">
        <v>7494</v>
      </c>
      <c r="W460" s="149" t="s">
        <v>12569</v>
      </c>
      <c r="X460" s="149" t="s">
        <v>7496</v>
      </c>
      <c r="Y460" s="149" t="s">
        <v>2192</v>
      </c>
      <c r="Z460" s="149" t="s">
        <v>2192</v>
      </c>
      <c r="AA460" s="149" t="s">
        <v>2192</v>
      </c>
      <c r="AB460" s="149" t="s">
        <v>2192</v>
      </c>
      <c r="AC460" s="149" t="s">
        <v>3006</v>
      </c>
      <c r="AD460" s="149" t="s">
        <v>6484</v>
      </c>
      <c r="AE460" s="150">
        <v>143467.04060000001</v>
      </c>
      <c r="AF460" s="151">
        <v>120.78</v>
      </c>
      <c r="AG460" s="151">
        <v>90.55</v>
      </c>
      <c r="AH460" s="152">
        <v>42759</v>
      </c>
      <c r="AI460" s="147" t="s">
        <v>1775</v>
      </c>
      <c r="AJ460" s="149" t="s">
        <v>2192</v>
      </c>
    </row>
    <row r="461" spans="1:36">
      <c r="A461" s="167">
        <v>90111</v>
      </c>
      <c r="B461" s="153" t="s">
        <v>1237</v>
      </c>
      <c r="C461" s="153" t="s">
        <v>1232</v>
      </c>
      <c r="D461" s="153" t="s">
        <v>2192</v>
      </c>
      <c r="E461" s="153" t="s">
        <v>1033</v>
      </c>
      <c r="F461" s="153" t="s">
        <v>2192</v>
      </c>
      <c r="G461" s="154" t="s">
        <v>1901</v>
      </c>
      <c r="H461" s="154" t="s">
        <v>1919</v>
      </c>
      <c r="I461" s="154" t="s">
        <v>317</v>
      </c>
      <c r="J461" s="154" t="s">
        <v>1236</v>
      </c>
      <c r="K461" s="155" t="s">
        <v>2926</v>
      </c>
      <c r="L461" s="155" t="s">
        <v>7498</v>
      </c>
      <c r="M461" s="155" t="s">
        <v>12570</v>
      </c>
      <c r="N461" s="155" t="s">
        <v>3169</v>
      </c>
      <c r="O461" s="155" t="s">
        <v>12571</v>
      </c>
      <c r="P461" s="155" t="s">
        <v>7501</v>
      </c>
      <c r="Q461" s="155" t="s">
        <v>12572</v>
      </c>
      <c r="R461" s="155" t="s">
        <v>3430</v>
      </c>
      <c r="S461" s="155" t="s">
        <v>12573</v>
      </c>
      <c r="T461" s="155" t="s">
        <v>7504</v>
      </c>
      <c r="U461" s="155" t="s">
        <v>2849</v>
      </c>
      <c r="V461" s="155" t="s">
        <v>7506</v>
      </c>
      <c r="W461" s="155" t="s">
        <v>4776</v>
      </c>
      <c r="X461" s="155" t="s">
        <v>7508</v>
      </c>
      <c r="Y461" s="155" t="s">
        <v>2872</v>
      </c>
      <c r="Z461" s="155" t="s">
        <v>3114</v>
      </c>
      <c r="AA461" s="155" t="s">
        <v>12574</v>
      </c>
      <c r="AB461" s="155" t="s">
        <v>7511</v>
      </c>
      <c r="AC461" s="155" t="s">
        <v>12575</v>
      </c>
      <c r="AD461" s="155" t="s">
        <v>7512</v>
      </c>
      <c r="AE461" s="156">
        <v>435.70749999999998</v>
      </c>
      <c r="AF461" s="157">
        <v>0.37</v>
      </c>
      <c r="AG461" s="157">
        <v>0.27</v>
      </c>
      <c r="AH461" s="159">
        <v>39896</v>
      </c>
      <c r="AI461" s="153" t="s">
        <v>1911</v>
      </c>
      <c r="AJ461" s="155" t="s">
        <v>2192</v>
      </c>
    </row>
    <row r="462" spans="1:36">
      <c r="A462" s="166">
        <v>90113</v>
      </c>
      <c r="B462" s="147" t="s">
        <v>1238</v>
      </c>
      <c r="C462" s="147" t="s">
        <v>1234</v>
      </c>
      <c r="D462" s="147" t="s">
        <v>2192</v>
      </c>
      <c r="E462" s="147" t="s">
        <v>1745</v>
      </c>
      <c r="F462" s="147" t="s">
        <v>2192</v>
      </c>
      <c r="G462" s="148" t="s">
        <v>1901</v>
      </c>
      <c r="H462" s="148" t="s">
        <v>1919</v>
      </c>
      <c r="I462" s="148" t="s">
        <v>317</v>
      </c>
      <c r="J462" s="148" t="s">
        <v>1236</v>
      </c>
      <c r="K462" s="149" t="s">
        <v>2187</v>
      </c>
      <c r="L462" s="149" t="s">
        <v>7514</v>
      </c>
      <c r="M462" s="149" t="s">
        <v>12576</v>
      </c>
      <c r="N462" s="149" t="s">
        <v>7516</v>
      </c>
      <c r="O462" s="149" t="s">
        <v>12577</v>
      </c>
      <c r="P462" s="149" t="s">
        <v>7518</v>
      </c>
      <c r="Q462" s="149" t="s">
        <v>12578</v>
      </c>
      <c r="R462" s="149" t="s">
        <v>7520</v>
      </c>
      <c r="S462" s="149" t="s">
        <v>12579</v>
      </c>
      <c r="T462" s="149" t="s">
        <v>7522</v>
      </c>
      <c r="U462" s="149" t="s">
        <v>12580</v>
      </c>
      <c r="V462" s="149" t="s">
        <v>7524</v>
      </c>
      <c r="W462" s="149" t="s">
        <v>12581</v>
      </c>
      <c r="X462" s="149" t="s">
        <v>7526</v>
      </c>
      <c r="Y462" s="149" t="s">
        <v>12582</v>
      </c>
      <c r="Z462" s="149" t="s">
        <v>7528</v>
      </c>
      <c r="AA462" s="149" t="s">
        <v>2192</v>
      </c>
      <c r="AB462" s="149" t="s">
        <v>2192</v>
      </c>
      <c r="AC462" s="149" t="s">
        <v>12583</v>
      </c>
      <c r="AD462" s="149" t="s">
        <v>7530</v>
      </c>
      <c r="AE462" s="150">
        <v>144592.70559999999</v>
      </c>
      <c r="AF462" s="151">
        <v>121.73</v>
      </c>
      <c r="AG462" s="151">
        <v>91.26</v>
      </c>
      <c r="AH462" s="152">
        <v>41792</v>
      </c>
      <c r="AI462" s="147" t="s">
        <v>1034</v>
      </c>
      <c r="AJ462" s="149" t="s">
        <v>2192</v>
      </c>
    </row>
    <row r="463" spans="1:36">
      <c r="A463" s="167">
        <v>90115</v>
      </c>
      <c r="B463" s="153" t="s">
        <v>1238</v>
      </c>
      <c r="C463" s="153" t="s">
        <v>1234</v>
      </c>
      <c r="D463" s="153" t="s">
        <v>2192</v>
      </c>
      <c r="E463" s="153" t="s">
        <v>1036</v>
      </c>
      <c r="F463" s="153" t="s">
        <v>2192</v>
      </c>
      <c r="G463" s="154" t="s">
        <v>1901</v>
      </c>
      <c r="H463" s="154" t="s">
        <v>1919</v>
      </c>
      <c r="I463" s="154" t="s">
        <v>317</v>
      </c>
      <c r="J463" s="154" t="s">
        <v>1236</v>
      </c>
      <c r="K463" s="155" t="s">
        <v>12584</v>
      </c>
      <c r="L463" s="155" t="s">
        <v>2192</v>
      </c>
      <c r="M463" s="155" t="s">
        <v>12585</v>
      </c>
      <c r="N463" s="155" t="s">
        <v>2192</v>
      </c>
      <c r="O463" s="155" t="s">
        <v>12586</v>
      </c>
      <c r="P463" s="155" t="s">
        <v>2192</v>
      </c>
      <c r="Q463" s="155" t="s">
        <v>12587</v>
      </c>
      <c r="R463" s="155" t="s">
        <v>2192</v>
      </c>
      <c r="S463" s="155" t="s">
        <v>2904</v>
      </c>
      <c r="T463" s="155" t="s">
        <v>2192</v>
      </c>
      <c r="U463" s="155" t="s">
        <v>12588</v>
      </c>
      <c r="V463" s="155" t="s">
        <v>2192</v>
      </c>
      <c r="W463" s="155" t="s">
        <v>2192</v>
      </c>
      <c r="X463" s="155" t="s">
        <v>2192</v>
      </c>
      <c r="Y463" s="155" t="s">
        <v>2192</v>
      </c>
      <c r="Z463" s="155" t="s">
        <v>2192</v>
      </c>
      <c r="AA463" s="155" t="s">
        <v>2192</v>
      </c>
      <c r="AB463" s="155" t="s">
        <v>2192</v>
      </c>
      <c r="AC463" s="155" t="s">
        <v>12589</v>
      </c>
      <c r="AD463" s="155" t="s">
        <v>2192</v>
      </c>
      <c r="AE463" s="156">
        <v>3796.9976999999999</v>
      </c>
      <c r="AF463" s="158">
        <v>3.2</v>
      </c>
      <c r="AG463" s="158">
        <v>2.4</v>
      </c>
      <c r="AH463" s="159">
        <v>43192</v>
      </c>
      <c r="AI463" s="153" t="s">
        <v>1860</v>
      </c>
      <c r="AJ463" s="155" t="s">
        <v>2192</v>
      </c>
    </row>
    <row r="464" spans="1:36">
      <c r="A464" s="166">
        <v>90120</v>
      </c>
      <c r="B464" s="147" t="s">
        <v>1238</v>
      </c>
      <c r="C464" s="147" t="s">
        <v>1229</v>
      </c>
      <c r="D464" s="147" t="s">
        <v>2192</v>
      </c>
      <c r="E464" s="147" t="s">
        <v>1746</v>
      </c>
      <c r="F464" s="147" t="s">
        <v>2192</v>
      </c>
      <c r="G464" s="148" t="s">
        <v>1901</v>
      </c>
      <c r="H464" s="148" t="s">
        <v>1919</v>
      </c>
      <c r="I464" s="148" t="s">
        <v>317</v>
      </c>
      <c r="J464" s="148" t="s">
        <v>1236</v>
      </c>
      <c r="K464" s="149" t="s">
        <v>12590</v>
      </c>
      <c r="L464" s="149" t="s">
        <v>7539</v>
      </c>
      <c r="M464" s="149" t="s">
        <v>12591</v>
      </c>
      <c r="N464" s="149" t="s">
        <v>7541</v>
      </c>
      <c r="O464" s="149" t="s">
        <v>12592</v>
      </c>
      <c r="P464" s="149" t="s">
        <v>7543</v>
      </c>
      <c r="Q464" s="149" t="s">
        <v>12593</v>
      </c>
      <c r="R464" s="149" t="s">
        <v>6212</v>
      </c>
      <c r="S464" s="149" t="s">
        <v>12594</v>
      </c>
      <c r="T464" s="149" t="s">
        <v>7546</v>
      </c>
      <c r="U464" s="149" t="s">
        <v>12595</v>
      </c>
      <c r="V464" s="149" t="s">
        <v>7548</v>
      </c>
      <c r="W464" s="149" t="s">
        <v>12596</v>
      </c>
      <c r="X464" s="149" t="s">
        <v>7550</v>
      </c>
      <c r="Y464" s="149" t="s">
        <v>12597</v>
      </c>
      <c r="Z464" s="149" t="s">
        <v>7552</v>
      </c>
      <c r="AA464" s="149" t="s">
        <v>2192</v>
      </c>
      <c r="AB464" s="149" t="s">
        <v>2192</v>
      </c>
      <c r="AC464" s="149" t="s">
        <v>12598</v>
      </c>
      <c r="AD464" s="149" t="s">
        <v>7554</v>
      </c>
      <c r="AE464" s="150">
        <v>183178.97330000001</v>
      </c>
      <c r="AF464" s="151">
        <v>154.22</v>
      </c>
      <c r="AG464" s="151">
        <v>115.61</v>
      </c>
      <c r="AH464" s="152">
        <v>42219</v>
      </c>
      <c r="AI464" s="147" t="s">
        <v>1037</v>
      </c>
      <c r="AJ464" s="149" t="s">
        <v>2192</v>
      </c>
    </row>
    <row r="465" spans="1:36">
      <c r="A465" s="167">
        <v>90121</v>
      </c>
      <c r="B465" s="153" t="s">
        <v>1237</v>
      </c>
      <c r="C465" s="153" t="s">
        <v>1232</v>
      </c>
      <c r="D465" s="153" t="s">
        <v>2192</v>
      </c>
      <c r="E465" s="153" t="s">
        <v>1038</v>
      </c>
      <c r="F465" s="153" t="s">
        <v>2192</v>
      </c>
      <c r="G465" s="154" t="s">
        <v>1901</v>
      </c>
      <c r="H465" s="154" t="s">
        <v>1919</v>
      </c>
      <c r="I465" s="154" t="s">
        <v>317</v>
      </c>
      <c r="J465" s="154" t="s">
        <v>1236</v>
      </c>
      <c r="K465" s="155" t="s">
        <v>12599</v>
      </c>
      <c r="L465" s="155" t="s">
        <v>7556</v>
      </c>
      <c r="M465" s="155" t="s">
        <v>12600</v>
      </c>
      <c r="N465" s="155" t="s">
        <v>7558</v>
      </c>
      <c r="O465" s="155" t="s">
        <v>12601</v>
      </c>
      <c r="P465" s="155" t="s">
        <v>7560</v>
      </c>
      <c r="Q465" s="155" t="s">
        <v>12602</v>
      </c>
      <c r="R465" s="155" t="s">
        <v>7562</v>
      </c>
      <c r="S465" s="155" t="s">
        <v>12603</v>
      </c>
      <c r="T465" s="155" t="s">
        <v>7564</v>
      </c>
      <c r="U465" s="155" t="s">
        <v>2834</v>
      </c>
      <c r="V465" s="155" t="s">
        <v>7565</v>
      </c>
      <c r="W465" s="155" t="s">
        <v>12604</v>
      </c>
      <c r="X465" s="155" t="s">
        <v>7567</v>
      </c>
      <c r="Y465" s="155" t="s">
        <v>12605</v>
      </c>
      <c r="Z465" s="155" t="s">
        <v>7568</v>
      </c>
      <c r="AA465" s="155" t="s">
        <v>2911</v>
      </c>
      <c r="AB465" s="155" t="s">
        <v>7570</v>
      </c>
      <c r="AC465" s="155" t="s">
        <v>2918</v>
      </c>
      <c r="AD465" s="155" t="s">
        <v>7572</v>
      </c>
      <c r="AE465" s="156">
        <v>866253.34829999995</v>
      </c>
      <c r="AF465" s="157">
        <v>729.29</v>
      </c>
      <c r="AG465" s="157">
        <v>546.74</v>
      </c>
      <c r="AH465" s="159">
        <v>40199</v>
      </c>
      <c r="AI465" s="153" t="s">
        <v>1776</v>
      </c>
      <c r="AJ465" s="155" t="s">
        <v>2192</v>
      </c>
    </row>
    <row r="466" spans="1:36">
      <c r="A466" s="166">
        <v>90128</v>
      </c>
      <c r="B466" s="147" t="s">
        <v>1237</v>
      </c>
      <c r="C466" s="147" t="s">
        <v>1229</v>
      </c>
      <c r="D466" s="147" t="s">
        <v>2192</v>
      </c>
      <c r="E466" s="147" t="s">
        <v>2011</v>
      </c>
      <c r="F466" s="147" t="s">
        <v>2192</v>
      </c>
      <c r="G466" s="148" t="s">
        <v>1901</v>
      </c>
      <c r="H466" s="148" t="s">
        <v>1919</v>
      </c>
      <c r="I466" s="148" t="s">
        <v>438</v>
      </c>
      <c r="J466" s="148" t="s">
        <v>1236</v>
      </c>
      <c r="K466" s="149" t="s">
        <v>12606</v>
      </c>
      <c r="L466" s="149" t="s">
        <v>4287</v>
      </c>
      <c r="M466" s="149" t="s">
        <v>12607</v>
      </c>
      <c r="N466" s="149" t="s">
        <v>4289</v>
      </c>
      <c r="O466" s="149" t="s">
        <v>12608</v>
      </c>
      <c r="P466" s="149" t="s">
        <v>4291</v>
      </c>
      <c r="Q466" s="149" t="s">
        <v>12609</v>
      </c>
      <c r="R466" s="149" t="s">
        <v>4293</v>
      </c>
      <c r="S466" s="149" t="s">
        <v>2192</v>
      </c>
      <c r="T466" s="149" t="s">
        <v>2192</v>
      </c>
      <c r="U466" s="149" t="s">
        <v>2192</v>
      </c>
      <c r="V466" s="149" t="s">
        <v>2192</v>
      </c>
      <c r="W466" s="149" t="s">
        <v>2192</v>
      </c>
      <c r="X466" s="149" t="s">
        <v>2192</v>
      </c>
      <c r="Y466" s="149" t="s">
        <v>2192</v>
      </c>
      <c r="Z466" s="149" t="s">
        <v>2192</v>
      </c>
      <c r="AA466" s="149" t="s">
        <v>2192</v>
      </c>
      <c r="AB466" s="149" t="s">
        <v>2192</v>
      </c>
      <c r="AC466" s="149" t="s">
        <v>12610</v>
      </c>
      <c r="AD466" s="149" t="s">
        <v>7577</v>
      </c>
      <c r="AE466" s="150">
        <v>48526.571100000001</v>
      </c>
      <c r="AF466" s="151">
        <v>40.85</v>
      </c>
      <c r="AG466" s="151">
        <v>30.63</v>
      </c>
      <c r="AH466" s="152">
        <v>43760</v>
      </c>
      <c r="AI466" s="147" t="s">
        <v>439</v>
      </c>
      <c r="AJ466" s="149" t="s">
        <v>2192</v>
      </c>
    </row>
    <row r="467" spans="1:36">
      <c r="A467" s="167">
        <v>90129</v>
      </c>
      <c r="B467" s="153" t="s">
        <v>1237</v>
      </c>
      <c r="C467" s="153" t="s">
        <v>1229</v>
      </c>
      <c r="D467" s="153" t="s">
        <v>2192</v>
      </c>
      <c r="E467" s="153" t="s">
        <v>2095</v>
      </c>
      <c r="F467" s="153" t="s">
        <v>2192</v>
      </c>
      <c r="G467" s="154" t="s">
        <v>1901</v>
      </c>
      <c r="H467" s="154" t="s">
        <v>1919</v>
      </c>
      <c r="I467" s="154" t="s">
        <v>438</v>
      </c>
      <c r="J467" s="154" t="s">
        <v>1236</v>
      </c>
      <c r="K467" s="155" t="s">
        <v>7571</v>
      </c>
      <c r="L467" s="155" t="s">
        <v>4287</v>
      </c>
      <c r="M467" s="155" t="s">
        <v>12611</v>
      </c>
      <c r="N467" s="155" t="s">
        <v>4289</v>
      </c>
      <c r="O467" s="155" t="s">
        <v>12612</v>
      </c>
      <c r="P467" s="155" t="s">
        <v>4291</v>
      </c>
      <c r="Q467" s="155" t="s">
        <v>12613</v>
      </c>
      <c r="R467" s="155" t="s">
        <v>4293</v>
      </c>
      <c r="S467" s="155" t="s">
        <v>2192</v>
      </c>
      <c r="T467" s="155" t="s">
        <v>2192</v>
      </c>
      <c r="U467" s="155" t="s">
        <v>2192</v>
      </c>
      <c r="V467" s="155" t="s">
        <v>2192</v>
      </c>
      <c r="W467" s="155" t="s">
        <v>2192</v>
      </c>
      <c r="X467" s="155" t="s">
        <v>2192</v>
      </c>
      <c r="Y467" s="155" t="s">
        <v>2192</v>
      </c>
      <c r="Z467" s="155" t="s">
        <v>2192</v>
      </c>
      <c r="AA467" s="155" t="s">
        <v>2192</v>
      </c>
      <c r="AB467" s="155" t="s">
        <v>2192</v>
      </c>
      <c r="AC467" s="155" t="s">
        <v>12614</v>
      </c>
      <c r="AD467" s="155" t="s">
        <v>7583</v>
      </c>
      <c r="AE467" s="160">
        <v>47899.165000000001</v>
      </c>
      <c r="AF467" s="157">
        <v>40.33</v>
      </c>
      <c r="AG467" s="157">
        <v>30.23</v>
      </c>
      <c r="AH467" s="159">
        <v>43823</v>
      </c>
      <c r="AI467" s="153" t="s">
        <v>439</v>
      </c>
      <c r="AJ467" s="155" t="s">
        <v>2192</v>
      </c>
    </row>
    <row r="468" spans="1:36">
      <c r="A468" s="166">
        <v>90130</v>
      </c>
      <c r="B468" s="147" t="s">
        <v>1237</v>
      </c>
      <c r="C468" s="147" t="s">
        <v>1229</v>
      </c>
      <c r="D468" s="147" t="s">
        <v>2192</v>
      </c>
      <c r="E468" s="147" t="s">
        <v>2172</v>
      </c>
      <c r="F468" s="147" t="s">
        <v>2192</v>
      </c>
      <c r="G468" s="148" t="s">
        <v>1901</v>
      </c>
      <c r="H468" s="148" t="s">
        <v>1919</v>
      </c>
      <c r="I468" s="148" t="s">
        <v>438</v>
      </c>
      <c r="J468" s="148" t="s">
        <v>1236</v>
      </c>
      <c r="K468" s="149" t="s">
        <v>12615</v>
      </c>
      <c r="L468" s="149" t="s">
        <v>4287</v>
      </c>
      <c r="M468" s="149" t="s">
        <v>12616</v>
      </c>
      <c r="N468" s="149" t="s">
        <v>4289</v>
      </c>
      <c r="O468" s="149" t="s">
        <v>2192</v>
      </c>
      <c r="P468" s="149" t="s">
        <v>2192</v>
      </c>
      <c r="Q468" s="149" t="s">
        <v>2192</v>
      </c>
      <c r="R468" s="149" t="s">
        <v>2192</v>
      </c>
      <c r="S468" s="149" t="s">
        <v>2192</v>
      </c>
      <c r="T468" s="149" t="s">
        <v>2192</v>
      </c>
      <c r="U468" s="149" t="s">
        <v>2192</v>
      </c>
      <c r="V468" s="149" t="s">
        <v>2192</v>
      </c>
      <c r="W468" s="149" t="s">
        <v>2192</v>
      </c>
      <c r="X468" s="149" t="s">
        <v>2192</v>
      </c>
      <c r="Y468" s="149" t="s">
        <v>2192</v>
      </c>
      <c r="Z468" s="149" t="s">
        <v>2192</v>
      </c>
      <c r="AA468" s="149" t="s">
        <v>2192</v>
      </c>
      <c r="AB468" s="149" t="s">
        <v>2192</v>
      </c>
      <c r="AC468" s="149" t="s">
        <v>12617</v>
      </c>
      <c r="AD468" s="149" t="s">
        <v>7587</v>
      </c>
      <c r="AE468" s="150">
        <v>25139.288700000001</v>
      </c>
      <c r="AF468" s="151">
        <v>21.16</v>
      </c>
      <c r="AG468" s="151">
        <v>15.87</v>
      </c>
      <c r="AH468" s="152">
        <v>43914</v>
      </c>
      <c r="AI468" s="147" t="s">
        <v>439</v>
      </c>
      <c r="AJ468" s="149" t="s">
        <v>2192</v>
      </c>
    </row>
    <row r="469" spans="1:36">
      <c r="A469" s="167">
        <v>90131</v>
      </c>
      <c r="B469" s="153" t="s">
        <v>1237</v>
      </c>
      <c r="C469" s="153" t="s">
        <v>1900</v>
      </c>
      <c r="D469" s="153" t="s">
        <v>2192</v>
      </c>
      <c r="E469" s="153" t="s">
        <v>1039</v>
      </c>
      <c r="F469" s="153" t="s">
        <v>2192</v>
      </c>
      <c r="G469" s="154" t="s">
        <v>1901</v>
      </c>
      <c r="H469" s="154" t="s">
        <v>1919</v>
      </c>
      <c r="I469" s="154" t="s">
        <v>271</v>
      </c>
      <c r="J469" s="154" t="s">
        <v>1236</v>
      </c>
      <c r="K469" s="155" t="s">
        <v>7588</v>
      </c>
      <c r="L469" s="155" t="s">
        <v>7589</v>
      </c>
      <c r="M469" s="155" t="s">
        <v>7590</v>
      </c>
      <c r="N469" s="155" t="s">
        <v>7591</v>
      </c>
      <c r="O469" s="155" t="s">
        <v>12618</v>
      </c>
      <c r="P469" s="155" t="s">
        <v>7593</v>
      </c>
      <c r="Q469" s="155" t="s">
        <v>12619</v>
      </c>
      <c r="R469" s="155" t="s">
        <v>7595</v>
      </c>
      <c r="S469" s="155" t="s">
        <v>12620</v>
      </c>
      <c r="T469" s="155" t="s">
        <v>7597</v>
      </c>
      <c r="U469" s="155" t="s">
        <v>12621</v>
      </c>
      <c r="V469" s="155" t="s">
        <v>7599</v>
      </c>
      <c r="W469" s="155" t="s">
        <v>12622</v>
      </c>
      <c r="X469" s="155" t="s">
        <v>7601</v>
      </c>
      <c r="Y469" s="155" t="s">
        <v>12623</v>
      </c>
      <c r="Z469" s="155" t="s">
        <v>7603</v>
      </c>
      <c r="AA469" s="155" t="s">
        <v>2192</v>
      </c>
      <c r="AB469" s="155" t="s">
        <v>2192</v>
      </c>
      <c r="AC469" s="155" t="s">
        <v>12624</v>
      </c>
      <c r="AD469" s="155" t="s">
        <v>7605</v>
      </c>
      <c r="AE469" s="156">
        <v>355356.9792</v>
      </c>
      <c r="AF469" s="157">
        <v>299.17</v>
      </c>
      <c r="AG469" s="157">
        <v>224.28</v>
      </c>
      <c r="AH469" s="159">
        <v>40721</v>
      </c>
      <c r="AI469" s="153" t="s">
        <v>1777</v>
      </c>
      <c r="AJ469" s="155" t="s">
        <v>2192</v>
      </c>
    </row>
    <row r="470" spans="1:36">
      <c r="A470" s="166">
        <v>90138</v>
      </c>
      <c r="B470" s="147" t="s">
        <v>1237</v>
      </c>
      <c r="C470" s="147" t="s">
        <v>1900</v>
      </c>
      <c r="D470" s="147" t="s">
        <v>2192</v>
      </c>
      <c r="E470" s="147" t="s">
        <v>1040</v>
      </c>
      <c r="F470" s="147" t="s">
        <v>2192</v>
      </c>
      <c r="G470" s="148" t="s">
        <v>1901</v>
      </c>
      <c r="H470" s="148" t="s">
        <v>1919</v>
      </c>
      <c r="I470" s="148" t="s">
        <v>267</v>
      </c>
      <c r="J470" s="148" t="s">
        <v>1236</v>
      </c>
      <c r="K470" s="149" t="s">
        <v>12625</v>
      </c>
      <c r="L470" s="149" t="s">
        <v>7607</v>
      </c>
      <c r="M470" s="149" t="s">
        <v>12626</v>
      </c>
      <c r="N470" s="149" t="s">
        <v>2768</v>
      </c>
      <c r="O470" s="149" t="s">
        <v>4347</v>
      </c>
      <c r="P470" s="149" t="s">
        <v>7610</v>
      </c>
      <c r="Q470" s="149" t="s">
        <v>12627</v>
      </c>
      <c r="R470" s="149" t="s">
        <v>7612</v>
      </c>
      <c r="S470" s="149" t="s">
        <v>12628</v>
      </c>
      <c r="T470" s="149" t="s">
        <v>7614</v>
      </c>
      <c r="U470" s="149" t="s">
        <v>12629</v>
      </c>
      <c r="V470" s="149" t="s">
        <v>7088</v>
      </c>
      <c r="W470" s="149" t="s">
        <v>4578</v>
      </c>
      <c r="X470" s="149" t="s">
        <v>7617</v>
      </c>
      <c r="Y470" s="149" t="s">
        <v>2192</v>
      </c>
      <c r="Z470" s="149" t="s">
        <v>2192</v>
      </c>
      <c r="AA470" s="149" t="s">
        <v>2192</v>
      </c>
      <c r="AB470" s="149" t="s">
        <v>2192</v>
      </c>
      <c r="AC470" s="149" t="s">
        <v>12630</v>
      </c>
      <c r="AD470" s="149" t="s">
        <v>7619</v>
      </c>
      <c r="AE470" s="150">
        <v>159855.92329999999</v>
      </c>
      <c r="AF470" s="151">
        <v>134.58000000000001</v>
      </c>
      <c r="AG470" s="151">
        <v>100.89</v>
      </c>
      <c r="AH470" s="152">
        <v>42758</v>
      </c>
      <c r="AI470" s="147" t="s">
        <v>2096</v>
      </c>
      <c r="AJ470" s="149" t="s">
        <v>2192</v>
      </c>
    </row>
    <row r="471" spans="1:36">
      <c r="A471" s="167">
        <v>90139</v>
      </c>
      <c r="B471" s="153" t="s">
        <v>1237</v>
      </c>
      <c r="C471" s="153" t="s">
        <v>1900</v>
      </c>
      <c r="D471" s="153" t="s">
        <v>2192</v>
      </c>
      <c r="E471" s="153" t="s">
        <v>1041</v>
      </c>
      <c r="F471" s="153" t="s">
        <v>2192</v>
      </c>
      <c r="G471" s="154" t="s">
        <v>1901</v>
      </c>
      <c r="H471" s="154" t="s">
        <v>1919</v>
      </c>
      <c r="I471" s="154" t="s">
        <v>267</v>
      </c>
      <c r="J471" s="154" t="s">
        <v>1236</v>
      </c>
      <c r="K471" s="155" t="s">
        <v>12631</v>
      </c>
      <c r="L471" s="155" t="s">
        <v>7607</v>
      </c>
      <c r="M471" s="155" t="s">
        <v>12632</v>
      </c>
      <c r="N471" s="155" t="s">
        <v>2768</v>
      </c>
      <c r="O471" s="155" t="s">
        <v>12633</v>
      </c>
      <c r="P471" s="155" t="s">
        <v>7610</v>
      </c>
      <c r="Q471" s="155" t="s">
        <v>12634</v>
      </c>
      <c r="R471" s="155" t="s">
        <v>7612</v>
      </c>
      <c r="S471" s="155" t="s">
        <v>12635</v>
      </c>
      <c r="T471" s="155" t="s">
        <v>7614</v>
      </c>
      <c r="U471" s="155" t="s">
        <v>12636</v>
      </c>
      <c r="V471" s="155" t="s">
        <v>7088</v>
      </c>
      <c r="W471" s="155" t="s">
        <v>2192</v>
      </c>
      <c r="X471" s="155" t="s">
        <v>2192</v>
      </c>
      <c r="Y471" s="155" t="s">
        <v>2192</v>
      </c>
      <c r="Z471" s="155" t="s">
        <v>2192</v>
      </c>
      <c r="AA471" s="155" t="s">
        <v>2192</v>
      </c>
      <c r="AB471" s="155" t="s">
        <v>2192</v>
      </c>
      <c r="AC471" s="155" t="s">
        <v>12637</v>
      </c>
      <c r="AD471" s="155" t="s">
        <v>7625</v>
      </c>
      <c r="AE471" s="156">
        <v>153060.2568</v>
      </c>
      <c r="AF471" s="157">
        <v>128.86000000000001</v>
      </c>
      <c r="AG471" s="158">
        <v>96.6</v>
      </c>
      <c r="AH471" s="159">
        <v>43027</v>
      </c>
      <c r="AI471" s="153" t="s">
        <v>2096</v>
      </c>
      <c r="AJ471" s="155" t="s">
        <v>2192</v>
      </c>
    </row>
    <row r="472" spans="1:36">
      <c r="A472" s="166">
        <v>90140</v>
      </c>
      <c r="B472" s="147" t="s">
        <v>1237</v>
      </c>
      <c r="C472" s="147" t="s">
        <v>1229</v>
      </c>
      <c r="D472" s="147" t="s">
        <v>2192</v>
      </c>
      <c r="E472" s="147" t="s">
        <v>1042</v>
      </c>
      <c r="F472" s="147" t="s">
        <v>2192</v>
      </c>
      <c r="G472" s="148" t="s">
        <v>1901</v>
      </c>
      <c r="H472" s="148" t="s">
        <v>1919</v>
      </c>
      <c r="I472" s="148" t="s">
        <v>438</v>
      </c>
      <c r="J472" s="148" t="s">
        <v>1236</v>
      </c>
      <c r="K472" s="149" t="s">
        <v>4133</v>
      </c>
      <c r="L472" s="149" t="s">
        <v>7627</v>
      </c>
      <c r="M472" s="149" t="s">
        <v>12638</v>
      </c>
      <c r="N472" s="149" t="s">
        <v>7629</v>
      </c>
      <c r="O472" s="149" t="s">
        <v>12639</v>
      </c>
      <c r="P472" s="149" t="s">
        <v>7631</v>
      </c>
      <c r="Q472" s="149" t="s">
        <v>12640</v>
      </c>
      <c r="R472" s="149" t="s">
        <v>7633</v>
      </c>
      <c r="S472" s="149" t="s">
        <v>12641</v>
      </c>
      <c r="T472" s="149" t="s">
        <v>7635</v>
      </c>
      <c r="U472" s="149" t="s">
        <v>12642</v>
      </c>
      <c r="V472" s="149" t="s">
        <v>7637</v>
      </c>
      <c r="W472" s="149" t="s">
        <v>2192</v>
      </c>
      <c r="X472" s="149" t="s">
        <v>2192</v>
      </c>
      <c r="Y472" s="149" t="s">
        <v>2192</v>
      </c>
      <c r="Z472" s="149" t="s">
        <v>2192</v>
      </c>
      <c r="AA472" s="149" t="s">
        <v>2192</v>
      </c>
      <c r="AB472" s="149" t="s">
        <v>2192</v>
      </c>
      <c r="AC472" s="149" t="s">
        <v>12643</v>
      </c>
      <c r="AD472" s="149" t="s">
        <v>7639</v>
      </c>
      <c r="AE472" s="150">
        <v>27535.942500000001</v>
      </c>
      <c r="AF472" s="151">
        <v>23.18</v>
      </c>
      <c r="AG472" s="151">
        <v>17.38</v>
      </c>
      <c r="AH472" s="152">
        <v>43214</v>
      </c>
      <c r="AI472" s="147" t="s">
        <v>1043</v>
      </c>
      <c r="AJ472" s="149" t="s">
        <v>2192</v>
      </c>
    </row>
    <row r="473" spans="1:36">
      <c r="A473" s="167">
        <v>90142</v>
      </c>
      <c r="B473" s="153" t="s">
        <v>1237</v>
      </c>
      <c r="C473" s="153" t="s">
        <v>1229</v>
      </c>
      <c r="D473" s="153" t="s">
        <v>2192</v>
      </c>
      <c r="E473" s="153" t="s">
        <v>1045</v>
      </c>
      <c r="F473" s="153" t="s">
        <v>2192</v>
      </c>
      <c r="G473" s="154" t="s">
        <v>1901</v>
      </c>
      <c r="H473" s="154" t="s">
        <v>1919</v>
      </c>
      <c r="I473" s="154" t="s">
        <v>317</v>
      </c>
      <c r="J473" s="154" t="s">
        <v>1236</v>
      </c>
      <c r="K473" s="155" t="s">
        <v>12644</v>
      </c>
      <c r="L473" s="155" t="s">
        <v>7641</v>
      </c>
      <c r="M473" s="155" t="s">
        <v>12645</v>
      </c>
      <c r="N473" s="155" t="s">
        <v>7643</v>
      </c>
      <c r="O473" s="155" t="s">
        <v>12646</v>
      </c>
      <c r="P473" s="155" t="s">
        <v>7645</v>
      </c>
      <c r="Q473" s="155" t="s">
        <v>12647</v>
      </c>
      <c r="R473" s="155" t="s">
        <v>7647</v>
      </c>
      <c r="S473" s="155" t="s">
        <v>12648</v>
      </c>
      <c r="T473" s="155" t="s">
        <v>7649</v>
      </c>
      <c r="U473" s="155" t="s">
        <v>2192</v>
      </c>
      <c r="V473" s="155" t="s">
        <v>2192</v>
      </c>
      <c r="W473" s="155" t="s">
        <v>2192</v>
      </c>
      <c r="X473" s="155" t="s">
        <v>2192</v>
      </c>
      <c r="Y473" s="155" t="s">
        <v>2192</v>
      </c>
      <c r="Z473" s="155" t="s">
        <v>2192</v>
      </c>
      <c r="AA473" s="155" t="s">
        <v>2192</v>
      </c>
      <c r="AB473" s="155" t="s">
        <v>2192</v>
      </c>
      <c r="AC473" s="155" t="s">
        <v>12649</v>
      </c>
      <c r="AD473" s="155" t="s">
        <v>7651</v>
      </c>
      <c r="AE473" s="156">
        <v>1327.9773</v>
      </c>
      <c r="AF473" s="157">
        <v>1.1200000000000001</v>
      </c>
      <c r="AG473" s="157">
        <v>0.84</v>
      </c>
      <c r="AH473" s="159">
        <v>43425</v>
      </c>
      <c r="AI473" s="153" t="s">
        <v>7652</v>
      </c>
      <c r="AJ473" s="155" t="s">
        <v>2192</v>
      </c>
    </row>
    <row r="474" spans="1:36">
      <c r="A474" s="166">
        <v>90143</v>
      </c>
      <c r="B474" s="147" t="s">
        <v>1237</v>
      </c>
      <c r="C474" s="147" t="s">
        <v>1229</v>
      </c>
      <c r="D474" s="147" t="s">
        <v>2192</v>
      </c>
      <c r="E474" s="147" t="s">
        <v>2013</v>
      </c>
      <c r="F474" s="147" t="s">
        <v>2192</v>
      </c>
      <c r="G474" s="148" t="s">
        <v>1901</v>
      </c>
      <c r="H474" s="148" t="s">
        <v>1919</v>
      </c>
      <c r="I474" s="148" t="s">
        <v>438</v>
      </c>
      <c r="J474" s="148" t="s">
        <v>1236</v>
      </c>
      <c r="K474" s="149" t="s">
        <v>12650</v>
      </c>
      <c r="L474" s="149" t="s">
        <v>7627</v>
      </c>
      <c r="M474" s="149" t="s">
        <v>12651</v>
      </c>
      <c r="N474" s="149" t="s">
        <v>7629</v>
      </c>
      <c r="O474" s="149" t="s">
        <v>12652</v>
      </c>
      <c r="P474" s="149" t="s">
        <v>7631</v>
      </c>
      <c r="Q474" s="149" t="s">
        <v>12653</v>
      </c>
      <c r="R474" s="149" t="s">
        <v>7633</v>
      </c>
      <c r="S474" s="149" t="s">
        <v>2192</v>
      </c>
      <c r="T474" s="149" t="s">
        <v>2192</v>
      </c>
      <c r="U474" s="149" t="s">
        <v>2192</v>
      </c>
      <c r="V474" s="149" t="s">
        <v>2192</v>
      </c>
      <c r="W474" s="149" t="s">
        <v>2192</v>
      </c>
      <c r="X474" s="149" t="s">
        <v>2192</v>
      </c>
      <c r="Y474" s="149" t="s">
        <v>2192</v>
      </c>
      <c r="Z474" s="149" t="s">
        <v>2192</v>
      </c>
      <c r="AA474" s="149" t="s">
        <v>2192</v>
      </c>
      <c r="AB474" s="149" t="s">
        <v>2192</v>
      </c>
      <c r="AC474" s="149" t="s">
        <v>12654</v>
      </c>
      <c r="AD474" s="149" t="s">
        <v>7658</v>
      </c>
      <c r="AE474" s="164">
        <v>9256.5190000000002</v>
      </c>
      <c r="AF474" s="151">
        <v>7.79</v>
      </c>
      <c r="AG474" s="151">
        <v>5.84</v>
      </c>
      <c r="AH474" s="152">
        <v>43776</v>
      </c>
      <c r="AI474" s="147" t="s">
        <v>1043</v>
      </c>
      <c r="AJ474" s="149" t="s">
        <v>2192</v>
      </c>
    </row>
    <row r="475" spans="1:36">
      <c r="A475" s="167">
        <v>90144</v>
      </c>
      <c r="B475" s="153" t="s">
        <v>1237</v>
      </c>
      <c r="C475" s="153" t="s">
        <v>1229</v>
      </c>
      <c r="D475" s="153" t="s">
        <v>2192</v>
      </c>
      <c r="E475" s="153" t="s">
        <v>2014</v>
      </c>
      <c r="F475" s="153" t="s">
        <v>2192</v>
      </c>
      <c r="G475" s="154" t="s">
        <v>1901</v>
      </c>
      <c r="H475" s="154" t="s">
        <v>1919</v>
      </c>
      <c r="I475" s="154" t="s">
        <v>438</v>
      </c>
      <c r="J475" s="154" t="s">
        <v>1236</v>
      </c>
      <c r="K475" s="155" t="s">
        <v>12655</v>
      </c>
      <c r="L475" s="155" t="s">
        <v>7627</v>
      </c>
      <c r="M475" s="155" t="s">
        <v>12656</v>
      </c>
      <c r="N475" s="155" t="s">
        <v>7629</v>
      </c>
      <c r="O475" s="155" t="s">
        <v>12657</v>
      </c>
      <c r="P475" s="155" t="s">
        <v>7631</v>
      </c>
      <c r="Q475" s="155" t="s">
        <v>12658</v>
      </c>
      <c r="R475" s="155" t="s">
        <v>7633</v>
      </c>
      <c r="S475" s="155" t="s">
        <v>2192</v>
      </c>
      <c r="T475" s="155" t="s">
        <v>2192</v>
      </c>
      <c r="U475" s="155" t="s">
        <v>2192</v>
      </c>
      <c r="V475" s="155" t="s">
        <v>2192</v>
      </c>
      <c r="W475" s="155" t="s">
        <v>2192</v>
      </c>
      <c r="X475" s="155" t="s">
        <v>2192</v>
      </c>
      <c r="Y475" s="155" t="s">
        <v>2192</v>
      </c>
      <c r="Z475" s="155" t="s">
        <v>2192</v>
      </c>
      <c r="AA475" s="155" t="s">
        <v>2192</v>
      </c>
      <c r="AB475" s="155" t="s">
        <v>2192</v>
      </c>
      <c r="AC475" s="155" t="s">
        <v>12659</v>
      </c>
      <c r="AD475" s="155" t="s">
        <v>7658</v>
      </c>
      <c r="AE475" s="157">
        <v>20293.310000000001</v>
      </c>
      <c r="AF475" s="157">
        <v>17.079999999999998</v>
      </c>
      <c r="AG475" s="157">
        <v>12.81</v>
      </c>
      <c r="AH475" s="159">
        <v>43776</v>
      </c>
      <c r="AI475" s="153" t="s">
        <v>1043</v>
      </c>
      <c r="AJ475" s="155" t="s">
        <v>2192</v>
      </c>
    </row>
    <row r="476" spans="1:36">
      <c r="A476" s="166">
        <v>90145</v>
      </c>
      <c r="B476" s="147" t="s">
        <v>1237</v>
      </c>
      <c r="C476" s="147" t="s">
        <v>1229</v>
      </c>
      <c r="D476" s="147" t="s">
        <v>2192</v>
      </c>
      <c r="E476" s="147" t="s">
        <v>2015</v>
      </c>
      <c r="F476" s="147" t="s">
        <v>2192</v>
      </c>
      <c r="G476" s="148" t="s">
        <v>1901</v>
      </c>
      <c r="H476" s="148" t="s">
        <v>1919</v>
      </c>
      <c r="I476" s="148" t="s">
        <v>438</v>
      </c>
      <c r="J476" s="148" t="s">
        <v>1236</v>
      </c>
      <c r="K476" s="149" t="s">
        <v>12660</v>
      </c>
      <c r="L476" s="149" t="s">
        <v>7627</v>
      </c>
      <c r="M476" s="149" t="s">
        <v>12661</v>
      </c>
      <c r="N476" s="149" t="s">
        <v>7629</v>
      </c>
      <c r="O476" s="149" t="s">
        <v>12662</v>
      </c>
      <c r="P476" s="149" t="s">
        <v>7631</v>
      </c>
      <c r="Q476" s="149" t="s">
        <v>12663</v>
      </c>
      <c r="R476" s="149" t="s">
        <v>7633</v>
      </c>
      <c r="S476" s="149" t="s">
        <v>2192</v>
      </c>
      <c r="T476" s="149" t="s">
        <v>2192</v>
      </c>
      <c r="U476" s="149" t="s">
        <v>2192</v>
      </c>
      <c r="V476" s="149" t="s">
        <v>2192</v>
      </c>
      <c r="W476" s="149" t="s">
        <v>2192</v>
      </c>
      <c r="X476" s="149" t="s">
        <v>2192</v>
      </c>
      <c r="Y476" s="149" t="s">
        <v>2192</v>
      </c>
      <c r="Z476" s="149" t="s">
        <v>2192</v>
      </c>
      <c r="AA476" s="149" t="s">
        <v>2192</v>
      </c>
      <c r="AB476" s="149" t="s">
        <v>2192</v>
      </c>
      <c r="AC476" s="149" t="s">
        <v>12664</v>
      </c>
      <c r="AD476" s="149" t="s">
        <v>7669</v>
      </c>
      <c r="AE476" s="150">
        <v>14426.840399999999</v>
      </c>
      <c r="AF476" s="151">
        <v>12.15</v>
      </c>
      <c r="AG476" s="151">
        <v>9.11</v>
      </c>
      <c r="AH476" s="152">
        <v>43788</v>
      </c>
      <c r="AI476" s="147" t="s">
        <v>1043</v>
      </c>
      <c r="AJ476" s="149" t="s">
        <v>2192</v>
      </c>
    </row>
    <row r="477" spans="1:36">
      <c r="A477" s="167">
        <v>90146</v>
      </c>
      <c r="B477" s="153" t="s">
        <v>1237</v>
      </c>
      <c r="C477" s="153" t="s">
        <v>1229</v>
      </c>
      <c r="D477" s="153" t="s">
        <v>2192</v>
      </c>
      <c r="E477" s="153" t="s">
        <v>2136</v>
      </c>
      <c r="F477" s="153" t="s">
        <v>2192</v>
      </c>
      <c r="G477" s="154" t="s">
        <v>1901</v>
      </c>
      <c r="H477" s="154" t="s">
        <v>1919</v>
      </c>
      <c r="I477" s="154" t="s">
        <v>438</v>
      </c>
      <c r="J477" s="154" t="s">
        <v>1236</v>
      </c>
      <c r="K477" s="155" t="s">
        <v>12665</v>
      </c>
      <c r="L477" s="155" t="s">
        <v>7627</v>
      </c>
      <c r="M477" s="155" t="s">
        <v>12666</v>
      </c>
      <c r="N477" s="155" t="s">
        <v>7629</v>
      </c>
      <c r="O477" s="155" t="s">
        <v>12667</v>
      </c>
      <c r="P477" s="155" t="s">
        <v>7631</v>
      </c>
      <c r="Q477" s="155" t="s">
        <v>2192</v>
      </c>
      <c r="R477" s="155" t="s">
        <v>2192</v>
      </c>
      <c r="S477" s="155" t="s">
        <v>2192</v>
      </c>
      <c r="T477" s="155" t="s">
        <v>2192</v>
      </c>
      <c r="U477" s="155" t="s">
        <v>2192</v>
      </c>
      <c r="V477" s="155" t="s">
        <v>2192</v>
      </c>
      <c r="W477" s="155" t="s">
        <v>2192</v>
      </c>
      <c r="X477" s="155" t="s">
        <v>2192</v>
      </c>
      <c r="Y477" s="155" t="s">
        <v>2192</v>
      </c>
      <c r="Z477" s="155" t="s">
        <v>2192</v>
      </c>
      <c r="AA477" s="155" t="s">
        <v>2192</v>
      </c>
      <c r="AB477" s="155" t="s">
        <v>2192</v>
      </c>
      <c r="AC477" s="155" t="s">
        <v>7738</v>
      </c>
      <c r="AD477" s="155" t="s">
        <v>7674</v>
      </c>
      <c r="AE477" s="156">
        <v>13616.7034</v>
      </c>
      <c r="AF477" s="157">
        <v>11.46</v>
      </c>
      <c r="AG477" s="157">
        <v>8.59</v>
      </c>
      <c r="AH477" s="159">
        <v>43843</v>
      </c>
      <c r="AI477" s="153" t="s">
        <v>1043</v>
      </c>
      <c r="AJ477" s="155" t="s">
        <v>2192</v>
      </c>
    </row>
    <row r="478" spans="1:36">
      <c r="A478" s="166">
        <v>90147</v>
      </c>
      <c r="B478" s="147" t="s">
        <v>1237</v>
      </c>
      <c r="C478" s="147" t="s">
        <v>1229</v>
      </c>
      <c r="D478" s="147" t="s">
        <v>2192</v>
      </c>
      <c r="E478" s="147" t="s">
        <v>2235</v>
      </c>
      <c r="F478" s="147" t="s">
        <v>2192</v>
      </c>
      <c r="G478" s="148" t="s">
        <v>1901</v>
      </c>
      <c r="H478" s="148" t="s">
        <v>1919</v>
      </c>
      <c r="I478" s="148" t="s">
        <v>438</v>
      </c>
      <c r="J478" s="148" t="s">
        <v>1236</v>
      </c>
      <c r="K478" s="149" t="s">
        <v>12668</v>
      </c>
      <c r="L478" s="149" t="s">
        <v>7627</v>
      </c>
      <c r="M478" s="149" t="s">
        <v>12669</v>
      </c>
      <c r="N478" s="149" t="s">
        <v>7629</v>
      </c>
      <c r="O478" s="149" t="s">
        <v>2192</v>
      </c>
      <c r="P478" s="149" t="s">
        <v>2192</v>
      </c>
      <c r="Q478" s="149" t="s">
        <v>2192</v>
      </c>
      <c r="R478" s="149" t="s">
        <v>2192</v>
      </c>
      <c r="S478" s="149" t="s">
        <v>2192</v>
      </c>
      <c r="T478" s="149" t="s">
        <v>2192</v>
      </c>
      <c r="U478" s="149" t="s">
        <v>2192</v>
      </c>
      <c r="V478" s="149" t="s">
        <v>2192</v>
      </c>
      <c r="W478" s="149" t="s">
        <v>2192</v>
      </c>
      <c r="X478" s="149" t="s">
        <v>2192</v>
      </c>
      <c r="Y478" s="149" t="s">
        <v>2192</v>
      </c>
      <c r="Z478" s="149" t="s">
        <v>2192</v>
      </c>
      <c r="AA478" s="149" t="s">
        <v>2192</v>
      </c>
      <c r="AB478" s="149" t="s">
        <v>2192</v>
      </c>
      <c r="AC478" s="149" t="s">
        <v>12670</v>
      </c>
      <c r="AD478" s="149" t="s">
        <v>7678</v>
      </c>
      <c r="AE478" s="150">
        <v>8794.2562999999991</v>
      </c>
      <c r="AF478" s="162">
        <v>7.4</v>
      </c>
      <c r="AG478" s="151">
        <v>5.55</v>
      </c>
      <c r="AH478" s="152">
        <v>43963</v>
      </c>
      <c r="AI478" s="147" t="s">
        <v>1043</v>
      </c>
      <c r="AJ478" s="149" t="s">
        <v>2192</v>
      </c>
    </row>
    <row r="479" spans="1:36">
      <c r="A479" s="167">
        <v>90151</v>
      </c>
      <c r="B479" s="153" t="s">
        <v>1237</v>
      </c>
      <c r="C479" s="153" t="s">
        <v>1900</v>
      </c>
      <c r="D479" s="153" t="s">
        <v>2192</v>
      </c>
      <c r="E479" s="153" t="s">
        <v>1046</v>
      </c>
      <c r="F479" s="153" t="s">
        <v>2192</v>
      </c>
      <c r="G479" s="154" t="s">
        <v>1901</v>
      </c>
      <c r="H479" s="154" t="s">
        <v>1919</v>
      </c>
      <c r="I479" s="154" t="s">
        <v>271</v>
      </c>
      <c r="J479" s="154" t="s">
        <v>1236</v>
      </c>
      <c r="K479" s="155" t="s">
        <v>12671</v>
      </c>
      <c r="L479" s="155" t="s">
        <v>7486</v>
      </c>
      <c r="M479" s="155" t="s">
        <v>12672</v>
      </c>
      <c r="N479" s="155" t="s">
        <v>7488</v>
      </c>
      <c r="O479" s="155" t="s">
        <v>12673</v>
      </c>
      <c r="P479" s="155" t="s">
        <v>7490</v>
      </c>
      <c r="Q479" s="155" t="s">
        <v>12674</v>
      </c>
      <c r="R479" s="155" t="s">
        <v>7491</v>
      </c>
      <c r="S479" s="155" t="s">
        <v>12675</v>
      </c>
      <c r="T479" s="155" t="s">
        <v>7492</v>
      </c>
      <c r="U479" s="155" t="s">
        <v>12676</v>
      </c>
      <c r="V479" s="155" t="s">
        <v>7494</v>
      </c>
      <c r="W479" s="155" t="s">
        <v>3096</v>
      </c>
      <c r="X479" s="155" t="s">
        <v>7496</v>
      </c>
      <c r="Y479" s="155" t="s">
        <v>2192</v>
      </c>
      <c r="Z479" s="155" t="s">
        <v>2192</v>
      </c>
      <c r="AA479" s="155" t="s">
        <v>2192</v>
      </c>
      <c r="AB479" s="155" t="s">
        <v>2192</v>
      </c>
      <c r="AC479" s="155" t="s">
        <v>12677</v>
      </c>
      <c r="AD479" s="155" t="s">
        <v>6484</v>
      </c>
      <c r="AE479" s="156">
        <v>267143.1238</v>
      </c>
      <c r="AF479" s="157">
        <v>224.91</v>
      </c>
      <c r="AG479" s="157">
        <v>168.61</v>
      </c>
      <c r="AH479" s="159">
        <v>42759</v>
      </c>
      <c r="AI479" s="153" t="s">
        <v>1775</v>
      </c>
      <c r="AJ479" s="155" t="s">
        <v>2192</v>
      </c>
    </row>
    <row r="480" spans="1:36">
      <c r="A480" s="166">
        <v>90161</v>
      </c>
      <c r="B480" s="147" t="s">
        <v>1237</v>
      </c>
      <c r="C480" s="147" t="s">
        <v>1229</v>
      </c>
      <c r="D480" s="147" t="s">
        <v>2192</v>
      </c>
      <c r="E480" s="147" t="s">
        <v>2178</v>
      </c>
      <c r="F480" s="147" t="s">
        <v>2192</v>
      </c>
      <c r="G480" s="148" t="s">
        <v>1901</v>
      </c>
      <c r="H480" s="148" t="s">
        <v>1919</v>
      </c>
      <c r="I480" s="148" t="s">
        <v>438</v>
      </c>
      <c r="J480" s="148" t="s">
        <v>1236</v>
      </c>
      <c r="K480" s="149" t="s">
        <v>12678</v>
      </c>
      <c r="L480" s="149" t="s">
        <v>7686</v>
      </c>
      <c r="M480" s="149" t="s">
        <v>12679</v>
      </c>
      <c r="N480" s="149" t="s">
        <v>7688</v>
      </c>
      <c r="O480" s="149" t="s">
        <v>2192</v>
      </c>
      <c r="P480" s="149" t="s">
        <v>2192</v>
      </c>
      <c r="Q480" s="149" t="s">
        <v>2192</v>
      </c>
      <c r="R480" s="149" t="s">
        <v>2192</v>
      </c>
      <c r="S480" s="149" t="s">
        <v>2192</v>
      </c>
      <c r="T480" s="149" t="s">
        <v>2192</v>
      </c>
      <c r="U480" s="149" t="s">
        <v>2192</v>
      </c>
      <c r="V480" s="149" t="s">
        <v>2192</v>
      </c>
      <c r="W480" s="149" t="s">
        <v>2192</v>
      </c>
      <c r="X480" s="149" t="s">
        <v>2192</v>
      </c>
      <c r="Y480" s="149" t="s">
        <v>2192</v>
      </c>
      <c r="Z480" s="149" t="s">
        <v>2192</v>
      </c>
      <c r="AA480" s="149" t="s">
        <v>2192</v>
      </c>
      <c r="AB480" s="149" t="s">
        <v>2192</v>
      </c>
      <c r="AC480" s="149" t="s">
        <v>12680</v>
      </c>
      <c r="AD480" s="149" t="s">
        <v>7690</v>
      </c>
      <c r="AE480" s="150">
        <v>4003.7069000000001</v>
      </c>
      <c r="AF480" s="151">
        <v>3.37</v>
      </c>
      <c r="AG480" s="151">
        <v>2.5299999999999998</v>
      </c>
      <c r="AH480" s="152">
        <v>43922</v>
      </c>
      <c r="AI480" s="147" t="s">
        <v>2179</v>
      </c>
      <c r="AJ480" s="149" t="s">
        <v>2192</v>
      </c>
    </row>
    <row r="481" spans="1:36">
      <c r="A481" s="167">
        <v>90162</v>
      </c>
      <c r="B481" s="153" t="s">
        <v>1237</v>
      </c>
      <c r="C481" s="153" t="s">
        <v>1229</v>
      </c>
      <c r="D481" s="153" t="s">
        <v>2192</v>
      </c>
      <c r="E481" s="153" t="s">
        <v>3030</v>
      </c>
      <c r="F481" s="153" t="s">
        <v>2192</v>
      </c>
      <c r="G481" s="154" t="s">
        <v>1901</v>
      </c>
      <c r="H481" s="154" t="s">
        <v>1919</v>
      </c>
      <c r="I481" s="154" t="s">
        <v>438</v>
      </c>
      <c r="J481" s="154" t="s">
        <v>1236</v>
      </c>
      <c r="K481" s="155" t="s">
        <v>12681</v>
      </c>
      <c r="L481" s="155" t="s">
        <v>4287</v>
      </c>
      <c r="M481" s="155" t="s">
        <v>2192</v>
      </c>
      <c r="N481" s="155" t="s">
        <v>2192</v>
      </c>
      <c r="O481" s="155" t="s">
        <v>2192</v>
      </c>
      <c r="P481" s="155" t="s">
        <v>2192</v>
      </c>
      <c r="Q481" s="155" t="s">
        <v>2192</v>
      </c>
      <c r="R481" s="155" t="s">
        <v>2192</v>
      </c>
      <c r="S481" s="155" t="s">
        <v>2192</v>
      </c>
      <c r="T481" s="155" t="s">
        <v>2192</v>
      </c>
      <c r="U481" s="155" t="s">
        <v>2192</v>
      </c>
      <c r="V481" s="155" t="s">
        <v>2192</v>
      </c>
      <c r="W481" s="155" t="s">
        <v>2192</v>
      </c>
      <c r="X481" s="155" t="s">
        <v>2192</v>
      </c>
      <c r="Y481" s="155" t="s">
        <v>2192</v>
      </c>
      <c r="Z481" s="155" t="s">
        <v>2192</v>
      </c>
      <c r="AA481" s="155" t="s">
        <v>2192</v>
      </c>
      <c r="AB481" s="155" t="s">
        <v>2192</v>
      </c>
      <c r="AC481" s="155" t="s">
        <v>12682</v>
      </c>
      <c r="AD481" s="155" t="s">
        <v>7693</v>
      </c>
      <c r="AE481" s="156">
        <v>9161.8327000000008</v>
      </c>
      <c r="AF481" s="157">
        <v>7.71</v>
      </c>
      <c r="AG481" s="157">
        <v>5.78</v>
      </c>
      <c r="AH481" s="159">
        <v>44022</v>
      </c>
      <c r="AI481" s="153" t="s">
        <v>439</v>
      </c>
      <c r="AJ481" s="155" t="s">
        <v>2192</v>
      </c>
    </row>
    <row r="482" spans="1:36">
      <c r="A482" s="166">
        <v>90181</v>
      </c>
      <c r="B482" s="147" t="s">
        <v>1237</v>
      </c>
      <c r="C482" s="147" t="s">
        <v>1232</v>
      </c>
      <c r="D482" s="147" t="s">
        <v>2192</v>
      </c>
      <c r="E482" s="147" t="s">
        <v>7695</v>
      </c>
      <c r="F482" s="147" t="s">
        <v>2192</v>
      </c>
      <c r="G482" s="148" t="s">
        <v>1901</v>
      </c>
      <c r="H482" s="148" t="s">
        <v>1919</v>
      </c>
      <c r="I482" s="148" t="s">
        <v>317</v>
      </c>
      <c r="J482" s="148" t="s">
        <v>1236</v>
      </c>
      <c r="K482" s="149" t="s">
        <v>1757</v>
      </c>
      <c r="L482" s="149" t="s">
        <v>1757</v>
      </c>
      <c r="M482" s="149" t="s">
        <v>1757</v>
      </c>
      <c r="N482" s="149" t="s">
        <v>1757</v>
      </c>
      <c r="O482" s="149" t="s">
        <v>1757</v>
      </c>
      <c r="P482" s="149" t="s">
        <v>1757</v>
      </c>
      <c r="Q482" s="149" t="s">
        <v>1757</v>
      </c>
      <c r="R482" s="149" t="s">
        <v>1757</v>
      </c>
      <c r="S482" s="149" t="s">
        <v>1757</v>
      </c>
      <c r="T482" s="149" t="s">
        <v>1757</v>
      </c>
      <c r="U482" s="149" t="s">
        <v>1757</v>
      </c>
      <c r="V482" s="149" t="s">
        <v>1757</v>
      </c>
      <c r="W482" s="149" t="s">
        <v>1757</v>
      </c>
      <c r="X482" s="149" t="s">
        <v>1757</v>
      </c>
      <c r="Y482" s="149" t="s">
        <v>1757</v>
      </c>
      <c r="Z482" s="149" t="s">
        <v>1757</v>
      </c>
      <c r="AA482" s="149" t="s">
        <v>1757</v>
      </c>
      <c r="AB482" s="149" t="s">
        <v>1757</v>
      </c>
      <c r="AC482" s="149" t="s">
        <v>12683</v>
      </c>
      <c r="AD482" s="149" t="s">
        <v>1757</v>
      </c>
      <c r="AE482" s="150">
        <v>26206.5766</v>
      </c>
      <c r="AF482" s="151">
        <v>22.06</v>
      </c>
      <c r="AG482" s="151">
        <v>16.54</v>
      </c>
      <c r="AH482" s="152">
        <v>39877</v>
      </c>
      <c r="AI482" s="147" t="s">
        <v>2192</v>
      </c>
      <c r="AJ482" s="149" t="s">
        <v>2192</v>
      </c>
    </row>
    <row r="483" spans="1:36">
      <c r="A483" s="167">
        <v>90183</v>
      </c>
      <c r="B483" s="153" t="s">
        <v>1237</v>
      </c>
      <c r="C483" s="153" t="s">
        <v>1232</v>
      </c>
      <c r="D483" s="153" t="s">
        <v>2192</v>
      </c>
      <c r="E483" s="153" t="s">
        <v>7698</v>
      </c>
      <c r="F483" s="153" t="s">
        <v>2192</v>
      </c>
      <c r="G483" s="154" t="s">
        <v>1901</v>
      </c>
      <c r="H483" s="154" t="s">
        <v>1919</v>
      </c>
      <c r="I483" s="154" t="s">
        <v>317</v>
      </c>
      <c r="J483" s="154" t="s">
        <v>1236</v>
      </c>
      <c r="K483" s="155" t="s">
        <v>1757</v>
      </c>
      <c r="L483" s="155" t="s">
        <v>1757</v>
      </c>
      <c r="M483" s="155" t="s">
        <v>1757</v>
      </c>
      <c r="N483" s="155" t="s">
        <v>1757</v>
      </c>
      <c r="O483" s="155" t="s">
        <v>1757</v>
      </c>
      <c r="P483" s="155" t="s">
        <v>1757</v>
      </c>
      <c r="Q483" s="155" t="s">
        <v>1757</v>
      </c>
      <c r="R483" s="155" t="s">
        <v>1757</v>
      </c>
      <c r="S483" s="155" t="s">
        <v>1757</v>
      </c>
      <c r="T483" s="155" t="s">
        <v>1757</v>
      </c>
      <c r="U483" s="155" t="s">
        <v>1757</v>
      </c>
      <c r="V483" s="155" t="s">
        <v>1757</v>
      </c>
      <c r="W483" s="155" t="s">
        <v>1757</v>
      </c>
      <c r="X483" s="155" t="s">
        <v>1757</v>
      </c>
      <c r="Y483" s="155" t="s">
        <v>1757</v>
      </c>
      <c r="Z483" s="155" t="s">
        <v>1757</v>
      </c>
      <c r="AA483" s="155" t="s">
        <v>1757</v>
      </c>
      <c r="AB483" s="155" t="s">
        <v>1757</v>
      </c>
      <c r="AC483" s="155" t="s">
        <v>12684</v>
      </c>
      <c r="AD483" s="155" t="s">
        <v>1757</v>
      </c>
      <c r="AE483" s="160">
        <v>124721.444</v>
      </c>
      <c r="AF483" s="161">
        <v>105</v>
      </c>
      <c r="AG483" s="157">
        <v>78.72</v>
      </c>
      <c r="AH483" s="159">
        <v>38161</v>
      </c>
      <c r="AI483" s="153" t="s">
        <v>2192</v>
      </c>
      <c r="AJ483" s="155" t="s">
        <v>2192</v>
      </c>
    </row>
    <row r="484" spans="1:36">
      <c r="A484" s="166">
        <v>90185</v>
      </c>
      <c r="B484" s="147" t="s">
        <v>1237</v>
      </c>
      <c r="C484" s="147" t="s">
        <v>1234</v>
      </c>
      <c r="D484" s="147" t="s">
        <v>2192</v>
      </c>
      <c r="E484" s="147" t="s">
        <v>7701</v>
      </c>
      <c r="F484" s="147" t="s">
        <v>2192</v>
      </c>
      <c r="G484" s="148" t="s">
        <v>1901</v>
      </c>
      <c r="H484" s="148" t="s">
        <v>1919</v>
      </c>
      <c r="I484" s="148" t="s">
        <v>317</v>
      </c>
      <c r="J484" s="148" t="s">
        <v>1236</v>
      </c>
      <c r="K484" s="149" t="s">
        <v>1757</v>
      </c>
      <c r="L484" s="149" t="s">
        <v>1757</v>
      </c>
      <c r="M484" s="149" t="s">
        <v>1757</v>
      </c>
      <c r="N484" s="149" t="s">
        <v>1757</v>
      </c>
      <c r="O484" s="149" t="s">
        <v>1757</v>
      </c>
      <c r="P484" s="149" t="s">
        <v>1757</v>
      </c>
      <c r="Q484" s="149" t="s">
        <v>1757</v>
      </c>
      <c r="R484" s="149" t="s">
        <v>1757</v>
      </c>
      <c r="S484" s="149" t="s">
        <v>1757</v>
      </c>
      <c r="T484" s="149" t="s">
        <v>1757</v>
      </c>
      <c r="U484" s="149" t="s">
        <v>1757</v>
      </c>
      <c r="V484" s="149" t="s">
        <v>1757</v>
      </c>
      <c r="W484" s="149" t="s">
        <v>1757</v>
      </c>
      <c r="X484" s="149" t="s">
        <v>1757</v>
      </c>
      <c r="Y484" s="149" t="s">
        <v>1757</v>
      </c>
      <c r="Z484" s="149" t="s">
        <v>1757</v>
      </c>
      <c r="AA484" s="149" t="s">
        <v>2192</v>
      </c>
      <c r="AB484" s="149" t="s">
        <v>2192</v>
      </c>
      <c r="AC484" s="149" t="s">
        <v>12685</v>
      </c>
      <c r="AD484" s="149" t="s">
        <v>1757</v>
      </c>
      <c r="AE484" s="150">
        <v>11223.824699999999</v>
      </c>
      <c r="AF484" s="151">
        <v>9.4499999999999993</v>
      </c>
      <c r="AG484" s="151">
        <v>7.08</v>
      </c>
      <c r="AH484" s="152">
        <v>42219</v>
      </c>
      <c r="AI484" s="147" t="s">
        <v>2192</v>
      </c>
      <c r="AJ484" s="149" t="s">
        <v>2192</v>
      </c>
    </row>
    <row r="485" spans="1:36">
      <c r="A485" s="167">
        <v>90215</v>
      </c>
      <c r="B485" s="153" t="s">
        <v>1237</v>
      </c>
      <c r="C485" s="153" t="s">
        <v>1229</v>
      </c>
      <c r="D485" s="153" t="s">
        <v>2192</v>
      </c>
      <c r="E485" s="153" t="s">
        <v>1047</v>
      </c>
      <c r="F485" s="153" t="s">
        <v>2192</v>
      </c>
      <c r="G485" s="154" t="s">
        <v>1901</v>
      </c>
      <c r="H485" s="154" t="s">
        <v>1919</v>
      </c>
      <c r="I485" s="154" t="s">
        <v>474</v>
      </c>
      <c r="J485" s="154" t="s">
        <v>1236</v>
      </c>
      <c r="K485" s="155" t="s">
        <v>12686</v>
      </c>
      <c r="L485" s="155" t="s">
        <v>7702</v>
      </c>
      <c r="M485" s="155" t="s">
        <v>12687</v>
      </c>
      <c r="N485" s="155" t="s">
        <v>7704</v>
      </c>
      <c r="O485" s="155" t="s">
        <v>12688</v>
      </c>
      <c r="P485" s="155" t="s">
        <v>7706</v>
      </c>
      <c r="Q485" s="155" t="s">
        <v>7879</v>
      </c>
      <c r="R485" s="155" t="s">
        <v>7708</v>
      </c>
      <c r="S485" s="155" t="s">
        <v>12689</v>
      </c>
      <c r="T485" s="155" t="s">
        <v>7710</v>
      </c>
      <c r="U485" s="155" t="s">
        <v>12690</v>
      </c>
      <c r="V485" s="155" t="s">
        <v>7712</v>
      </c>
      <c r="W485" s="155" t="s">
        <v>12691</v>
      </c>
      <c r="X485" s="155" t="s">
        <v>7713</v>
      </c>
      <c r="Y485" s="155" t="s">
        <v>2192</v>
      </c>
      <c r="Z485" s="155" t="s">
        <v>2192</v>
      </c>
      <c r="AA485" s="155" t="s">
        <v>2192</v>
      </c>
      <c r="AB485" s="155" t="s">
        <v>2192</v>
      </c>
      <c r="AC485" s="155" t="s">
        <v>12692</v>
      </c>
      <c r="AD485" s="155" t="s">
        <v>7714</v>
      </c>
      <c r="AE485" s="156">
        <v>26452.0861</v>
      </c>
      <c r="AF485" s="157">
        <v>22.27</v>
      </c>
      <c r="AG485" s="158">
        <v>16.7</v>
      </c>
      <c r="AH485" s="159">
        <v>42460</v>
      </c>
      <c r="AI485" s="153" t="s">
        <v>477</v>
      </c>
      <c r="AJ485" s="155" t="s">
        <v>2192</v>
      </c>
    </row>
    <row r="486" spans="1:36">
      <c r="A486" s="166">
        <v>90216</v>
      </c>
      <c r="B486" s="147" t="s">
        <v>1237</v>
      </c>
      <c r="C486" s="147" t="s">
        <v>1229</v>
      </c>
      <c r="D486" s="147" t="s">
        <v>2192</v>
      </c>
      <c r="E486" s="147" t="s">
        <v>1048</v>
      </c>
      <c r="F486" s="147" t="s">
        <v>2192</v>
      </c>
      <c r="G486" s="148" t="s">
        <v>1901</v>
      </c>
      <c r="H486" s="148" t="s">
        <v>1919</v>
      </c>
      <c r="I486" s="148" t="s">
        <v>474</v>
      </c>
      <c r="J486" s="148" t="s">
        <v>1236</v>
      </c>
      <c r="K486" s="149" t="s">
        <v>12693</v>
      </c>
      <c r="L486" s="149" t="s">
        <v>7702</v>
      </c>
      <c r="M486" s="149" t="s">
        <v>12694</v>
      </c>
      <c r="N486" s="149" t="s">
        <v>7704</v>
      </c>
      <c r="O486" s="149" t="s">
        <v>12695</v>
      </c>
      <c r="P486" s="149" t="s">
        <v>7706</v>
      </c>
      <c r="Q486" s="149" t="s">
        <v>12696</v>
      </c>
      <c r="R486" s="149" t="s">
        <v>7708</v>
      </c>
      <c r="S486" s="149" t="s">
        <v>2972</v>
      </c>
      <c r="T486" s="149" t="s">
        <v>7710</v>
      </c>
      <c r="U486" s="149" t="s">
        <v>12697</v>
      </c>
      <c r="V486" s="149" t="s">
        <v>7712</v>
      </c>
      <c r="W486" s="149" t="s">
        <v>12698</v>
      </c>
      <c r="X486" s="149" t="s">
        <v>7713</v>
      </c>
      <c r="Y486" s="149" t="s">
        <v>2192</v>
      </c>
      <c r="Z486" s="149" t="s">
        <v>2192</v>
      </c>
      <c r="AA486" s="149" t="s">
        <v>2192</v>
      </c>
      <c r="AB486" s="149" t="s">
        <v>2192</v>
      </c>
      <c r="AC486" s="149" t="s">
        <v>12699</v>
      </c>
      <c r="AD486" s="149" t="s">
        <v>7722</v>
      </c>
      <c r="AE486" s="150">
        <v>40761.987300000001</v>
      </c>
      <c r="AF486" s="151">
        <v>34.32</v>
      </c>
      <c r="AG486" s="151">
        <v>25.73</v>
      </c>
      <c r="AH486" s="152">
        <v>42507</v>
      </c>
      <c r="AI486" s="147" t="s">
        <v>477</v>
      </c>
      <c r="AJ486" s="149" t="s">
        <v>2192</v>
      </c>
    </row>
    <row r="487" spans="1:36">
      <c r="A487" s="167">
        <v>90217</v>
      </c>
      <c r="B487" s="153" t="s">
        <v>1237</v>
      </c>
      <c r="C487" s="153" t="s">
        <v>1229</v>
      </c>
      <c r="D487" s="153" t="s">
        <v>2192</v>
      </c>
      <c r="E487" s="153" t="s">
        <v>1049</v>
      </c>
      <c r="F487" s="153" t="s">
        <v>2192</v>
      </c>
      <c r="G487" s="154" t="s">
        <v>1901</v>
      </c>
      <c r="H487" s="154" t="s">
        <v>1919</v>
      </c>
      <c r="I487" s="154" t="s">
        <v>261</v>
      </c>
      <c r="J487" s="154" t="s">
        <v>1236</v>
      </c>
      <c r="K487" s="155" t="s">
        <v>12700</v>
      </c>
      <c r="L487" s="155" t="s">
        <v>7702</v>
      </c>
      <c r="M487" s="155" t="s">
        <v>12701</v>
      </c>
      <c r="N487" s="155" t="s">
        <v>7704</v>
      </c>
      <c r="O487" s="155" t="s">
        <v>12702</v>
      </c>
      <c r="P487" s="155" t="s">
        <v>7706</v>
      </c>
      <c r="Q487" s="155" t="s">
        <v>12703</v>
      </c>
      <c r="R487" s="155" t="s">
        <v>7708</v>
      </c>
      <c r="S487" s="155" t="s">
        <v>12704</v>
      </c>
      <c r="T487" s="155" t="s">
        <v>7710</v>
      </c>
      <c r="U487" s="155" t="s">
        <v>12705</v>
      </c>
      <c r="V487" s="155" t="s">
        <v>7712</v>
      </c>
      <c r="W487" s="155" t="s">
        <v>12706</v>
      </c>
      <c r="X487" s="155" t="s">
        <v>7713</v>
      </c>
      <c r="Y487" s="155" t="s">
        <v>2192</v>
      </c>
      <c r="Z487" s="155" t="s">
        <v>2192</v>
      </c>
      <c r="AA487" s="155" t="s">
        <v>2192</v>
      </c>
      <c r="AB487" s="155" t="s">
        <v>2192</v>
      </c>
      <c r="AC487" s="155" t="s">
        <v>12707</v>
      </c>
      <c r="AD487" s="155" t="s">
        <v>7731</v>
      </c>
      <c r="AE487" s="156">
        <v>51067.436500000003</v>
      </c>
      <c r="AF487" s="157">
        <v>42.99</v>
      </c>
      <c r="AG487" s="157">
        <v>32.229999999999997</v>
      </c>
      <c r="AH487" s="159">
        <v>42655</v>
      </c>
      <c r="AI487" s="153" t="s">
        <v>477</v>
      </c>
      <c r="AJ487" s="155" t="s">
        <v>2192</v>
      </c>
    </row>
    <row r="488" spans="1:36">
      <c r="A488" s="166">
        <v>90218</v>
      </c>
      <c r="B488" s="147" t="s">
        <v>1237</v>
      </c>
      <c r="C488" s="147" t="s">
        <v>1229</v>
      </c>
      <c r="D488" s="147" t="s">
        <v>2192</v>
      </c>
      <c r="E488" s="147" t="s">
        <v>1050</v>
      </c>
      <c r="F488" s="147" t="s">
        <v>2192</v>
      </c>
      <c r="G488" s="148" t="s">
        <v>1901</v>
      </c>
      <c r="H488" s="148" t="s">
        <v>1919</v>
      </c>
      <c r="I488" s="148" t="s">
        <v>474</v>
      </c>
      <c r="J488" s="148" t="s">
        <v>1236</v>
      </c>
      <c r="K488" s="149" t="s">
        <v>12708</v>
      </c>
      <c r="L488" s="149" t="s">
        <v>7702</v>
      </c>
      <c r="M488" s="149" t="s">
        <v>12709</v>
      </c>
      <c r="N488" s="149" t="s">
        <v>7704</v>
      </c>
      <c r="O488" s="149" t="s">
        <v>12710</v>
      </c>
      <c r="P488" s="149" t="s">
        <v>7706</v>
      </c>
      <c r="Q488" s="149" t="s">
        <v>12711</v>
      </c>
      <c r="R488" s="149" t="s">
        <v>7708</v>
      </c>
      <c r="S488" s="149" t="s">
        <v>12712</v>
      </c>
      <c r="T488" s="149" t="s">
        <v>7710</v>
      </c>
      <c r="U488" s="149" t="s">
        <v>12713</v>
      </c>
      <c r="V488" s="149" t="s">
        <v>7712</v>
      </c>
      <c r="W488" s="149" t="s">
        <v>12714</v>
      </c>
      <c r="X488" s="149" t="s">
        <v>7713</v>
      </c>
      <c r="Y488" s="149" t="s">
        <v>2192</v>
      </c>
      <c r="Z488" s="149" t="s">
        <v>2192</v>
      </c>
      <c r="AA488" s="149" t="s">
        <v>2192</v>
      </c>
      <c r="AB488" s="149" t="s">
        <v>2192</v>
      </c>
      <c r="AC488" s="149" t="s">
        <v>12715</v>
      </c>
      <c r="AD488" s="149" t="s">
        <v>7739</v>
      </c>
      <c r="AE488" s="150">
        <v>70245.165900000007</v>
      </c>
      <c r="AF488" s="151">
        <v>59.14</v>
      </c>
      <c r="AG488" s="151">
        <v>44.34</v>
      </c>
      <c r="AH488" s="152">
        <v>42698</v>
      </c>
      <c r="AI488" s="147" t="s">
        <v>477</v>
      </c>
      <c r="AJ488" s="149" t="s">
        <v>2192</v>
      </c>
    </row>
    <row r="489" spans="1:36">
      <c r="A489" s="167">
        <v>90219</v>
      </c>
      <c r="B489" s="153" t="s">
        <v>1237</v>
      </c>
      <c r="C489" s="153" t="s">
        <v>1229</v>
      </c>
      <c r="D489" s="153" t="s">
        <v>2192</v>
      </c>
      <c r="E489" s="153" t="s">
        <v>1051</v>
      </c>
      <c r="F489" s="153" t="s">
        <v>2192</v>
      </c>
      <c r="G489" s="154" t="s">
        <v>1901</v>
      </c>
      <c r="H489" s="154" t="s">
        <v>1919</v>
      </c>
      <c r="I489" s="154" t="s">
        <v>474</v>
      </c>
      <c r="J489" s="154" t="s">
        <v>1236</v>
      </c>
      <c r="K489" s="155" t="s">
        <v>3119</v>
      </c>
      <c r="L489" s="155" t="s">
        <v>2987</v>
      </c>
      <c r="M489" s="155" t="s">
        <v>12716</v>
      </c>
      <c r="N489" s="155" t="s">
        <v>7742</v>
      </c>
      <c r="O489" s="155" t="s">
        <v>12717</v>
      </c>
      <c r="P489" s="155" t="s">
        <v>7744</v>
      </c>
      <c r="Q489" s="155" t="s">
        <v>12718</v>
      </c>
      <c r="R489" s="155" t="s">
        <v>7746</v>
      </c>
      <c r="S489" s="155" t="s">
        <v>12719</v>
      </c>
      <c r="T489" s="155" t="s">
        <v>7748</v>
      </c>
      <c r="U489" s="155" t="s">
        <v>12720</v>
      </c>
      <c r="V489" s="155" t="s">
        <v>7750</v>
      </c>
      <c r="W489" s="155" t="s">
        <v>2192</v>
      </c>
      <c r="X489" s="155" t="s">
        <v>2192</v>
      </c>
      <c r="Y489" s="155" t="s">
        <v>2192</v>
      </c>
      <c r="Z489" s="155" t="s">
        <v>2192</v>
      </c>
      <c r="AA489" s="155" t="s">
        <v>2192</v>
      </c>
      <c r="AB489" s="155" t="s">
        <v>2192</v>
      </c>
      <c r="AC489" s="155" t="s">
        <v>12721</v>
      </c>
      <c r="AD489" s="155" t="s">
        <v>7751</v>
      </c>
      <c r="AE489" s="156">
        <v>16141.7382</v>
      </c>
      <c r="AF489" s="157">
        <v>13.59</v>
      </c>
      <c r="AG489" s="157">
        <v>10.19</v>
      </c>
      <c r="AH489" s="159">
        <v>43262</v>
      </c>
      <c r="AI489" s="153" t="s">
        <v>1052</v>
      </c>
      <c r="AJ489" s="155" t="s">
        <v>2192</v>
      </c>
    </row>
    <row r="490" spans="1:36">
      <c r="A490" s="166">
        <v>90220</v>
      </c>
      <c r="B490" s="147" t="s">
        <v>1237</v>
      </c>
      <c r="C490" s="147" t="s">
        <v>1900</v>
      </c>
      <c r="D490" s="147" t="s">
        <v>2192</v>
      </c>
      <c r="E490" s="147" t="s">
        <v>1053</v>
      </c>
      <c r="F490" s="147" t="s">
        <v>2192</v>
      </c>
      <c r="G490" s="148" t="s">
        <v>1901</v>
      </c>
      <c r="H490" s="148" t="s">
        <v>1919</v>
      </c>
      <c r="I490" s="148" t="s">
        <v>271</v>
      </c>
      <c r="J490" s="148" t="s">
        <v>1236</v>
      </c>
      <c r="K490" s="149" t="s">
        <v>12722</v>
      </c>
      <c r="L490" s="149" t="s">
        <v>7753</v>
      </c>
      <c r="M490" s="149" t="s">
        <v>12723</v>
      </c>
      <c r="N490" s="149" t="s">
        <v>7755</v>
      </c>
      <c r="O490" s="149" t="s">
        <v>12724</v>
      </c>
      <c r="P490" s="149" t="s">
        <v>7757</v>
      </c>
      <c r="Q490" s="149" t="s">
        <v>12725</v>
      </c>
      <c r="R490" s="149" t="s">
        <v>7759</v>
      </c>
      <c r="S490" s="149" t="s">
        <v>12726</v>
      </c>
      <c r="T490" s="149" t="s">
        <v>7761</v>
      </c>
      <c r="U490" s="149" t="s">
        <v>2192</v>
      </c>
      <c r="V490" s="149" t="s">
        <v>2192</v>
      </c>
      <c r="W490" s="149" t="s">
        <v>2192</v>
      </c>
      <c r="X490" s="149" t="s">
        <v>2192</v>
      </c>
      <c r="Y490" s="149" t="s">
        <v>2192</v>
      </c>
      <c r="Z490" s="149" t="s">
        <v>2192</v>
      </c>
      <c r="AA490" s="149" t="s">
        <v>2192</v>
      </c>
      <c r="AB490" s="149" t="s">
        <v>2192</v>
      </c>
      <c r="AC490" s="149" t="s">
        <v>12727</v>
      </c>
      <c r="AD490" s="149" t="s">
        <v>7763</v>
      </c>
      <c r="AE490" s="150">
        <v>114753.4433</v>
      </c>
      <c r="AF490" s="151">
        <v>96.61</v>
      </c>
      <c r="AG490" s="151">
        <v>72.430000000000007</v>
      </c>
      <c r="AH490" s="152">
        <v>43361</v>
      </c>
      <c r="AI490" s="147" t="s">
        <v>1054</v>
      </c>
      <c r="AJ490" s="149" t="s">
        <v>2192</v>
      </c>
    </row>
    <row r="491" spans="1:36">
      <c r="A491" s="167">
        <v>90221</v>
      </c>
      <c r="B491" s="153" t="s">
        <v>1237</v>
      </c>
      <c r="C491" s="153" t="s">
        <v>1900</v>
      </c>
      <c r="D491" s="153" t="s">
        <v>2192</v>
      </c>
      <c r="E491" s="153" t="s">
        <v>1835</v>
      </c>
      <c r="F491" s="153" t="s">
        <v>2192</v>
      </c>
      <c r="G491" s="154" t="s">
        <v>1901</v>
      </c>
      <c r="H491" s="154" t="s">
        <v>1919</v>
      </c>
      <c r="I491" s="154" t="s">
        <v>267</v>
      </c>
      <c r="J491" s="154" t="s">
        <v>1236</v>
      </c>
      <c r="K491" s="155" t="s">
        <v>12728</v>
      </c>
      <c r="L491" s="155" t="s">
        <v>7765</v>
      </c>
      <c r="M491" s="155" t="s">
        <v>12729</v>
      </c>
      <c r="N491" s="155" t="s">
        <v>7766</v>
      </c>
      <c r="O491" s="155" t="s">
        <v>12730</v>
      </c>
      <c r="P491" s="155" t="s">
        <v>7768</v>
      </c>
      <c r="Q491" s="155" t="s">
        <v>12731</v>
      </c>
      <c r="R491" s="155" t="s">
        <v>7769</v>
      </c>
      <c r="S491" s="155" t="s">
        <v>12732</v>
      </c>
      <c r="T491" s="155" t="s">
        <v>7771</v>
      </c>
      <c r="U491" s="155" t="s">
        <v>2192</v>
      </c>
      <c r="V491" s="155" t="s">
        <v>2192</v>
      </c>
      <c r="W491" s="155" t="s">
        <v>2192</v>
      </c>
      <c r="X491" s="155" t="s">
        <v>2192</v>
      </c>
      <c r="Y491" s="155" t="s">
        <v>2192</v>
      </c>
      <c r="Z491" s="155" t="s">
        <v>2192</v>
      </c>
      <c r="AA491" s="155" t="s">
        <v>2192</v>
      </c>
      <c r="AB491" s="155" t="s">
        <v>2192</v>
      </c>
      <c r="AC491" s="155" t="s">
        <v>12733</v>
      </c>
      <c r="AD491" s="155" t="s">
        <v>7773</v>
      </c>
      <c r="AE491" s="156">
        <v>113816.9702</v>
      </c>
      <c r="AF491" s="157">
        <v>95.82</v>
      </c>
      <c r="AG491" s="157">
        <v>71.84</v>
      </c>
      <c r="AH491" s="159">
        <v>43558</v>
      </c>
      <c r="AI491" s="153" t="s">
        <v>1779</v>
      </c>
      <c r="AJ491" s="155" t="s">
        <v>2192</v>
      </c>
    </row>
    <row r="492" spans="1:36">
      <c r="A492" s="166">
        <v>90401</v>
      </c>
      <c r="B492" s="147" t="s">
        <v>1237</v>
      </c>
      <c r="C492" s="147" t="s">
        <v>1229</v>
      </c>
      <c r="D492" s="147" t="s">
        <v>2192</v>
      </c>
      <c r="E492" s="147" t="s">
        <v>1056</v>
      </c>
      <c r="F492" s="147" t="s">
        <v>2192</v>
      </c>
      <c r="G492" s="148" t="s">
        <v>1901</v>
      </c>
      <c r="H492" s="148" t="s">
        <v>1919</v>
      </c>
      <c r="I492" s="148" t="s">
        <v>1057</v>
      </c>
      <c r="J492" s="148" t="s">
        <v>1236</v>
      </c>
      <c r="K492" s="149" t="s">
        <v>12734</v>
      </c>
      <c r="L492" s="149" t="s">
        <v>6410</v>
      </c>
      <c r="M492" s="149" t="s">
        <v>12735</v>
      </c>
      <c r="N492" s="149" t="s">
        <v>6412</v>
      </c>
      <c r="O492" s="149" t="s">
        <v>12736</v>
      </c>
      <c r="P492" s="149" t="s">
        <v>6414</v>
      </c>
      <c r="Q492" s="149" t="s">
        <v>12737</v>
      </c>
      <c r="R492" s="149" t="s">
        <v>6416</v>
      </c>
      <c r="S492" s="149" t="s">
        <v>12738</v>
      </c>
      <c r="T492" s="149" t="s">
        <v>6418</v>
      </c>
      <c r="U492" s="149" t="s">
        <v>12739</v>
      </c>
      <c r="V492" s="149" t="s">
        <v>7780</v>
      </c>
      <c r="W492" s="149" t="s">
        <v>12740</v>
      </c>
      <c r="X492" s="149" t="s">
        <v>7782</v>
      </c>
      <c r="Y492" s="149" t="s">
        <v>12741</v>
      </c>
      <c r="Z492" s="149" t="s">
        <v>7784</v>
      </c>
      <c r="AA492" s="149" t="s">
        <v>12742</v>
      </c>
      <c r="AB492" s="149" t="s">
        <v>7786</v>
      </c>
      <c r="AC492" s="149" t="s">
        <v>12743</v>
      </c>
      <c r="AD492" s="149" t="s">
        <v>7788</v>
      </c>
      <c r="AE492" s="150">
        <v>2489.0691000000002</v>
      </c>
      <c r="AF492" s="162">
        <v>2.1</v>
      </c>
      <c r="AG492" s="151">
        <v>1.57</v>
      </c>
      <c r="AH492" s="152">
        <v>40175</v>
      </c>
      <c r="AI492" s="147" t="s">
        <v>1058</v>
      </c>
      <c r="AJ492" s="149" t="s">
        <v>2192</v>
      </c>
    </row>
    <row r="493" spans="1:36">
      <c r="A493" s="167">
        <v>90402</v>
      </c>
      <c r="B493" s="153" t="s">
        <v>1237</v>
      </c>
      <c r="C493" s="153" t="s">
        <v>1229</v>
      </c>
      <c r="D493" s="153" t="s">
        <v>2192</v>
      </c>
      <c r="E493" s="153" t="s">
        <v>1060</v>
      </c>
      <c r="F493" s="153" t="s">
        <v>2192</v>
      </c>
      <c r="G493" s="154" t="s">
        <v>1901</v>
      </c>
      <c r="H493" s="154" t="s">
        <v>1919</v>
      </c>
      <c r="I493" s="154" t="s">
        <v>1057</v>
      </c>
      <c r="J493" s="154" t="s">
        <v>1236</v>
      </c>
      <c r="K493" s="155" t="s">
        <v>12744</v>
      </c>
      <c r="L493" s="155" t="s">
        <v>7790</v>
      </c>
      <c r="M493" s="155" t="s">
        <v>12745</v>
      </c>
      <c r="N493" s="155" t="s">
        <v>7792</v>
      </c>
      <c r="O493" s="155" t="s">
        <v>12746</v>
      </c>
      <c r="P493" s="155" t="s">
        <v>7794</v>
      </c>
      <c r="Q493" s="155" t="s">
        <v>12747</v>
      </c>
      <c r="R493" s="155" t="s">
        <v>7796</v>
      </c>
      <c r="S493" s="155" t="s">
        <v>6992</v>
      </c>
      <c r="T493" s="155" t="s">
        <v>7797</v>
      </c>
      <c r="U493" s="155" t="s">
        <v>12748</v>
      </c>
      <c r="V493" s="155" t="s">
        <v>7799</v>
      </c>
      <c r="W493" s="155" t="s">
        <v>12749</v>
      </c>
      <c r="X493" s="155" t="s">
        <v>7513</v>
      </c>
      <c r="Y493" s="155" t="s">
        <v>12750</v>
      </c>
      <c r="Z493" s="155" t="s">
        <v>7802</v>
      </c>
      <c r="AA493" s="155" t="s">
        <v>12751</v>
      </c>
      <c r="AB493" s="155" t="s">
        <v>7804</v>
      </c>
      <c r="AC493" s="155" t="s">
        <v>3154</v>
      </c>
      <c r="AD493" s="155" t="s">
        <v>7806</v>
      </c>
      <c r="AE493" s="156">
        <v>229.92189999999999</v>
      </c>
      <c r="AF493" s="157">
        <v>0.19</v>
      </c>
      <c r="AG493" s="157">
        <v>0.15</v>
      </c>
      <c r="AH493" s="159">
        <v>40252</v>
      </c>
      <c r="AI493" s="153" t="s">
        <v>1780</v>
      </c>
      <c r="AJ493" s="155" t="s">
        <v>2192</v>
      </c>
    </row>
    <row r="494" spans="1:36">
      <c r="A494" s="166">
        <v>90451</v>
      </c>
      <c r="B494" s="147" t="s">
        <v>1238</v>
      </c>
      <c r="C494" s="147" t="s">
        <v>1229</v>
      </c>
      <c r="D494" s="147" t="s">
        <v>2192</v>
      </c>
      <c r="E494" s="147" t="s">
        <v>1061</v>
      </c>
      <c r="F494" s="147" t="s">
        <v>2192</v>
      </c>
      <c r="G494" s="148" t="s">
        <v>1901</v>
      </c>
      <c r="H494" s="148" t="s">
        <v>1919</v>
      </c>
      <c r="I494" s="148" t="s">
        <v>1057</v>
      </c>
      <c r="J494" s="148" t="s">
        <v>1236</v>
      </c>
      <c r="K494" s="149" t="s">
        <v>12752</v>
      </c>
      <c r="L494" s="149" t="s">
        <v>7808</v>
      </c>
      <c r="M494" s="149" t="s">
        <v>12753</v>
      </c>
      <c r="N494" s="149" t="s">
        <v>7810</v>
      </c>
      <c r="O494" s="149" t="s">
        <v>12754</v>
      </c>
      <c r="P494" s="149" t="s">
        <v>7812</v>
      </c>
      <c r="Q494" s="149" t="s">
        <v>12755</v>
      </c>
      <c r="R494" s="149" t="s">
        <v>7814</v>
      </c>
      <c r="S494" s="149" t="s">
        <v>12756</v>
      </c>
      <c r="T494" s="149" t="s">
        <v>7816</v>
      </c>
      <c r="U494" s="149" t="s">
        <v>12757</v>
      </c>
      <c r="V494" s="149" t="s">
        <v>7818</v>
      </c>
      <c r="W494" s="149" t="s">
        <v>4949</v>
      </c>
      <c r="X494" s="149" t="s">
        <v>7819</v>
      </c>
      <c r="Y494" s="149" t="s">
        <v>2192</v>
      </c>
      <c r="Z494" s="149" t="s">
        <v>2192</v>
      </c>
      <c r="AA494" s="149" t="s">
        <v>2192</v>
      </c>
      <c r="AB494" s="149" t="s">
        <v>2192</v>
      </c>
      <c r="AC494" s="149" t="s">
        <v>12758</v>
      </c>
      <c r="AD494" s="149" t="s">
        <v>7821</v>
      </c>
      <c r="AE494" s="150">
        <v>4699.3608999999997</v>
      </c>
      <c r="AF494" s="151">
        <v>3.96</v>
      </c>
      <c r="AG494" s="151">
        <v>2.97</v>
      </c>
      <c r="AH494" s="152">
        <v>42914</v>
      </c>
      <c r="AI494" s="147" t="s">
        <v>1062</v>
      </c>
      <c r="AJ494" s="149" t="s">
        <v>2192</v>
      </c>
    </row>
    <row r="495" spans="1:36">
      <c r="A495" s="167">
        <v>90452</v>
      </c>
      <c r="B495" s="153" t="s">
        <v>1238</v>
      </c>
      <c r="C495" s="153" t="s">
        <v>1229</v>
      </c>
      <c r="D495" s="153" t="s">
        <v>2192</v>
      </c>
      <c r="E495" s="153" t="s">
        <v>1063</v>
      </c>
      <c r="F495" s="153" t="s">
        <v>2192</v>
      </c>
      <c r="G495" s="154" t="s">
        <v>1901</v>
      </c>
      <c r="H495" s="154" t="s">
        <v>1919</v>
      </c>
      <c r="I495" s="154" t="s">
        <v>1057</v>
      </c>
      <c r="J495" s="154" t="s">
        <v>1236</v>
      </c>
      <c r="K495" s="155" t="s">
        <v>12759</v>
      </c>
      <c r="L495" s="155" t="s">
        <v>7823</v>
      </c>
      <c r="M495" s="155" t="s">
        <v>12760</v>
      </c>
      <c r="N495" s="155" t="s">
        <v>7825</v>
      </c>
      <c r="O495" s="155" t="s">
        <v>12761</v>
      </c>
      <c r="P495" s="155" t="s">
        <v>7827</v>
      </c>
      <c r="Q495" s="155" t="s">
        <v>12762</v>
      </c>
      <c r="R495" s="155" t="s">
        <v>7829</v>
      </c>
      <c r="S495" s="155" t="s">
        <v>12763</v>
      </c>
      <c r="T495" s="155" t="s">
        <v>7831</v>
      </c>
      <c r="U495" s="155" t="s">
        <v>12764</v>
      </c>
      <c r="V495" s="155" t="s">
        <v>7833</v>
      </c>
      <c r="W495" s="155" t="s">
        <v>12765</v>
      </c>
      <c r="X495" s="155" t="s">
        <v>7834</v>
      </c>
      <c r="Y495" s="155" t="s">
        <v>2192</v>
      </c>
      <c r="Z495" s="155" t="s">
        <v>2192</v>
      </c>
      <c r="AA495" s="155" t="s">
        <v>2192</v>
      </c>
      <c r="AB495" s="155" t="s">
        <v>2192</v>
      </c>
      <c r="AC495" s="155" t="s">
        <v>6721</v>
      </c>
      <c r="AD495" s="155" t="s">
        <v>7836</v>
      </c>
      <c r="AE495" s="156">
        <v>23616.638800000001</v>
      </c>
      <c r="AF495" s="157">
        <v>19.88</v>
      </c>
      <c r="AG495" s="157">
        <v>14.91</v>
      </c>
      <c r="AH495" s="159">
        <v>42914</v>
      </c>
      <c r="AI495" s="153" t="s">
        <v>2016</v>
      </c>
      <c r="AJ495" s="155" t="s">
        <v>2192</v>
      </c>
    </row>
    <row r="496" spans="1:36">
      <c r="A496" s="166">
        <v>90453</v>
      </c>
      <c r="B496" s="147" t="s">
        <v>1238</v>
      </c>
      <c r="C496" s="147" t="s">
        <v>1229</v>
      </c>
      <c r="D496" s="147" t="s">
        <v>2192</v>
      </c>
      <c r="E496" s="147" t="s">
        <v>1064</v>
      </c>
      <c r="F496" s="147" t="s">
        <v>2192</v>
      </c>
      <c r="G496" s="148" t="s">
        <v>1901</v>
      </c>
      <c r="H496" s="148" t="s">
        <v>1919</v>
      </c>
      <c r="I496" s="148" t="s">
        <v>1057</v>
      </c>
      <c r="J496" s="148" t="s">
        <v>1236</v>
      </c>
      <c r="K496" s="149" t="s">
        <v>12766</v>
      </c>
      <c r="L496" s="149" t="s">
        <v>7838</v>
      </c>
      <c r="M496" s="149" t="s">
        <v>12767</v>
      </c>
      <c r="N496" s="149" t="s">
        <v>7840</v>
      </c>
      <c r="O496" s="149" t="s">
        <v>12768</v>
      </c>
      <c r="P496" s="149" t="s">
        <v>7842</v>
      </c>
      <c r="Q496" s="149" t="s">
        <v>12769</v>
      </c>
      <c r="R496" s="149" t="s">
        <v>7844</v>
      </c>
      <c r="S496" s="149" t="s">
        <v>12770</v>
      </c>
      <c r="T496" s="149" t="s">
        <v>7846</v>
      </c>
      <c r="U496" s="149" t="s">
        <v>12771</v>
      </c>
      <c r="V496" s="149" t="s">
        <v>7848</v>
      </c>
      <c r="W496" s="149" t="s">
        <v>12772</v>
      </c>
      <c r="X496" s="149" t="s">
        <v>7850</v>
      </c>
      <c r="Y496" s="149" t="s">
        <v>2192</v>
      </c>
      <c r="Z496" s="149" t="s">
        <v>2192</v>
      </c>
      <c r="AA496" s="149" t="s">
        <v>2192</v>
      </c>
      <c r="AB496" s="149" t="s">
        <v>2192</v>
      </c>
      <c r="AC496" s="149" t="s">
        <v>12773</v>
      </c>
      <c r="AD496" s="149" t="s">
        <v>7852</v>
      </c>
      <c r="AE496" s="150">
        <v>3593.5947000000001</v>
      </c>
      <c r="AF496" s="151">
        <v>3.03</v>
      </c>
      <c r="AG496" s="151">
        <v>2.27</v>
      </c>
      <c r="AH496" s="152">
        <v>42914</v>
      </c>
      <c r="AI496" s="147" t="s">
        <v>1065</v>
      </c>
      <c r="AJ496" s="149" t="s">
        <v>2192</v>
      </c>
    </row>
    <row r="497" spans="1:36">
      <c r="A497" s="167">
        <v>90454</v>
      </c>
      <c r="B497" s="153" t="s">
        <v>1238</v>
      </c>
      <c r="C497" s="153" t="s">
        <v>1229</v>
      </c>
      <c r="D497" s="153" t="s">
        <v>2192</v>
      </c>
      <c r="E497" s="153" t="s">
        <v>1066</v>
      </c>
      <c r="F497" s="153" t="s">
        <v>2192</v>
      </c>
      <c r="G497" s="154" t="s">
        <v>1901</v>
      </c>
      <c r="H497" s="154" t="s">
        <v>1919</v>
      </c>
      <c r="I497" s="154" t="s">
        <v>1057</v>
      </c>
      <c r="J497" s="154" t="s">
        <v>1236</v>
      </c>
      <c r="K497" s="155" t="s">
        <v>12774</v>
      </c>
      <c r="L497" s="155" t="s">
        <v>7854</v>
      </c>
      <c r="M497" s="155" t="s">
        <v>12775</v>
      </c>
      <c r="N497" s="155" t="s">
        <v>7856</v>
      </c>
      <c r="O497" s="155" t="s">
        <v>12776</v>
      </c>
      <c r="P497" s="155" t="s">
        <v>7857</v>
      </c>
      <c r="Q497" s="155" t="s">
        <v>12777</v>
      </c>
      <c r="R497" s="155" t="s">
        <v>7859</v>
      </c>
      <c r="S497" s="155" t="s">
        <v>12778</v>
      </c>
      <c r="T497" s="155" t="s">
        <v>7861</v>
      </c>
      <c r="U497" s="155" t="s">
        <v>12779</v>
      </c>
      <c r="V497" s="155" t="s">
        <v>7863</v>
      </c>
      <c r="W497" s="155" t="s">
        <v>12780</v>
      </c>
      <c r="X497" s="155" t="s">
        <v>7865</v>
      </c>
      <c r="Y497" s="155" t="s">
        <v>2192</v>
      </c>
      <c r="Z497" s="155" t="s">
        <v>2192</v>
      </c>
      <c r="AA497" s="155" t="s">
        <v>2192</v>
      </c>
      <c r="AB497" s="155" t="s">
        <v>2192</v>
      </c>
      <c r="AC497" s="155" t="s">
        <v>12781</v>
      </c>
      <c r="AD497" s="155" t="s">
        <v>7867</v>
      </c>
      <c r="AE497" s="156">
        <v>4352.8211000000001</v>
      </c>
      <c r="AF497" s="157">
        <v>3.66</v>
      </c>
      <c r="AG497" s="157">
        <v>2.75</v>
      </c>
      <c r="AH497" s="159">
        <v>42914</v>
      </c>
      <c r="AI497" s="153" t="s">
        <v>1067</v>
      </c>
      <c r="AJ497" s="155" t="s">
        <v>2192</v>
      </c>
    </row>
    <row r="498" spans="1:36">
      <c r="A498" s="166">
        <v>90455</v>
      </c>
      <c r="B498" s="147" t="s">
        <v>1238</v>
      </c>
      <c r="C498" s="147" t="s">
        <v>1229</v>
      </c>
      <c r="D498" s="147" t="s">
        <v>2192</v>
      </c>
      <c r="E498" s="147" t="s">
        <v>1747</v>
      </c>
      <c r="F498" s="147" t="s">
        <v>2192</v>
      </c>
      <c r="G498" s="148" t="s">
        <v>1901</v>
      </c>
      <c r="H498" s="148" t="s">
        <v>1919</v>
      </c>
      <c r="I498" s="148" t="s">
        <v>1057</v>
      </c>
      <c r="J498" s="148" t="s">
        <v>1236</v>
      </c>
      <c r="K498" s="149" t="s">
        <v>12782</v>
      </c>
      <c r="L498" s="149" t="s">
        <v>5280</v>
      </c>
      <c r="M498" s="149" t="s">
        <v>12783</v>
      </c>
      <c r="N498" s="149" t="s">
        <v>7870</v>
      </c>
      <c r="O498" s="149" t="s">
        <v>12784</v>
      </c>
      <c r="P498" s="149" t="s">
        <v>7872</v>
      </c>
      <c r="Q498" s="149" t="s">
        <v>12785</v>
      </c>
      <c r="R498" s="149" t="s">
        <v>7874</v>
      </c>
      <c r="S498" s="149" t="s">
        <v>12786</v>
      </c>
      <c r="T498" s="149" t="s">
        <v>7876</v>
      </c>
      <c r="U498" s="149" t="s">
        <v>12787</v>
      </c>
      <c r="V498" s="149" t="s">
        <v>7878</v>
      </c>
      <c r="W498" s="149" t="s">
        <v>12788</v>
      </c>
      <c r="X498" s="149" t="s">
        <v>7880</v>
      </c>
      <c r="Y498" s="149" t="s">
        <v>2192</v>
      </c>
      <c r="Z498" s="149" t="s">
        <v>2192</v>
      </c>
      <c r="AA498" s="149" t="s">
        <v>2192</v>
      </c>
      <c r="AB498" s="149" t="s">
        <v>2192</v>
      </c>
      <c r="AC498" s="149" t="s">
        <v>12789</v>
      </c>
      <c r="AD498" s="149" t="s">
        <v>7882</v>
      </c>
      <c r="AE498" s="150">
        <v>1432.6576</v>
      </c>
      <c r="AF498" s="151">
        <v>1.21</v>
      </c>
      <c r="AG498" s="162">
        <v>0.9</v>
      </c>
      <c r="AH498" s="152">
        <v>42914</v>
      </c>
      <c r="AI498" s="147" t="s">
        <v>1069</v>
      </c>
      <c r="AJ498" s="149" t="s">
        <v>2192</v>
      </c>
    </row>
    <row r="499" spans="1:36">
      <c r="A499" s="167">
        <v>90456</v>
      </c>
      <c r="B499" s="153" t="s">
        <v>1238</v>
      </c>
      <c r="C499" s="153" t="s">
        <v>1229</v>
      </c>
      <c r="D499" s="153" t="s">
        <v>2192</v>
      </c>
      <c r="E499" s="153" t="s">
        <v>1071</v>
      </c>
      <c r="F499" s="153" t="s">
        <v>2192</v>
      </c>
      <c r="G499" s="154" t="s">
        <v>1901</v>
      </c>
      <c r="H499" s="154" t="s">
        <v>1919</v>
      </c>
      <c r="I499" s="154" t="s">
        <v>1057</v>
      </c>
      <c r="J499" s="154" t="s">
        <v>1236</v>
      </c>
      <c r="K499" s="155" t="s">
        <v>12790</v>
      </c>
      <c r="L499" s="155" t="s">
        <v>7884</v>
      </c>
      <c r="M499" s="155" t="s">
        <v>12791</v>
      </c>
      <c r="N499" s="155" t="s">
        <v>7886</v>
      </c>
      <c r="O499" s="155" t="s">
        <v>12792</v>
      </c>
      <c r="P499" s="155" t="s">
        <v>7888</v>
      </c>
      <c r="Q499" s="155" t="s">
        <v>12793</v>
      </c>
      <c r="R499" s="155" t="s">
        <v>7890</v>
      </c>
      <c r="S499" s="155" t="s">
        <v>12794</v>
      </c>
      <c r="T499" s="155" t="s">
        <v>7892</v>
      </c>
      <c r="U499" s="155" t="s">
        <v>12795</v>
      </c>
      <c r="V499" s="155" t="s">
        <v>7894</v>
      </c>
      <c r="W499" s="155" t="s">
        <v>12796</v>
      </c>
      <c r="X499" s="155" t="s">
        <v>7896</v>
      </c>
      <c r="Y499" s="155" t="s">
        <v>2192</v>
      </c>
      <c r="Z499" s="155" t="s">
        <v>2192</v>
      </c>
      <c r="AA499" s="155" t="s">
        <v>2192</v>
      </c>
      <c r="AB499" s="155" t="s">
        <v>2192</v>
      </c>
      <c r="AC499" s="155" t="s">
        <v>12797</v>
      </c>
      <c r="AD499" s="155" t="s">
        <v>7898</v>
      </c>
      <c r="AE499" s="156">
        <v>333.0856</v>
      </c>
      <c r="AF499" s="157">
        <v>0.28000000000000003</v>
      </c>
      <c r="AG499" s="157">
        <v>0.21</v>
      </c>
      <c r="AH499" s="159">
        <v>42914</v>
      </c>
      <c r="AI499" s="153" t="s">
        <v>1912</v>
      </c>
      <c r="AJ499" s="155" t="s">
        <v>2192</v>
      </c>
    </row>
    <row r="500" spans="1:36">
      <c r="A500" s="166">
        <v>90457</v>
      </c>
      <c r="B500" s="147" t="s">
        <v>1238</v>
      </c>
      <c r="C500" s="147" t="s">
        <v>1229</v>
      </c>
      <c r="D500" s="147" t="s">
        <v>2192</v>
      </c>
      <c r="E500" s="147" t="s">
        <v>1072</v>
      </c>
      <c r="F500" s="147" t="s">
        <v>2192</v>
      </c>
      <c r="G500" s="148" t="s">
        <v>1901</v>
      </c>
      <c r="H500" s="148" t="s">
        <v>1919</v>
      </c>
      <c r="I500" s="148" t="s">
        <v>1057</v>
      </c>
      <c r="J500" s="148" t="s">
        <v>1236</v>
      </c>
      <c r="K500" s="149" t="s">
        <v>7393</v>
      </c>
      <c r="L500" s="149" t="s">
        <v>5808</v>
      </c>
      <c r="M500" s="149" t="s">
        <v>12798</v>
      </c>
      <c r="N500" s="149" t="s">
        <v>7901</v>
      </c>
      <c r="O500" s="149" t="s">
        <v>12799</v>
      </c>
      <c r="P500" s="149" t="s">
        <v>7903</v>
      </c>
      <c r="Q500" s="149" t="s">
        <v>12800</v>
      </c>
      <c r="R500" s="149" t="s">
        <v>2995</v>
      </c>
      <c r="S500" s="149" t="s">
        <v>12801</v>
      </c>
      <c r="T500" s="149" t="s">
        <v>5815</v>
      </c>
      <c r="U500" s="149" t="s">
        <v>12802</v>
      </c>
      <c r="V500" s="149" t="s">
        <v>7907</v>
      </c>
      <c r="W500" s="149" t="s">
        <v>12803</v>
      </c>
      <c r="X500" s="149" t="s">
        <v>7909</v>
      </c>
      <c r="Y500" s="149" t="s">
        <v>2192</v>
      </c>
      <c r="Z500" s="149" t="s">
        <v>2192</v>
      </c>
      <c r="AA500" s="149" t="s">
        <v>2192</v>
      </c>
      <c r="AB500" s="149" t="s">
        <v>2192</v>
      </c>
      <c r="AC500" s="149" t="s">
        <v>12804</v>
      </c>
      <c r="AD500" s="149" t="s">
        <v>7911</v>
      </c>
      <c r="AE500" s="150">
        <v>6453.7646000000004</v>
      </c>
      <c r="AF500" s="151">
        <v>5.43</v>
      </c>
      <c r="AG500" s="151">
        <v>4.07</v>
      </c>
      <c r="AH500" s="152">
        <v>42914</v>
      </c>
      <c r="AI500" s="147" t="s">
        <v>1073</v>
      </c>
      <c r="AJ500" s="149" t="s">
        <v>2192</v>
      </c>
    </row>
    <row r="501" spans="1:36">
      <c r="A501" s="167">
        <v>90458</v>
      </c>
      <c r="B501" s="153" t="s">
        <v>1238</v>
      </c>
      <c r="C501" s="153" t="s">
        <v>1229</v>
      </c>
      <c r="D501" s="153" t="s">
        <v>2192</v>
      </c>
      <c r="E501" s="153" t="s">
        <v>1075</v>
      </c>
      <c r="F501" s="153" t="s">
        <v>2192</v>
      </c>
      <c r="G501" s="154" t="s">
        <v>1901</v>
      </c>
      <c r="H501" s="154" t="s">
        <v>1919</v>
      </c>
      <c r="I501" s="154" t="s">
        <v>1057</v>
      </c>
      <c r="J501" s="154" t="s">
        <v>1236</v>
      </c>
      <c r="K501" s="155" t="s">
        <v>12805</v>
      </c>
      <c r="L501" s="155" t="s">
        <v>7808</v>
      </c>
      <c r="M501" s="155" t="s">
        <v>5429</v>
      </c>
      <c r="N501" s="155" t="s">
        <v>7810</v>
      </c>
      <c r="O501" s="155" t="s">
        <v>12806</v>
      </c>
      <c r="P501" s="155" t="s">
        <v>7812</v>
      </c>
      <c r="Q501" s="155" t="s">
        <v>12807</v>
      </c>
      <c r="R501" s="155" t="s">
        <v>7916</v>
      </c>
      <c r="S501" s="155" t="s">
        <v>12808</v>
      </c>
      <c r="T501" s="155" t="s">
        <v>7918</v>
      </c>
      <c r="U501" s="155" t="s">
        <v>12809</v>
      </c>
      <c r="V501" s="155" t="s">
        <v>7920</v>
      </c>
      <c r="W501" s="155" t="s">
        <v>12810</v>
      </c>
      <c r="X501" s="155" t="s">
        <v>7922</v>
      </c>
      <c r="Y501" s="155" t="s">
        <v>2192</v>
      </c>
      <c r="Z501" s="155" t="s">
        <v>2192</v>
      </c>
      <c r="AA501" s="155" t="s">
        <v>2192</v>
      </c>
      <c r="AB501" s="155" t="s">
        <v>2192</v>
      </c>
      <c r="AC501" s="155" t="s">
        <v>12811</v>
      </c>
      <c r="AD501" s="155" t="s">
        <v>7924</v>
      </c>
      <c r="AE501" s="156">
        <v>1099.0243</v>
      </c>
      <c r="AF501" s="157">
        <v>0.93</v>
      </c>
      <c r="AG501" s="157">
        <v>0.69</v>
      </c>
      <c r="AH501" s="159">
        <v>42914</v>
      </c>
      <c r="AI501" s="153" t="s">
        <v>1062</v>
      </c>
      <c r="AJ501" s="155" t="s">
        <v>2192</v>
      </c>
    </row>
    <row r="502" spans="1:36">
      <c r="A502" s="166">
        <v>90459</v>
      </c>
      <c r="B502" s="147" t="s">
        <v>1238</v>
      </c>
      <c r="C502" s="147" t="s">
        <v>1229</v>
      </c>
      <c r="D502" s="147" t="s">
        <v>2192</v>
      </c>
      <c r="E502" s="147" t="s">
        <v>1077</v>
      </c>
      <c r="F502" s="147" t="s">
        <v>2192</v>
      </c>
      <c r="G502" s="148" t="s">
        <v>1901</v>
      </c>
      <c r="H502" s="148" t="s">
        <v>1919</v>
      </c>
      <c r="I502" s="148" t="s">
        <v>1057</v>
      </c>
      <c r="J502" s="148" t="s">
        <v>1236</v>
      </c>
      <c r="K502" s="149" t="s">
        <v>12812</v>
      </c>
      <c r="L502" s="149" t="s">
        <v>7854</v>
      </c>
      <c r="M502" s="149" t="s">
        <v>12813</v>
      </c>
      <c r="N502" s="149" t="s">
        <v>7856</v>
      </c>
      <c r="O502" s="149" t="s">
        <v>12814</v>
      </c>
      <c r="P502" s="149" t="s">
        <v>7857</v>
      </c>
      <c r="Q502" s="149" t="s">
        <v>12815</v>
      </c>
      <c r="R502" s="149" t="s">
        <v>7859</v>
      </c>
      <c r="S502" s="149" t="s">
        <v>12816</v>
      </c>
      <c r="T502" s="149" t="s">
        <v>7861</v>
      </c>
      <c r="U502" s="149" t="s">
        <v>12817</v>
      </c>
      <c r="V502" s="149" t="s">
        <v>7863</v>
      </c>
      <c r="W502" s="149" t="s">
        <v>12818</v>
      </c>
      <c r="X502" s="149" t="s">
        <v>7865</v>
      </c>
      <c r="Y502" s="149" t="s">
        <v>2192</v>
      </c>
      <c r="Z502" s="149" t="s">
        <v>2192</v>
      </c>
      <c r="AA502" s="149" t="s">
        <v>2192</v>
      </c>
      <c r="AB502" s="149" t="s">
        <v>2192</v>
      </c>
      <c r="AC502" s="149" t="s">
        <v>12819</v>
      </c>
      <c r="AD502" s="149" t="s">
        <v>7867</v>
      </c>
      <c r="AE502" s="164">
        <v>3211.6109999999999</v>
      </c>
      <c r="AF502" s="162">
        <v>2.7</v>
      </c>
      <c r="AG502" s="151">
        <v>2.0299999999999998</v>
      </c>
      <c r="AH502" s="152">
        <v>42914</v>
      </c>
      <c r="AI502" s="147" t="s">
        <v>1067</v>
      </c>
      <c r="AJ502" s="149" t="s">
        <v>2192</v>
      </c>
    </row>
    <row r="503" spans="1:36">
      <c r="A503" s="167">
        <v>90460</v>
      </c>
      <c r="B503" s="153" t="s">
        <v>1238</v>
      </c>
      <c r="C503" s="153" t="s">
        <v>1229</v>
      </c>
      <c r="D503" s="153" t="s">
        <v>2192</v>
      </c>
      <c r="E503" s="153" t="s">
        <v>1748</v>
      </c>
      <c r="F503" s="153" t="s">
        <v>2192</v>
      </c>
      <c r="G503" s="154" t="s">
        <v>1901</v>
      </c>
      <c r="H503" s="154" t="s">
        <v>1919</v>
      </c>
      <c r="I503" s="154" t="s">
        <v>1057</v>
      </c>
      <c r="J503" s="154" t="s">
        <v>1236</v>
      </c>
      <c r="K503" s="155" t="s">
        <v>12820</v>
      </c>
      <c r="L503" s="155" t="s">
        <v>5280</v>
      </c>
      <c r="M503" s="155" t="s">
        <v>12821</v>
      </c>
      <c r="N503" s="155" t="s">
        <v>7870</v>
      </c>
      <c r="O503" s="155" t="s">
        <v>12822</v>
      </c>
      <c r="P503" s="155" t="s">
        <v>7872</v>
      </c>
      <c r="Q503" s="155" t="s">
        <v>12823</v>
      </c>
      <c r="R503" s="155" t="s">
        <v>7874</v>
      </c>
      <c r="S503" s="155" t="s">
        <v>12824</v>
      </c>
      <c r="T503" s="155" t="s">
        <v>7876</v>
      </c>
      <c r="U503" s="155" t="s">
        <v>12825</v>
      </c>
      <c r="V503" s="155" t="s">
        <v>7878</v>
      </c>
      <c r="W503" s="155" t="s">
        <v>12826</v>
      </c>
      <c r="X503" s="155" t="s">
        <v>7880</v>
      </c>
      <c r="Y503" s="155" t="s">
        <v>2192</v>
      </c>
      <c r="Z503" s="155" t="s">
        <v>2192</v>
      </c>
      <c r="AA503" s="155" t="s">
        <v>2192</v>
      </c>
      <c r="AB503" s="155" t="s">
        <v>2192</v>
      </c>
      <c r="AC503" s="155" t="s">
        <v>3292</v>
      </c>
      <c r="AD503" s="155" t="s">
        <v>7882</v>
      </c>
      <c r="AE503" s="156">
        <v>2703.3240999999998</v>
      </c>
      <c r="AF503" s="157">
        <v>2.2799999999999998</v>
      </c>
      <c r="AG503" s="157">
        <v>1.71</v>
      </c>
      <c r="AH503" s="159">
        <v>42914</v>
      </c>
      <c r="AI503" s="153" t="s">
        <v>1069</v>
      </c>
      <c r="AJ503" s="155" t="s">
        <v>2192</v>
      </c>
    </row>
    <row r="504" spans="1:36">
      <c r="A504" s="166">
        <v>90461</v>
      </c>
      <c r="B504" s="147" t="s">
        <v>1238</v>
      </c>
      <c r="C504" s="147" t="s">
        <v>1229</v>
      </c>
      <c r="D504" s="147" t="s">
        <v>2192</v>
      </c>
      <c r="E504" s="147" t="s">
        <v>1080</v>
      </c>
      <c r="F504" s="147" t="s">
        <v>2192</v>
      </c>
      <c r="G504" s="148" t="s">
        <v>1901</v>
      </c>
      <c r="H504" s="148" t="s">
        <v>1919</v>
      </c>
      <c r="I504" s="148" t="s">
        <v>1057</v>
      </c>
      <c r="J504" s="148" t="s">
        <v>1236</v>
      </c>
      <c r="K504" s="149" t="s">
        <v>12827</v>
      </c>
      <c r="L504" s="149" t="s">
        <v>7884</v>
      </c>
      <c r="M504" s="149" t="s">
        <v>12828</v>
      </c>
      <c r="N504" s="149" t="s">
        <v>7886</v>
      </c>
      <c r="O504" s="149" t="s">
        <v>12829</v>
      </c>
      <c r="P504" s="149" t="s">
        <v>7888</v>
      </c>
      <c r="Q504" s="149" t="s">
        <v>12830</v>
      </c>
      <c r="R504" s="149" t="s">
        <v>7890</v>
      </c>
      <c r="S504" s="149" t="s">
        <v>12831</v>
      </c>
      <c r="T504" s="149" t="s">
        <v>7892</v>
      </c>
      <c r="U504" s="149" t="s">
        <v>12832</v>
      </c>
      <c r="V504" s="149" t="s">
        <v>7945</v>
      </c>
      <c r="W504" s="149" t="s">
        <v>12833</v>
      </c>
      <c r="X504" s="149" t="s">
        <v>7947</v>
      </c>
      <c r="Y504" s="149" t="s">
        <v>2192</v>
      </c>
      <c r="Z504" s="149" t="s">
        <v>2192</v>
      </c>
      <c r="AA504" s="149" t="s">
        <v>2192</v>
      </c>
      <c r="AB504" s="149" t="s">
        <v>2192</v>
      </c>
      <c r="AC504" s="149" t="s">
        <v>12834</v>
      </c>
      <c r="AD504" s="149" t="s">
        <v>7949</v>
      </c>
      <c r="AE504" s="150">
        <v>386.64229999999998</v>
      </c>
      <c r="AF504" s="151">
        <v>0.33</v>
      </c>
      <c r="AG504" s="151">
        <v>0.24</v>
      </c>
      <c r="AH504" s="152">
        <v>42914</v>
      </c>
      <c r="AI504" s="147" t="s">
        <v>1912</v>
      </c>
      <c r="AJ504" s="149" t="s">
        <v>2192</v>
      </c>
    </row>
    <row r="505" spans="1:36">
      <c r="A505" s="167">
        <v>90462</v>
      </c>
      <c r="B505" s="153" t="s">
        <v>1238</v>
      </c>
      <c r="C505" s="153" t="s">
        <v>1900</v>
      </c>
      <c r="D505" s="153" t="s">
        <v>2192</v>
      </c>
      <c r="E505" s="153" t="s">
        <v>1081</v>
      </c>
      <c r="F505" s="153" t="s">
        <v>2192</v>
      </c>
      <c r="G505" s="154" t="s">
        <v>1901</v>
      </c>
      <c r="H505" s="154" t="s">
        <v>1919</v>
      </c>
      <c r="I505" s="154" t="s">
        <v>1057</v>
      </c>
      <c r="J505" s="154" t="s">
        <v>1236</v>
      </c>
      <c r="K505" s="155" t="s">
        <v>12835</v>
      </c>
      <c r="L505" s="155" t="s">
        <v>7951</v>
      </c>
      <c r="M505" s="155" t="s">
        <v>2923</v>
      </c>
      <c r="N505" s="155" t="s">
        <v>7953</v>
      </c>
      <c r="O505" s="155" t="s">
        <v>12836</v>
      </c>
      <c r="P505" s="155" t="s">
        <v>7955</v>
      </c>
      <c r="Q505" s="155" t="s">
        <v>4095</v>
      </c>
      <c r="R505" s="155" t="s">
        <v>7957</v>
      </c>
      <c r="S505" s="155" t="s">
        <v>12837</v>
      </c>
      <c r="T505" s="155" t="s">
        <v>7959</v>
      </c>
      <c r="U505" s="155" t="s">
        <v>12838</v>
      </c>
      <c r="V505" s="155" t="s">
        <v>7961</v>
      </c>
      <c r="W505" s="155" t="s">
        <v>12839</v>
      </c>
      <c r="X505" s="155" t="s">
        <v>7963</v>
      </c>
      <c r="Y505" s="155" t="s">
        <v>2192</v>
      </c>
      <c r="Z505" s="155" t="s">
        <v>2192</v>
      </c>
      <c r="AA505" s="155" t="s">
        <v>2192</v>
      </c>
      <c r="AB505" s="155" t="s">
        <v>2192</v>
      </c>
      <c r="AC505" s="155" t="s">
        <v>12840</v>
      </c>
      <c r="AD505" s="155" t="s">
        <v>7965</v>
      </c>
      <c r="AE505" s="156">
        <v>4808.8442999999997</v>
      </c>
      <c r="AF505" s="157">
        <v>4.05</v>
      </c>
      <c r="AG505" s="157">
        <v>3.04</v>
      </c>
      <c r="AH505" s="159">
        <v>42914</v>
      </c>
      <c r="AI505" s="153" t="s">
        <v>1082</v>
      </c>
      <c r="AJ505" s="155" t="s">
        <v>2192</v>
      </c>
    </row>
    <row r="506" spans="1:36">
      <c r="A506" s="166">
        <v>90463</v>
      </c>
      <c r="B506" s="147" t="s">
        <v>1238</v>
      </c>
      <c r="C506" s="147" t="s">
        <v>1229</v>
      </c>
      <c r="D506" s="147" t="s">
        <v>2192</v>
      </c>
      <c r="E506" s="147" t="s">
        <v>1084</v>
      </c>
      <c r="F506" s="147" t="s">
        <v>2192</v>
      </c>
      <c r="G506" s="148" t="s">
        <v>1901</v>
      </c>
      <c r="H506" s="148" t="s">
        <v>1919</v>
      </c>
      <c r="I506" s="148" t="s">
        <v>1057</v>
      </c>
      <c r="J506" s="148" t="s">
        <v>1236</v>
      </c>
      <c r="K506" s="149" t="s">
        <v>12841</v>
      </c>
      <c r="L506" s="149" t="s">
        <v>5808</v>
      </c>
      <c r="M506" s="149" t="s">
        <v>12842</v>
      </c>
      <c r="N506" s="149" t="s">
        <v>7901</v>
      </c>
      <c r="O506" s="149" t="s">
        <v>12843</v>
      </c>
      <c r="P506" s="149" t="s">
        <v>7903</v>
      </c>
      <c r="Q506" s="149" t="s">
        <v>12844</v>
      </c>
      <c r="R506" s="149" t="s">
        <v>2995</v>
      </c>
      <c r="S506" s="149" t="s">
        <v>12845</v>
      </c>
      <c r="T506" s="149" t="s">
        <v>5815</v>
      </c>
      <c r="U506" s="149" t="s">
        <v>12846</v>
      </c>
      <c r="V506" s="149" t="s">
        <v>7907</v>
      </c>
      <c r="W506" s="149" t="s">
        <v>12847</v>
      </c>
      <c r="X506" s="149" t="s">
        <v>7909</v>
      </c>
      <c r="Y506" s="149" t="s">
        <v>2192</v>
      </c>
      <c r="Z506" s="149" t="s">
        <v>2192</v>
      </c>
      <c r="AA506" s="149" t="s">
        <v>2192</v>
      </c>
      <c r="AB506" s="149" t="s">
        <v>2192</v>
      </c>
      <c r="AC506" s="149" t="s">
        <v>12848</v>
      </c>
      <c r="AD506" s="149" t="s">
        <v>7974</v>
      </c>
      <c r="AE506" s="150">
        <v>1596.6251</v>
      </c>
      <c r="AF506" s="151">
        <v>1.34</v>
      </c>
      <c r="AG506" s="151">
        <v>1.01</v>
      </c>
      <c r="AH506" s="152">
        <v>42937</v>
      </c>
      <c r="AI506" s="147" t="s">
        <v>1073</v>
      </c>
      <c r="AJ506" s="149" t="s">
        <v>2192</v>
      </c>
    </row>
    <row r="507" spans="1:36">
      <c r="A507" s="167">
        <v>90464</v>
      </c>
      <c r="B507" s="153" t="s">
        <v>1238</v>
      </c>
      <c r="C507" s="153" t="s">
        <v>1229</v>
      </c>
      <c r="D507" s="153" t="s">
        <v>2192</v>
      </c>
      <c r="E507" s="153" t="s">
        <v>1086</v>
      </c>
      <c r="F507" s="153" t="s">
        <v>2192</v>
      </c>
      <c r="G507" s="154" t="s">
        <v>1901</v>
      </c>
      <c r="H507" s="154" t="s">
        <v>1919</v>
      </c>
      <c r="I507" s="154" t="s">
        <v>1057</v>
      </c>
      <c r="J507" s="154" t="s">
        <v>1236</v>
      </c>
      <c r="K507" s="155" t="s">
        <v>12849</v>
      </c>
      <c r="L507" s="155" t="s">
        <v>7976</v>
      </c>
      <c r="M507" s="155" t="s">
        <v>12850</v>
      </c>
      <c r="N507" s="155" t="s">
        <v>7977</v>
      </c>
      <c r="O507" s="155" t="s">
        <v>12851</v>
      </c>
      <c r="P507" s="155" t="s">
        <v>7979</v>
      </c>
      <c r="Q507" s="155" t="s">
        <v>12852</v>
      </c>
      <c r="R507" s="155" t="s">
        <v>7981</v>
      </c>
      <c r="S507" s="155" t="s">
        <v>12853</v>
      </c>
      <c r="T507" s="155" t="s">
        <v>7983</v>
      </c>
      <c r="U507" s="155" t="s">
        <v>12854</v>
      </c>
      <c r="V507" s="155" t="s">
        <v>7985</v>
      </c>
      <c r="W507" s="155" t="s">
        <v>12855</v>
      </c>
      <c r="X507" s="155" t="s">
        <v>7987</v>
      </c>
      <c r="Y507" s="155" t="s">
        <v>2192</v>
      </c>
      <c r="Z507" s="155" t="s">
        <v>2192</v>
      </c>
      <c r="AA507" s="155" t="s">
        <v>2192</v>
      </c>
      <c r="AB507" s="155" t="s">
        <v>2192</v>
      </c>
      <c r="AC507" s="155" t="s">
        <v>12856</v>
      </c>
      <c r="AD507" s="155" t="s">
        <v>7989</v>
      </c>
      <c r="AE507" s="156">
        <v>552.93870000000004</v>
      </c>
      <c r="AF507" s="157">
        <v>0.47</v>
      </c>
      <c r="AG507" s="157">
        <v>0.35</v>
      </c>
      <c r="AH507" s="159">
        <v>42937</v>
      </c>
      <c r="AI507" s="153" t="s">
        <v>1913</v>
      </c>
      <c r="AJ507" s="155" t="s">
        <v>2192</v>
      </c>
    </row>
    <row r="508" spans="1:36">
      <c r="A508" s="166">
        <v>90465</v>
      </c>
      <c r="B508" s="147" t="s">
        <v>1238</v>
      </c>
      <c r="C508" s="147" t="s">
        <v>1229</v>
      </c>
      <c r="D508" s="147" t="s">
        <v>2192</v>
      </c>
      <c r="E508" s="147" t="s">
        <v>1088</v>
      </c>
      <c r="F508" s="147" t="s">
        <v>2192</v>
      </c>
      <c r="G508" s="148" t="s">
        <v>1901</v>
      </c>
      <c r="H508" s="148" t="s">
        <v>1919</v>
      </c>
      <c r="I508" s="148" t="s">
        <v>1057</v>
      </c>
      <c r="J508" s="148" t="s">
        <v>1236</v>
      </c>
      <c r="K508" s="149" t="s">
        <v>12857</v>
      </c>
      <c r="L508" s="149" t="s">
        <v>7991</v>
      </c>
      <c r="M508" s="149" t="s">
        <v>12858</v>
      </c>
      <c r="N508" s="149" t="s">
        <v>7993</v>
      </c>
      <c r="O508" s="149" t="s">
        <v>12859</v>
      </c>
      <c r="P508" s="149" t="s">
        <v>7995</v>
      </c>
      <c r="Q508" s="149" t="s">
        <v>12860</v>
      </c>
      <c r="R508" s="149" t="s">
        <v>7997</v>
      </c>
      <c r="S508" s="149" t="s">
        <v>12861</v>
      </c>
      <c r="T508" s="149" t="s">
        <v>7999</v>
      </c>
      <c r="U508" s="149" t="s">
        <v>12862</v>
      </c>
      <c r="V508" s="149" t="s">
        <v>8001</v>
      </c>
      <c r="W508" s="149" t="s">
        <v>12863</v>
      </c>
      <c r="X508" s="149" t="s">
        <v>8003</v>
      </c>
      <c r="Y508" s="149" t="s">
        <v>2192</v>
      </c>
      <c r="Z508" s="149" t="s">
        <v>2192</v>
      </c>
      <c r="AA508" s="149" t="s">
        <v>2192</v>
      </c>
      <c r="AB508" s="149" t="s">
        <v>2192</v>
      </c>
      <c r="AC508" s="149" t="s">
        <v>12864</v>
      </c>
      <c r="AD508" s="149" t="s">
        <v>8004</v>
      </c>
      <c r="AE508" s="150">
        <v>2298.6235000000001</v>
      </c>
      <c r="AF508" s="151">
        <v>1.94</v>
      </c>
      <c r="AG508" s="151">
        <v>1.45</v>
      </c>
      <c r="AH508" s="152">
        <v>42937</v>
      </c>
      <c r="AI508" s="147" t="s">
        <v>1089</v>
      </c>
      <c r="AJ508" s="149" t="s">
        <v>2192</v>
      </c>
    </row>
    <row r="509" spans="1:36">
      <c r="A509" s="167">
        <v>90466</v>
      </c>
      <c r="B509" s="153" t="s">
        <v>1238</v>
      </c>
      <c r="C509" s="153" t="s">
        <v>1229</v>
      </c>
      <c r="D509" s="153" t="s">
        <v>2192</v>
      </c>
      <c r="E509" s="153" t="s">
        <v>1091</v>
      </c>
      <c r="F509" s="153" t="s">
        <v>2192</v>
      </c>
      <c r="G509" s="154" t="s">
        <v>1901</v>
      </c>
      <c r="H509" s="154" t="s">
        <v>1919</v>
      </c>
      <c r="I509" s="154" t="s">
        <v>1057</v>
      </c>
      <c r="J509" s="154" t="s">
        <v>1236</v>
      </c>
      <c r="K509" s="155" t="s">
        <v>12865</v>
      </c>
      <c r="L509" s="155" t="s">
        <v>8006</v>
      </c>
      <c r="M509" s="155" t="s">
        <v>12866</v>
      </c>
      <c r="N509" s="155" t="s">
        <v>8008</v>
      </c>
      <c r="O509" s="155" t="s">
        <v>12867</v>
      </c>
      <c r="P509" s="155" t="s">
        <v>8009</v>
      </c>
      <c r="Q509" s="155" t="s">
        <v>12868</v>
      </c>
      <c r="R509" s="155" t="s">
        <v>8011</v>
      </c>
      <c r="S509" s="155" t="s">
        <v>12869</v>
      </c>
      <c r="T509" s="155" t="s">
        <v>8013</v>
      </c>
      <c r="U509" s="155" t="s">
        <v>12870</v>
      </c>
      <c r="V509" s="155" t="s">
        <v>8015</v>
      </c>
      <c r="W509" s="155" t="s">
        <v>12871</v>
      </c>
      <c r="X509" s="155" t="s">
        <v>8017</v>
      </c>
      <c r="Y509" s="155" t="s">
        <v>2192</v>
      </c>
      <c r="Z509" s="155" t="s">
        <v>2192</v>
      </c>
      <c r="AA509" s="155" t="s">
        <v>2192</v>
      </c>
      <c r="AB509" s="155" t="s">
        <v>2192</v>
      </c>
      <c r="AC509" s="155" t="s">
        <v>12872</v>
      </c>
      <c r="AD509" s="155" t="s">
        <v>8019</v>
      </c>
      <c r="AE509" s="156">
        <v>1364.5746999999999</v>
      </c>
      <c r="AF509" s="157">
        <v>1.1499999999999999</v>
      </c>
      <c r="AG509" s="157">
        <v>0.86</v>
      </c>
      <c r="AH509" s="159">
        <v>42937</v>
      </c>
      <c r="AI509" s="153" t="s">
        <v>1092</v>
      </c>
      <c r="AJ509" s="155" t="s">
        <v>2192</v>
      </c>
    </row>
    <row r="510" spans="1:36">
      <c r="A510" s="166">
        <v>90467</v>
      </c>
      <c r="B510" s="147" t="s">
        <v>1238</v>
      </c>
      <c r="C510" s="147" t="s">
        <v>1900</v>
      </c>
      <c r="D510" s="147" t="s">
        <v>2192</v>
      </c>
      <c r="E510" s="147" t="s">
        <v>1094</v>
      </c>
      <c r="F510" s="147" t="s">
        <v>2192</v>
      </c>
      <c r="G510" s="148" t="s">
        <v>1901</v>
      </c>
      <c r="H510" s="148" t="s">
        <v>1919</v>
      </c>
      <c r="I510" s="148" t="s">
        <v>1057</v>
      </c>
      <c r="J510" s="148" t="s">
        <v>1236</v>
      </c>
      <c r="K510" s="149" t="s">
        <v>12873</v>
      </c>
      <c r="L510" s="149" t="s">
        <v>8021</v>
      </c>
      <c r="M510" s="149" t="s">
        <v>12874</v>
      </c>
      <c r="N510" s="149" t="s">
        <v>8023</v>
      </c>
      <c r="O510" s="149" t="s">
        <v>12875</v>
      </c>
      <c r="P510" s="149" t="s">
        <v>8024</v>
      </c>
      <c r="Q510" s="149" t="s">
        <v>12876</v>
      </c>
      <c r="R510" s="149" t="s">
        <v>8026</v>
      </c>
      <c r="S510" s="149" t="s">
        <v>12877</v>
      </c>
      <c r="T510" s="149" t="s">
        <v>8028</v>
      </c>
      <c r="U510" s="149" t="s">
        <v>12878</v>
      </c>
      <c r="V510" s="149" t="s">
        <v>8030</v>
      </c>
      <c r="W510" s="149" t="s">
        <v>4055</v>
      </c>
      <c r="X510" s="149" t="s">
        <v>8032</v>
      </c>
      <c r="Y510" s="149" t="s">
        <v>2192</v>
      </c>
      <c r="Z510" s="149" t="s">
        <v>2192</v>
      </c>
      <c r="AA510" s="149" t="s">
        <v>2192</v>
      </c>
      <c r="AB510" s="149" t="s">
        <v>2192</v>
      </c>
      <c r="AC510" s="149" t="s">
        <v>12879</v>
      </c>
      <c r="AD510" s="149" t="s">
        <v>8034</v>
      </c>
      <c r="AE510" s="150">
        <v>391.65219999999999</v>
      </c>
      <c r="AF510" s="151">
        <v>0.33</v>
      </c>
      <c r="AG510" s="151">
        <v>0.25</v>
      </c>
      <c r="AH510" s="152">
        <v>42937</v>
      </c>
      <c r="AI510" s="147" t="s">
        <v>1914</v>
      </c>
      <c r="AJ510" s="149" t="s">
        <v>2192</v>
      </c>
    </row>
    <row r="511" spans="1:36">
      <c r="A511" s="167">
        <v>90468</v>
      </c>
      <c r="B511" s="153" t="s">
        <v>1238</v>
      </c>
      <c r="C511" s="153" t="s">
        <v>1900</v>
      </c>
      <c r="D511" s="153" t="s">
        <v>2192</v>
      </c>
      <c r="E511" s="153" t="s">
        <v>1096</v>
      </c>
      <c r="F511" s="153" t="s">
        <v>2192</v>
      </c>
      <c r="G511" s="154" t="s">
        <v>1901</v>
      </c>
      <c r="H511" s="154" t="s">
        <v>1919</v>
      </c>
      <c r="I511" s="154" t="s">
        <v>1057</v>
      </c>
      <c r="J511" s="154" t="s">
        <v>1236</v>
      </c>
      <c r="K511" s="155" t="s">
        <v>12880</v>
      </c>
      <c r="L511" s="155" t="s">
        <v>8036</v>
      </c>
      <c r="M511" s="155" t="s">
        <v>12881</v>
      </c>
      <c r="N511" s="155" t="s">
        <v>8038</v>
      </c>
      <c r="O511" s="155" t="s">
        <v>12882</v>
      </c>
      <c r="P511" s="155" t="s">
        <v>8040</v>
      </c>
      <c r="Q511" s="155" t="s">
        <v>12883</v>
      </c>
      <c r="R511" s="155" t="s">
        <v>8042</v>
      </c>
      <c r="S511" s="155" t="s">
        <v>12884</v>
      </c>
      <c r="T511" s="155" t="s">
        <v>8044</v>
      </c>
      <c r="U511" s="155" t="s">
        <v>12885</v>
      </c>
      <c r="V511" s="155" t="s">
        <v>8046</v>
      </c>
      <c r="W511" s="155" t="s">
        <v>12886</v>
      </c>
      <c r="X511" s="155" t="s">
        <v>8048</v>
      </c>
      <c r="Y511" s="155" t="s">
        <v>2192</v>
      </c>
      <c r="Z511" s="155" t="s">
        <v>2192</v>
      </c>
      <c r="AA511" s="155" t="s">
        <v>2192</v>
      </c>
      <c r="AB511" s="155" t="s">
        <v>2192</v>
      </c>
      <c r="AC511" s="155" t="s">
        <v>12887</v>
      </c>
      <c r="AD511" s="155" t="s">
        <v>8049</v>
      </c>
      <c r="AE511" s="156">
        <v>1175.7331999999999</v>
      </c>
      <c r="AF511" s="157">
        <v>0.99</v>
      </c>
      <c r="AG511" s="157">
        <v>0.74</v>
      </c>
      <c r="AH511" s="159">
        <v>42937</v>
      </c>
      <c r="AI511" s="153" t="s">
        <v>1915</v>
      </c>
      <c r="AJ511" s="155" t="s">
        <v>2192</v>
      </c>
    </row>
    <row r="512" spans="1:36">
      <c r="A512" s="166">
        <v>90469</v>
      </c>
      <c r="B512" s="147" t="s">
        <v>1238</v>
      </c>
      <c r="C512" s="147" t="s">
        <v>1900</v>
      </c>
      <c r="D512" s="147" t="s">
        <v>2192</v>
      </c>
      <c r="E512" s="147" t="s">
        <v>1098</v>
      </c>
      <c r="F512" s="147" t="s">
        <v>2192</v>
      </c>
      <c r="G512" s="148" t="s">
        <v>1901</v>
      </c>
      <c r="H512" s="148" t="s">
        <v>1919</v>
      </c>
      <c r="I512" s="148" t="s">
        <v>1057</v>
      </c>
      <c r="J512" s="148" t="s">
        <v>1236</v>
      </c>
      <c r="K512" s="149" t="s">
        <v>12888</v>
      </c>
      <c r="L512" s="149" t="s">
        <v>8051</v>
      </c>
      <c r="M512" s="149" t="s">
        <v>12889</v>
      </c>
      <c r="N512" s="149" t="s">
        <v>8053</v>
      </c>
      <c r="O512" s="149" t="s">
        <v>12890</v>
      </c>
      <c r="P512" s="149" t="s">
        <v>8055</v>
      </c>
      <c r="Q512" s="149" t="s">
        <v>12891</v>
      </c>
      <c r="R512" s="149" t="s">
        <v>8057</v>
      </c>
      <c r="S512" s="149" t="s">
        <v>12892</v>
      </c>
      <c r="T512" s="149" t="s">
        <v>8059</v>
      </c>
      <c r="U512" s="149" t="s">
        <v>12893</v>
      </c>
      <c r="V512" s="149" t="s">
        <v>8061</v>
      </c>
      <c r="W512" s="149" t="s">
        <v>12894</v>
      </c>
      <c r="X512" s="149" t="s">
        <v>8062</v>
      </c>
      <c r="Y512" s="149" t="s">
        <v>2192</v>
      </c>
      <c r="Z512" s="149" t="s">
        <v>2192</v>
      </c>
      <c r="AA512" s="149" t="s">
        <v>2192</v>
      </c>
      <c r="AB512" s="149" t="s">
        <v>2192</v>
      </c>
      <c r="AC512" s="149" t="s">
        <v>12895</v>
      </c>
      <c r="AD512" s="149" t="s">
        <v>8064</v>
      </c>
      <c r="AE512" s="150">
        <v>1369.2050999999999</v>
      </c>
      <c r="AF512" s="151">
        <v>1.1499999999999999</v>
      </c>
      <c r="AG512" s="151">
        <v>0.86</v>
      </c>
      <c r="AH512" s="152">
        <v>42937</v>
      </c>
      <c r="AI512" s="147" t="s">
        <v>1099</v>
      </c>
      <c r="AJ512" s="149" t="s">
        <v>2192</v>
      </c>
    </row>
    <row r="513" spans="1:36">
      <c r="A513" s="167">
        <v>90470</v>
      </c>
      <c r="B513" s="153" t="s">
        <v>1238</v>
      </c>
      <c r="C513" s="153" t="s">
        <v>1229</v>
      </c>
      <c r="D513" s="153" t="s">
        <v>2192</v>
      </c>
      <c r="E513" s="153" t="s">
        <v>1100</v>
      </c>
      <c r="F513" s="153" t="s">
        <v>2192</v>
      </c>
      <c r="G513" s="154" t="s">
        <v>1901</v>
      </c>
      <c r="H513" s="154" t="s">
        <v>1919</v>
      </c>
      <c r="I513" s="154" t="s">
        <v>1057</v>
      </c>
      <c r="J513" s="154" t="s">
        <v>1236</v>
      </c>
      <c r="K513" s="155" t="s">
        <v>12896</v>
      </c>
      <c r="L513" s="155" t="s">
        <v>5808</v>
      </c>
      <c r="M513" s="155" t="s">
        <v>12897</v>
      </c>
      <c r="N513" s="155" t="s">
        <v>7901</v>
      </c>
      <c r="O513" s="155" t="s">
        <v>12898</v>
      </c>
      <c r="P513" s="155" t="s">
        <v>7903</v>
      </c>
      <c r="Q513" s="155" t="s">
        <v>12899</v>
      </c>
      <c r="R513" s="155" t="s">
        <v>2995</v>
      </c>
      <c r="S513" s="155" t="s">
        <v>12900</v>
      </c>
      <c r="T513" s="155" t="s">
        <v>5815</v>
      </c>
      <c r="U513" s="155" t="s">
        <v>12901</v>
      </c>
      <c r="V513" s="155" t="s">
        <v>7907</v>
      </c>
      <c r="W513" s="155" t="s">
        <v>12902</v>
      </c>
      <c r="X513" s="155" t="s">
        <v>7909</v>
      </c>
      <c r="Y513" s="155" t="s">
        <v>2192</v>
      </c>
      <c r="Z513" s="155" t="s">
        <v>2192</v>
      </c>
      <c r="AA513" s="155" t="s">
        <v>2192</v>
      </c>
      <c r="AB513" s="155" t="s">
        <v>2192</v>
      </c>
      <c r="AC513" s="155" t="s">
        <v>12903</v>
      </c>
      <c r="AD513" s="155" t="s">
        <v>7909</v>
      </c>
      <c r="AE513" s="156">
        <v>9852.0809000000008</v>
      </c>
      <c r="AF513" s="157">
        <v>8.2899999999999991</v>
      </c>
      <c r="AG513" s="157">
        <v>6.22</v>
      </c>
      <c r="AH513" s="159">
        <v>42979</v>
      </c>
      <c r="AI513" s="153" t="s">
        <v>1073</v>
      </c>
      <c r="AJ513" s="155" t="s">
        <v>2192</v>
      </c>
    </row>
    <row r="514" spans="1:36">
      <c r="A514" s="166">
        <v>90471</v>
      </c>
      <c r="B514" s="147" t="s">
        <v>1238</v>
      </c>
      <c r="C514" s="147" t="s">
        <v>1229</v>
      </c>
      <c r="D514" s="147" t="s">
        <v>2192</v>
      </c>
      <c r="E514" s="147" t="s">
        <v>1102</v>
      </c>
      <c r="F514" s="147" t="s">
        <v>2192</v>
      </c>
      <c r="G514" s="148" t="s">
        <v>1901</v>
      </c>
      <c r="H514" s="148" t="s">
        <v>1919</v>
      </c>
      <c r="I514" s="148" t="s">
        <v>1057</v>
      </c>
      <c r="J514" s="148" t="s">
        <v>1236</v>
      </c>
      <c r="K514" s="149" t="s">
        <v>12904</v>
      </c>
      <c r="L514" s="149" t="s">
        <v>7976</v>
      </c>
      <c r="M514" s="149" t="s">
        <v>12905</v>
      </c>
      <c r="N514" s="149" t="s">
        <v>7977</v>
      </c>
      <c r="O514" s="149" t="s">
        <v>12906</v>
      </c>
      <c r="P514" s="149" t="s">
        <v>7979</v>
      </c>
      <c r="Q514" s="149" t="s">
        <v>12907</v>
      </c>
      <c r="R514" s="149" t="s">
        <v>7981</v>
      </c>
      <c r="S514" s="149" t="s">
        <v>12908</v>
      </c>
      <c r="T514" s="149" t="s">
        <v>7983</v>
      </c>
      <c r="U514" s="149" t="s">
        <v>12909</v>
      </c>
      <c r="V514" s="149" t="s">
        <v>7985</v>
      </c>
      <c r="W514" s="149" t="s">
        <v>12910</v>
      </c>
      <c r="X514" s="149" t="s">
        <v>7987</v>
      </c>
      <c r="Y514" s="149" t="s">
        <v>2192</v>
      </c>
      <c r="Z514" s="149" t="s">
        <v>2192</v>
      </c>
      <c r="AA514" s="149" t="s">
        <v>2192</v>
      </c>
      <c r="AB514" s="149" t="s">
        <v>2192</v>
      </c>
      <c r="AC514" s="149" t="s">
        <v>12911</v>
      </c>
      <c r="AD514" s="149" t="s">
        <v>7987</v>
      </c>
      <c r="AE514" s="150">
        <v>4670.0374000000002</v>
      </c>
      <c r="AF514" s="151">
        <v>3.93</v>
      </c>
      <c r="AG514" s="151">
        <v>2.95</v>
      </c>
      <c r="AH514" s="152">
        <v>42979</v>
      </c>
      <c r="AI514" s="147" t="s">
        <v>1913</v>
      </c>
      <c r="AJ514" s="149" t="s">
        <v>2192</v>
      </c>
    </row>
    <row r="515" spans="1:36">
      <c r="A515" s="167">
        <v>90472</v>
      </c>
      <c r="B515" s="153" t="s">
        <v>1238</v>
      </c>
      <c r="C515" s="153" t="s">
        <v>1229</v>
      </c>
      <c r="D515" s="153" t="s">
        <v>2192</v>
      </c>
      <c r="E515" s="153" t="s">
        <v>1104</v>
      </c>
      <c r="F515" s="153" t="s">
        <v>2192</v>
      </c>
      <c r="G515" s="154" t="s">
        <v>1901</v>
      </c>
      <c r="H515" s="154" t="s">
        <v>1919</v>
      </c>
      <c r="I515" s="154" t="s">
        <v>1057</v>
      </c>
      <c r="J515" s="154" t="s">
        <v>1236</v>
      </c>
      <c r="K515" s="155" t="s">
        <v>3334</v>
      </c>
      <c r="L515" s="155" t="s">
        <v>7991</v>
      </c>
      <c r="M515" s="155" t="s">
        <v>12912</v>
      </c>
      <c r="N515" s="155" t="s">
        <v>7993</v>
      </c>
      <c r="O515" s="155" t="s">
        <v>12913</v>
      </c>
      <c r="P515" s="155" t="s">
        <v>7995</v>
      </c>
      <c r="Q515" s="155" t="s">
        <v>12914</v>
      </c>
      <c r="R515" s="155" t="s">
        <v>7997</v>
      </c>
      <c r="S515" s="155" t="s">
        <v>3226</v>
      </c>
      <c r="T515" s="155" t="s">
        <v>7999</v>
      </c>
      <c r="U515" s="155" t="s">
        <v>6382</v>
      </c>
      <c r="V515" s="155" t="s">
        <v>8001</v>
      </c>
      <c r="W515" s="155" t="s">
        <v>12915</v>
      </c>
      <c r="X515" s="155" t="s">
        <v>8003</v>
      </c>
      <c r="Y515" s="155" t="s">
        <v>2192</v>
      </c>
      <c r="Z515" s="155" t="s">
        <v>2192</v>
      </c>
      <c r="AA515" s="155" t="s">
        <v>2192</v>
      </c>
      <c r="AB515" s="155" t="s">
        <v>2192</v>
      </c>
      <c r="AC515" s="155" t="s">
        <v>12916</v>
      </c>
      <c r="AD515" s="155" t="s">
        <v>8003</v>
      </c>
      <c r="AE515" s="156">
        <v>1595.5208</v>
      </c>
      <c r="AF515" s="157">
        <v>1.34</v>
      </c>
      <c r="AG515" s="157">
        <v>1.01</v>
      </c>
      <c r="AH515" s="159">
        <v>42979</v>
      </c>
      <c r="AI515" s="153" t="s">
        <v>1089</v>
      </c>
      <c r="AJ515" s="155" t="s">
        <v>2192</v>
      </c>
    </row>
    <row r="516" spans="1:36">
      <c r="A516" s="166">
        <v>90473</v>
      </c>
      <c r="B516" s="147" t="s">
        <v>1238</v>
      </c>
      <c r="C516" s="147" t="s">
        <v>1229</v>
      </c>
      <c r="D516" s="147" t="s">
        <v>2192</v>
      </c>
      <c r="E516" s="147" t="s">
        <v>1105</v>
      </c>
      <c r="F516" s="147" t="s">
        <v>2192</v>
      </c>
      <c r="G516" s="148" t="s">
        <v>1901</v>
      </c>
      <c r="H516" s="148" t="s">
        <v>1919</v>
      </c>
      <c r="I516" s="148" t="s">
        <v>1057</v>
      </c>
      <c r="J516" s="148" t="s">
        <v>1236</v>
      </c>
      <c r="K516" s="149" t="s">
        <v>12917</v>
      </c>
      <c r="L516" s="149" t="s">
        <v>8006</v>
      </c>
      <c r="M516" s="149" t="s">
        <v>12918</v>
      </c>
      <c r="N516" s="149" t="s">
        <v>8008</v>
      </c>
      <c r="O516" s="149" t="s">
        <v>12919</v>
      </c>
      <c r="P516" s="149" t="s">
        <v>8009</v>
      </c>
      <c r="Q516" s="149" t="s">
        <v>12920</v>
      </c>
      <c r="R516" s="149" t="s">
        <v>8011</v>
      </c>
      <c r="S516" s="149" t="s">
        <v>12921</v>
      </c>
      <c r="T516" s="149" t="s">
        <v>8013</v>
      </c>
      <c r="U516" s="149" t="s">
        <v>12922</v>
      </c>
      <c r="V516" s="149" t="s">
        <v>8015</v>
      </c>
      <c r="W516" s="149" t="s">
        <v>12923</v>
      </c>
      <c r="X516" s="149" t="s">
        <v>8017</v>
      </c>
      <c r="Y516" s="149" t="s">
        <v>2192</v>
      </c>
      <c r="Z516" s="149" t="s">
        <v>2192</v>
      </c>
      <c r="AA516" s="149" t="s">
        <v>2192</v>
      </c>
      <c r="AB516" s="149" t="s">
        <v>2192</v>
      </c>
      <c r="AC516" s="149" t="s">
        <v>12924</v>
      </c>
      <c r="AD516" s="149" t="s">
        <v>8017</v>
      </c>
      <c r="AE516" s="150">
        <v>10762.5128</v>
      </c>
      <c r="AF516" s="151">
        <v>9.06</v>
      </c>
      <c r="AG516" s="151">
        <v>6.79</v>
      </c>
      <c r="AH516" s="152">
        <v>42979</v>
      </c>
      <c r="AI516" s="147" t="s">
        <v>1092</v>
      </c>
      <c r="AJ516" s="149" t="s">
        <v>2192</v>
      </c>
    </row>
    <row r="517" spans="1:36">
      <c r="A517" s="167">
        <v>90474</v>
      </c>
      <c r="B517" s="153" t="s">
        <v>1238</v>
      </c>
      <c r="C517" s="153" t="s">
        <v>1900</v>
      </c>
      <c r="D517" s="153" t="s">
        <v>2192</v>
      </c>
      <c r="E517" s="153" t="s">
        <v>1106</v>
      </c>
      <c r="F517" s="153" t="s">
        <v>2192</v>
      </c>
      <c r="G517" s="154" t="s">
        <v>1901</v>
      </c>
      <c r="H517" s="154" t="s">
        <v>1919</v>
      </c>
      <c r="I517" s="154" t="s">
        <v>1057</v>
      </c>
      <c r="J517" s="154" t="s">
        <v>1236</v>
      </c>
      <c r="K517" s="155" t="s">
        <v>12925</v>
      </c>
      <c r="L517" s="155" t="s">
        <v>8021</v>
      </c>
      <c r="M517" s="155" t="s">
        <v>12926</v>
      </c>
      <c r="N517" s="155" t="s">
        <v>8023</v>
      </c>
      <c r="O517" s="155" t="s">
        <v>10830</v>
      </c>
      <c r="P517" s="155" t="s">
        <v>8024</v>
      </c>
      <c r="Q517" s="155" t="s">
        <v>12927</v>
      </c>
      <c r="R517" s="155" t="s">
        <v>8026</v>
      </c>
      <c r="S517" s="155" t="s">
        <v>12928</v>
      </c>
      <c r="T517" s="155" t="s">
        <v>8028</v>
      </c>
      <c r="U517" s="155" t="s">
        <v>12929</v>
      </c>
      <c r="V517" s="155" t="s">
        <v>8030</v>
      </c>
      <c r="W517" s="155" t="s">
        <v>12930</v>
      </c>
      <c r="X517" s="155" t="s">
        <v>8032</v>
      </c>
      <c r="Y517" s="155" t="s">
        <v>2192</v>
      </c>
      <c r="Z517" s="155" t="s">
        <v>2192</v>
      </c>
      <c r="AA517" s="155" t="s">
        <v>2192</v>
      </c>
      <c r="AB517" s="155" t="s">
        <v>2192</v>
      </c>
      <c r="AC517" s="155" t="s">
        <v>12931</v>
      </c>
      <c r="AD517" s="155" t="s">
        <v>8032</v>
      </c>
      <c r="AE517" s="156">
        <v>11212.8244</v>
      </c>
      <c r="AF517" s="157">
        <v>9.44</v>
      </c>
      <c r="AG517" s="157">
        <v>7.08</v>
      </c>
      <c r="AH517" s="159">
        <v>42979</v>
      </c>
      <c r="AI517" s="153" t="s">
        <v>1914</v>
      </c>
      <c r="AJ517" s="155" t="s">
        <v>2192</v>
      </c>
    </row>
    <row r="518" spans="1:36">
      <c r="A518" s="166">
        <v>90475</v>
      </c>
      <c r="B518" s="147" t="s">
        <v>1238</v>
      </c>
      <c r="C518" s="147" t="s">
        <v>1900</v>
      </c>
      <c r="D518" s="147" t="s">
        <v>2192</v>
      </c>
      <c r="E518" s="147" t="s">
        <v>1108</v>
      </c>
      <c r="F518" s="147" t="s">
        <v>2192</v>
      </c>
      <c r="G518" s="148" t="s">
        <v>1901</v>
      </c>
      <c r="H518" s="148" t="s">
        <v>1919</v>
      </c>
      <c r="I518" s="148" t="s">
        <v>1057</v>
      </c>
      <c r="J518" s="148" t="s">
        <v>1236</v>
      </c>
      <c r="K518" s="149" t="s">
        <v>12932</v>
      </c>
      <c r="L518" s="149" t="s">
        <v>8036</v>
      </c>
      <c r="M518" s="149" t="s">
        <v>12933</v>
      </c>
      <c r="N518" s="149" t="s">
        <v>8038</v>
      </c>
      <c r="O518" s="149" t="s">
        <v>12934</v>
      </c>
      <c r="P518" s="149" t="s">
        <v>8040</v>
      </c>
      <c r="Q518" s="149" t="s">
        <v>12935</v>
      </c>
      <c r="R518" s="149" t="s">
        <v>8042</v>
      </c>
      <c r="S518" s="149" t="s">
        <v>12936</v>
      </c>
      <c r="T518" s="149" t="s">
        <v>8044</v>
      </c>
      <c r="U518" s="149" t="s">
        <v>12937</v>
      </c>
      <c r="V518" s="149" t="s">
        <v>8046</v>
      </c>
      <c r="W518" s="149" t="s">
        <v>12938</v>
      </c>
      <c r="X518" s="149" t="s">
        <v>8048</v>
      </c>
      <c r="Y518" s="149" t="s">
        <v>2192</v>
      </c>
      <c r="Z518" s="149" t="s">
        <v>2192</v>
      </c>
      <c r="AA518" s="149" t="s">
        <v>2192</v>
      </c>
      <c r="AB518" s="149" t="s">
        <v>2192</v>
      </c>
      <c r="AC518" s="149" t="s">
        <v>12939</v>
      </c>
      <c r="AD518" s="149" t="s">
        <v>8048</v>
      </c>
      <c r="AE518" s="150">
        <v>2675.1723999999999</v>
      </c>
      <c r="AF518" s="151">
        <v>2.25</v>
      </c>
      <c r="AG518" s="151">
        <v>1.69</v>
      </c>
      <c r="AH518" s="152">
        <v>42979</v>
      </c>
      <c r="AI518" s="147" t="s">
        <v>1915</v>
      </c>
      <c r="AJ518" s="149" t="s">
        <v>2192</v>
      </c>
    </row>
    <row r="519" spans="1:36">
      <c r="A519" s="167">
        <v>90476</v>
      </c>
      <c r="B519" s="153" t="s">
        <v>1238</v>
      </c>
      <c r="C519" s="153" t="s">
        <v>1900</v>
      </c>
      <c r="D519" s="153" t="s">
        <v>2192</v>
      </c>
      <c r="E519" s="153" t="s">
        <v>1110</v>
      </c>
      <c r="F519" s="153" t="s">
        <v>2192</v>
      </c>
      <c r="G519" s="154" t="s">
        <v>1901</v>
      </c>
      <c r="H519" s="154" t="s">
        <v>1919</v>
      </c>
      <c r="I519" s="154" t="s">
        <v>1057</v>
      </c>
      <c r="J519" s="154" t="s">
        <v>1236</v>
      </c>
      <c r="K519" s="155" t="s">
        <v>12940</v>
      </c>
      <c r="L519" s="155" t="s">
        <v>8051</v>
      </c>
      <c r="M519" s="155" t="s">
        <v>12941</v>
      </c>
      <c r="N519" s="155" t="s">
        <v>8053</v>
      </c>
      <c r="O519" s="155" t="s">
        <v>12942</v>
      </c>
      <c r="P519" s="155" t="s">
        <v>8055</v>
      </c>
      <c r="Q519" s="155" t="s">
        <v>12780</v>
      </c>
      <c r="R519" s="155" t="s">
        <v>8057</v>
      </c>
      <c r="S519" s="155" t="s">
        <v>12943</v>
      </c>
      <c r="T519" s="155" t="s">
        <v>8059</v>
      </c>
      <c r="U519" s="155" t="s">
        <v>12944</v>
      </c>
      <c r="V519" s="155" t="s">
        <v>8061</v>
      </c>
      <c r="W519" s="155" t="s">
        <v>12945</v>
      </c>
      <c r="X519" s="155" t="s">
        <v>8062</v>
      </c>
      <c r="Y519" s="155" t="s">
        <v>2192</v>
      </c>
      <c r="Z519" s="155" t="s">
        <v>2192</v>
      </c>
      <c r="AA519" s="155" t="s">
        <v>2192</v>
      </c>
      <c r="AB519" s="155" t="s">
        <v>2192</v>
      </c>
      <c r="AC519" s="155" t="s">
        <v>12946</v>
      </c>
      <c r="AD519" s="155" t="s">
        <v>8062</v>
      </c>
      <c r="AE519" s="156">
        <v>3775.2289000000001</v>
      </c>
      <c r="AF519" s="157">
        <v>3.18</v>
      </c>
      <c r="AG519" s="157">
        <v>2.38</v>
      </c>
      <c r="AH519" s="159">
        <v>42979</v>
      </c>
      <c r="AI519" s="153" t="s">
        <v>1099</v>
      </c>
      <c r="AJ519" s="155" t="s">
        <v>2192</v>
      </c>
    </row>
    <row r="520" spans="1:36">
      <c r="A520" s="166">
        <v>90477</v>
      </c>
      <c r="B520" s="147" t="s">
        <v>1238</v>
      </c>
      <c r="C520" s="147" t="s">
        <v>1234</v>
      </c>
      <c r="D520" s="147" t="s">
        <v>2192</v>
      </c>
      <c r="E520" s="147" t="s">
        <v>1112</v>
      </c>
      <c r="F520" s="147" t="s">
        <v>2192</v>
      </c>
      <c r="G520" s="148" t="s">
        <v>1901</v>
      </c>
      <c r="H520" s="148" t="s">
        <v>1919</v>
      </c>
      <c r="I520" s="148" t="s">
        <v>1057</v>
      </c>
      <c r="J520" s="148" t="s">
        <v>1236</v>
      </c>
      <c r="K520" s="149" t="s">
        <v>12947</v>
      </c>
      <c r="L520" s="149" t="s">
        <v>8119</v>
      </c>
      <c r="M520" s="149" t="s">
        <v>12948</v>
      </c>
      <c r="N520" s="149" t="s">
        <v>8121</v>
      </c>
      <c r="O520" s="149" t="s">
        <v>12949</v>
      </c>
      <c r="P520" s="149" t="s">
        <v>8123</v>
      </c>
      <c r="Q520" s="149" t="s">
        <v>12950</v>
      </c>
      <c r="R520" s="149" t="s">
        <v>8125</v>
      </c>
      <c r="S520" s="149" t="s">
        <v>12951</v>
      </c>
      <c r="T520" s="149" t="s">
        <v>8127</v>
      </c>
      <c r="U520" s="149" t="s">
        <v>12952</v>
      </c>
      <c r="V520" s="149" t="s">
        <v>8129</v>
      </c>
      <c r="W520" s="149" t="s">
        <v>8414</v>
      </c>
      <c r="X520" s="149" t="s">
        <v>8131</v>
      </c>
      <c r="Y520" s="149" t="s">
        <v>2192</v>
      </c>
      <c r="Z520" s="149" t="s">
        <v>2192</v>
      </c>
      <c r="AA520" s="149" t="s">
        <v>2192</v>
      </c>
      <c r="AB520" s="149" t="s">
        <v>2192</v>
      </c>
      <c r="AC520" s="149" t="s">
        <v>12953</v>
      </c>
      <c r="AD520" s="149" t="s">
        <v>8131</v>
      </c>
      <c r="AE520" s="150">
        <v>2695.2595999999999</v>
      </c>
      <c r="AF520" s="151">
        <v>2.27</v>
      </c>
      <c r="AG520" s="162">
        <v>1.7</v>
      </c>
      <c r="AH520" s="152">
        <v>42979</v>
      </c>
      <c r="AI520" s="147" t="s">
        <v>1113</v>
      </c>
      <c r="AJ520" s="149" t="s">
        <v>2192</v>
      </c>
    </row>
    <row r="521" spans="1:36">
      <c r="A521" s="167">
        <v>90478</v>
      </c>
      <c r="B521" s="153" t="s">
        <v>1238</v>
      </c>
      <c r="C521" s="153" t="s">
        <v>1234</v>
      </c>
      <c r="D521" s="153" t="s">
        <v>2192</v>
      </c>
      <c r="E521" s="153" t="s">
        <v>1115</v>
      </c>
      <c r="F521" s="153" t="s">
        <v>2192</v>
      </c>
      <c r="G521" s="154" t="s">
        <v>1901</v>
      </c>
      <c r="H521" s="154" t="s">
        <v>1919</v>
      </c>
      <c r="I521" s="154" t="s">
        <v>1057</v>
      </c>
      <c r="J521" s="154" t="s">
        <v>1236</v>
      </c>
      <c r="K521" s="155" t="s">
        <v>12954</v>
      </c>
      <c r="L521" s="155" t="s">
        <v>8119</v>
      </c>
      <c r="M521" s="155" t="s">
        <v>2787</v>
      </c>
      <c r="N521" s="155" t="s">
        <v>8121</v>
      </c>
      <c r="O521" s="155" t="s">
        <v>12955</v>
      </c>
      <c r="P521" s="155" t="s">
        <v>8123</v>
      </c>
      <c r="Q521" s="155" t="s">
        <v>12956</v>
      </c>
      <c r="R521" s="155" t="s">
        <v>8125</v>
      </c>
      <c r="S521" s="155" t="s">
        <v>12957</v>
      </c>
      <c r="T521" s="155" t="s">
        <v>8127</v>
      </c>
      <c r="U521" s="155" t="s">
        <v>12958</v>
      </c>
      <c r="V521" s="155" t="s">
        <v>8129</v>
      </c>
      <c r="W521" s="155" t="s">
        <v>2192</v>
      </c>
      <c r="X521" s="155" t="s">
        <v>2192</v>
      </c>
      <c r="Y521" s="155" t="s">
        <v>2192</v>
      </c>
      <c r="Z521" s="155" t="s">
        <v>2192</v>
      </c>
      <c r="AA521" s="155" t="s">
        <v>2192</v>
      </c>
      <c r="AB521" s="155" t="s">
        <v>2192</v>
      </c>
      <c r="AC521" s="155" t="s">
        <v>12959</v>
      </c>
      <c r="AD521" s="155" t="s">
        <v>8140</v>
      </c>
      <c r="AE521" s="160">
        <v>2100.654</v>
      </c>
      <c r="AF521" s="157">
        <v>1.77</v>
      </c>
      <c r="AG521" s="157">
        <v>1.33</v>
      </c>
      <c r="AH521" s="159">
        <v>43024</v>
      </c>
      <c r="AI521" s="153" t="s">
        <v>1113</v>
      </c>
      <c r="AJ521" s="155" t="s">
        <v>2192</v>
      </c>
    </row>
    <row r="522" spans="1:36">
      <c r="A522" s="166">
        <v>90479</v>
      </c>
      <c r="B522" s="147" t="s">
        <v>1238</v>
      </c>
      <c r="C522" s="147" t="s">
        <v>1229</v>
      </c>
      <c r="D522" s="147" t="s">
        <v>2192</v>
      </c>
      <c r="E522" s="147" t="s">
        <v>1749</v>
      </c>
      <c r="F522" s="147" t="s">
        <v>2192</v>
      </c>
      <c r="G522" s="148" t="s">
        <v>1901</v>
      </c>
      <c r="H522" s="148" t="s">
        <v>1919</v>
      </c>
      <c r="I522" s="148" t="s">
        <v>1057</v>
      </c>
      <c r="J522" s="148" t="s">
        <v>1236</v>
      </c>
      <c r="K522" s="149" t="s">
        <v>12960</v>
      </c>
      <c r="L522" s="149" t="s">
        <v>7674</v>
      </c>
      <c r="M522" s="149" t="s">
        <v>12961</v>
      </c>
      <c r="N522" s="149" t="s">
        <v>8143</v>
      </c>
      <c r="O522" s="149" t="s">
        <v>12962</v>
      </c>
      <c r="P522" s="149" t="s">
        <v>8145</v>
      </c>
      <c r="Q522" s="149" t="s">
        <v>12963</v>
      </c>
      <c r="R522" s="149" t="s">
        <v>8147</v>
      </c>
      <c r="S522" s="149" t="s">
        <v>12964</v>
      </c>
      <c r="T522" s="149" t="s">
        <v>8149</v>
      </c>
      <c r="U522" s="149" t="s">
        <v>2192</v>
      </c>
      <c r="V522" s="149" t="s">
        <v>2192</v>
      </c>
      <c r="W522" s="149" t="s">
        <v>2192</v>
      </c>
      <c r="X522" s="149" t="s">
        <v>2192</v>
      </c>
      <c r="Y522" s="149" t="s">
        <v>2192</v>
      </c>
      <c r="Z522" s="149" t="s">
        <v>2192</v>
      </c>
      <c r="AA522" s="149" t="s">
        <v>2192</v>
      </c>
      <c r="AB522" s="149" t="s">
        <v>2192</v>
      </c>
      <c r="AC522" s="149" t="s">
        <v>12965</v>
      </c>
      <c r="AD522" s="149" t="s">
        <v>8151</v>
      </c>
      <c r="AE522" s="150">
        <v>3468.1587</v>
      </c>
      <c r="AF522" s="151">
        <v>2.92</v>
      </c>
      <c r="AG522" s="151">
        <v>2.19</v>
      </c>
      <c r="AH522" s="152">
        <v>43413</v>
      </c>
      <c r="AI522" s="147" t="s">
        <v>1941</v>
      </c>
      <c r="AJ522" s="149" t="s">
        <v>2192</v>
      </c>
    </row>
    <row r="523" spans="1:36">
      <c r="A523" s="167">
        <v>90480</v>
      </c>
      <c r="B523" s="153" t="s">
        <v>1238</v>
      </c>
      <c r="C523" s="153" t="s">
        <v>1229</v>
      </c>
      <c r="D523" s="153" t="s">
        <v>2192</v>
      </c>
      <c r="E523" s="153" t="s">
        <v>2181</v>
      </c>
      <c r="F523" s="153" t="s">
        <v>2192</v>
      </c>
      <c r="G523" s="154" t="s">
        <v>1901</v>
      </c>
      <c r="H523" s="154" t="s">
        <v>1919</v>
      </c>
      <c r="I523" s="154" t="s">
        <v>1057</v>
      </c>
      <c r="J523" s="154" t="s">
        <v>1236</v>
      </c>
      <c r="K523" s="155" t="s">
        <v>12966</v>
      </c>
      <c r="L523" s="155" t="s">
        <v>8153</v>
      </c>
      <c r="M523" s="155" t="s">
        <v>12967</v>
      </c>
      <c r="N523" s="155" t="s">
        <v>8155</v>
      </c>
      <c r="O523" s="155" t="s">
        <v>2192</v>
      </c>
      <c r="P523" s="155" t="s">
        <v>2192</v>
      </c>
      <c r="Q523" s="155" t="s">
        <v>2192</v>
      </c>
      <c r="R523" s="155" t="s">
        <v>2192</v>
      </c>
      <c r="S523" s="155" t="s">
        <v>2192</v>
      </c>
      <c r="T523" s="155" t="s">
        <v>2192</v>
      </c>
      <c r="U523" s="155" t="s">
        <v>2192</v>
      </c>
      <c r="V523" s="155" t="s">
        <v>2192</v>
      </c>
      <c r="W523" s="155" t="s">
        <v>2192</v>
      </c>
      <c r="X523" s="155" t="s">
        <v>2192</v>
      </c>
      <c r="Y523" s="155" t="s">
        <v>2192</v>
      </c>
      <c r="Z523" s="155" t="s">
        <v>2192</v>
      </c>
      <c r="AA523" s="155" t="s">
        <v>2192</v>
      </c>
      <c r="AB523" s="155" t="s">
        <v>2192</v>
      </c>
      <c r="AC523" s="155" t="s">
        <v>12968</v>
      </c>
      <c r="AD523" s="155" t="s">
        <v>8157</v>
      </c>
      <c r="AE523" s="156">
        <v>5885.0277999999998</v>
      </c>
      <c r="AF523" s="157">
        <v>4.95</v>
      </c>
      <c r="AG523" s="157">
        <v>3.71</v>
      </c>
      <c r="AH523" s="159">
        <v>43922</v>
      </c>
      <c r="AI523" s="153" t="s">
        <v>2182</v>
      </c>
      <c r="AJ523" s="155" t="s">
        <v>2192</v>
      </c>
    </row>
    <row r="524" spans="1:36">
      <c r="A524" s="166">
        <v>90701</v>
      </c>
      <c r="B524" s="147" t="s">
        <v>1237</v>
      </c>
      <c r="C524" s="147" t="s">
        <v>1229</v>
      </c>
      <c r="D524" s="147" t="s">
        <v>2192</v>
      </c>
      <c r="E524" s="147" t="s">
        <v>1117</v>
      </c>
      <c r="F524" s="147" t="s">
        <v>2192</v>
      </c>
      <c r="G524" s="148" t="s">
        <v>1901</v>
      </c>
      <c r="H524" s="148" t="s">
        <v>1919</v>
      </c>
      <c r="I524" s="148" t="s">
        <v>555</v>
      </c>
      <c r="J524" s="148" t="s">
        <v>1236</v>
      </c>
      <c r="K524" s="149" t="s">
        <v>12969</v>
      </c>
      <c r="L524" s="149" t="s">
        <v>4287</v>
      </c>
      <c r="M524" s="149" t="s">
        <v>12970</v>
      </c>
      <c r="N524" s="149" t="s">
        <v>4289</v>
      </c>
      <c r="O524" s="149" t="s">
        <v>12971</v>
      </c>
      <c r="P524" s="149" t="s">
        <v>4291</v>
      </c>
      <c r="Q524" s="149" t="s">
        <v>12972</v>
      </c>
      <c r="R524" s="149" t="s">
        <v>4293</v>
      </c>
      <c r="S524" s="149" t="s">
        <v>12973</v>
      </c>
      <c r="T524" s="149" t="s">
        <v>4295</v>
      </c>
      <c r="U524" s="149" t="s">
        <v>12974</v>
      </c>
      <c r="V524" s="149" t="s">
        <v>4312</v>
      </c>
      <c r="W524" s="149" t="s">
        <v>12975</v>
      </c>
      <c r="X524" s="149" t="s">
        <v>4314</v>
      </c>
      <c r="Y524" s="149" t="s">
        <v>12976</v>
      </c>
      <c r="Z524" s="149" t="s">
        <v>4316</v>
      </c>
      <c r="AA524" s="149" t="s">
        <v>2192</v>
      </c>
      <c r="AB524" s="149" t="s">
        <v>2192</v>
      </c>
      <c r="AC524" s="149" t="s">
        <v>12977</v>
      </c>
      <c r="AD524" s="149" t="s">
        <v>8167</v>
      </c>
      <c r="AE524" s="150">
        <v>699428.8591</v>
      </c>
      <c r="AF524" s="151">
        <v>588.84</v>
      </c>
      <c r="AG524" s="151">
        <v>441.44</v>
      </c>
      <c r="AH524" s="152">
        <v>40494</v>
      </c>
      <c r="AI524" s="147" t="s">
        <v>439</v>
      </c>
      <c r="AJ524" s="149" t="s">
        <v>2192</v>
      </c>
    </row>
    <row r="525" spans="1:36">
      <c r="A525" s="167">
        <v>90703</v>
      </c>
      <c r="B525" s="153" t="s">
        <v>1237</v>
      </c>
      <c r="C525" s="153" t="s">
        <v>1229</v>
      </c>
      <c r="D525" s="153" t="s">
        <v>2192</v>
      </c>
      <c r="E525" s="153" t="s">
        <v>1118</v>
      </c>
      <c r="F525" s="153" t="s">
        <v>2192</v>
      </c>
      <c r="G525" s="154" t="s">
        <v>1901</v>
      </c>
      <c r="H525" s="154" t="s">
        <v>1919</v>
      </c>
      <c r="I525" s="154" t="s">
        <v>474</v>
      </c>
      <c r="J525" s="154" t="s">
        <v>1236</v>
      </c>
      <c r="K525" s="155" t="s">
        <v>12978</v>
      </c>
      <c r="L525" s="155" t="s">
        <v>8169</v>
      </c>
      <c r="M525" s="155" t="s">
        <v>12979</v>
      </c>
      <c r="N525" s="155" t="s">
        <v>8171</v>
      </c>
      <c r="O525" s="155" t="s">
        <v>12980</v>
      </c>
      <c r="P525" s="155" t="s">
        <v>8173</v>
      </c>
      <c r="Q525" s="155" t="s">
        <v>12981</v>
      </c>
      <c r="R525" s="155" t="s">
        <v>8175</v>
      </c>
      <c r="S525" s="155" t="s">
        <v>12982</v>
      </c>
      <c r="T525" s="155" t="s">
        <v>8177</v>
      </c>
      <c r="U525" s="155" t="s">
        <v>12983</v>
      </c>
      <c r="V525" s="155" t="s">
        <v>8179</v>
      </c>
      <c r="W525" s="155" t="s">
        <v>12984</v>
      </c>
      <c r="X525" s="155" t="s">
        <v>8180</v>
      </c>
      <c r="Y525" s="155" t="s">
        <v>2192</v>
      </c>
      <c r="Z525" s="155" t="s">
        <v>2192</v>
      </c>
      <c r="AA525" s="155" t="s">
        <v>2192</v>
      </c>
      <c r="AB525" s="155" t="s">
        <v>2192</v>
      </c>
      <c r="AC525" s="155" t="s">
        <v>12985</v>
      </c>
      <c r="AD525" s="155" t="s">
        <v>8182</v>
      </c>
      <c r="AE525" s="156">
        <v>2269406.6332999999</v>
      </c>
      <c r="AF525" s="158">
        <v>1910.6</v>
      </c>
      <c r="AG525" s="157">
        <v>1432.34</v>
      </c>
      <c r="AH525" s="159">
        <v>42710</v>
      </c>
      <c r="AI525" s="153" t="s">
        <v>1781</v>
      </c>
      <c r="AJ525" s="155" t="s">
        <v>2192</v>
      </c>
    </row>
    <row r="526" spans="1:36">
      <c r="A526" s="166">
        <v>90704</v>
      </c>
      <c r="B526" s="147" t="s">
        <v>1237</v>
      </c>
      <c r="C526" s="147" t="s">
        <v>1229</v>
      </c>
      <c r="D526" s="147" t="s">
        <v>2192</v>
      </c>
      <c r="E526" s="147" t="s">
        <v>1119</v>
      </c>
      <c r="F526" s="147" t="s">
        <v>2192</v>
      </c>
      <c r="G526" s="148" t="s">
        <v>1901</v>
      </c>
      <c r="H526" s="148" t="s">
        <v>1919</v>
      </c>
      <c r="I526" s="148" t="s">
        <v>471</v>
      </c>
      <c r="J526" s="148" t="s">
        <v>1236</v>
      </c>
      <c r="K526" s="149" t="s">
        <v>3049</v>
      </c>
      <c r="L526" s="149" t="s">
        <v>8184</v>
      </c>
      <c r="M526" s="149" t="s">
        <v>12986</v>
      </c>
      <c r="N526" s="149" t="s">
        <v>8186</v>
      </c>
      <c r="O526" s="149" t="s">
        <v>12987</v>
      </c>
      <c r="P526" s="149" t="s">
        <v>8188</v>
      </c>
      <c r="Q526" s="149" t="s">
        <v>12988</v>
      </c>
      <c r="R526" s="149" t="s">
        <v>8190</v>
      </c>
      <c r="S526" s="149" t="s">
        <v>12989</v>
      </c>
      <c r="T526" s="149" t="s">
        <v>8192</v>
      </c>
      <c r="U526" s="149" t="s">
        <v>12990</v>
      </c>
      <c r="V526" s="149" t="s">
        <v>8194</v>
      </c>
      <c r="W526" s="149" t="s">
        <v>12991</v>
      </c>
      <c r="X526" s="149" t="s">
        <v>8196</v>
      </c>
      <c r="Y526" s="149" t="s">
        <v>2192</v>
      </c>
      <c r="Z526" s="149" t="s">
        <v>2192</v>
      </c>
      <c r="AA526" s="149" t="s">
        <v>2192</v>
      </c>
      <c r="AB526" s="149" t="s">
        <v>2192</v>
      </c>
      <c r="AC526" s="149" t="s">
        <v>12992</v>
      </c>
      <c r="AD526" s="149" t="s">
        <v>3330</v>
      </c>
      <c r="AE526" s="150">
        <v>648701.09809999994</v>
      </c>
      <c r="AF526" s="151">
        <v>546.14</v>
      </c>
      <c r="AG526" s="151">
        <v>409.43</v>
      </c>
      <c r="AH526" s="152">
        <v>42697</v>
      </c>
      <c r="AI526" s="147" t="s">
        <v>1782</v>
      </c>
      <c r="AJ526" s="149" t="s">
        <v>2192</v>
      </c>
    </row>
    <row r="527" spans="1:36">
      <c r="A527" s="167">
        <v>90705</v>
      </c>
      <c r="B527" s="153" t="s">
        <v>1237</v>
      </c>
      <c r="C527" s="153" t="s">
        <v>1900</v>
      </c>
      <c r="D527" s="153" t="s">
        <v>2192</v>
      </c>
      <c r="E527" s="153" t="s">
        <v>1120</v>
      </c>
      <c r="F527" s="153" t="s">
        <v>2192</v>
      </c>
      <c r="G527" s="154" t="s">
        <v>1901</v>
      </c>
      <c r="H527" s="154" t="s">
        <v>1919</v>
      </c>
      <c r="I527" s="154" t="s">
        <v>267</v>
      </c>
      <c r="J527" s="154" t="s">
        <v>1236</v>
      </c>
      <c r="K527" s="155" t="s">
        <v>12993</v>
      </c>
      <c r="L527" s="155" t="s">
        <v>8199</v>
      </c>
      <c r="M527" s="155" t="s">
        <v>12994</v>
      </c>
      <c r="N527" s="155" t="s">
        <v>8201</v>
      </c>
      <c r="O527" s="155" t="s">
        <v>12995</v>
      </c>
      <c r="P527" s="155" t="s">
        <v>8203</v>
      </c>
      <c r="Q527" s="155" t="s">
        <v>5114</v>
      </c>
      <c r="R527" s="155" t="s">
        <v>8205</v>
      </c>
      <c r="S527" s="155" t="s">
        <v>12996</v>
      </c>
      <c r="T527" s="155" t="s">
        <v>8207</v>
      </c>
      <c r="U527" s="155" t="s">
        <v>12997</v>
      </c>
      <c r="V527" s="155" t="s">
        <v>8209</v>
      </c>
      <c r="W527" s="155" t="s">
        <v>12998</v>
      </c>
      <c r="X527" s="155" t="s">
        <v>8211</v>
      </c>
      <c r="Y527" s="155" t="s">
        <v>2192</v>
      </c>
      <c r="Z527" s="155" t="s">
        <v>2192</v>
      </c>
      <c r="AA527" s="155" t="s">
        <v>2192</v>
      </c>
      <c r="AB527" s="155" t="s">
        <v>2192</v>
      </c>
      <c r="AC527" s="155" t="s">
        <v>12999</v>
      </c>
      <c r="AD527" s="155" t="s">
        <v>8213</v>
      </c>
      <c r="AE527" s="156">
        <v>927962.80319999997</v>
      </c>
      <c r="AF527" s="157">
        <v>781.24</v>
      </c>
      <c r="AG527" s="157">
        <v>585.67999999999995</v>
      </c>
      <c r="AH527" s="159">
        <v>42697</v>
      </c>
      <c r="AI527" s="153" t="s">
        <v>1121</v>
      </c>
      <c r="AJ527" s="155" t="s">
        <v>2192</v>
      </c>
    </row>
    <row r="528" spans="1:36">
      <c r="A528" s="166">
        <v>90801</v>
      </c>
      <c r="B528" s="147" t="s">
        <v>1237</v>
      </c>
      <c r="C528" s="147" t="s">
        <v>1233</v>
      </c>
      <c r="D528" s="147" t="s">
        <v>2192</v>
      </c>
      <c r="E528" s="147" t="s">
        <v>1122</v>
      </c>
      <c r="F528" s="147" t="s">
        <v>2192</v>
      </c>
      <c r="G528" s="148" t="s">
        <v>1901</v>
      </c>
      <c r="H528" s="148" t="s">
        <v>1919</v>
      </c>
      <c r="I528" s="148" t="s">
        <v>317</v>
      </c>
      <c r="J528" s="148" t="s">
        <v>1236</v>
      </c>
      <c r="K528" s="149" t="s">
        <v>13000</v>
      </c>
      <c r="L528" s="149" t="s">
        <v>2192</v>
      </c>
      <c r="M528" s="149" t="s">
        <v>13001</v>
      </c>
      <c r="N528" s="149" t="s">
        <v>2192</v>
      </c>
      <c r="O528" s="149" t="s">
        <v>13002</v>
      </c>
      <c r="P528" s="149" t="s">
        <v>2192</v>
      </c>
      <c r="Q528" s="149" t="s">
        <v>13003</v>
      </c>
      <c r="R528" s="149" t="s">
        <v>2192</v>
      </c>
      <c r="S528" s="149" t="s">
        <v>10941</v>
      </c>
      <c r="T528" s="149" t="s">
        <v>2192</v>
      </c>
      <c r="U528" s="149" t="s">
        <v>13004</v>
      </c>
      <c r="V528" s="149" t="s">
        <v>2192</v>
      </c>
      <c r="W528" s="149" t="s">
        <v>13005</v>
      </c>
      <c r="X528" s="149" t="s">
        <v>2192</v>
      </c>
      <c r="Y528" s="149" t="s">
        <v>13006</v>
      </c>
      <c r="Z528" s="149" t="s">
        <v>2192</v>
      </c>
      <c r="AA528" s="149" t="s">
        <v>2192</v>
      </c>
      <c r="AB528" s="149" t="s">
        <v>2192</v>
      </c>
      <c r="AC528" s="149" t="s">
        <v>13007</v>
      </c>
      <c r="AD528" s="149" t="s">
        <v>2192</v>
      </c>
      <c r="AE528" s="150">
        <v>9373.6594999999998</v>
      </c>
      <c r="AF528" s="151">
        <v>7.89</v>
      </c>
      <c r="AG528" s="151">
        <v>5.92</v>
      </c>
      <c r="AH528" s="152">
        <v>40501</v>
      </c>
      <c r="AI528" s="147" t="s">
        <v>1860</v>
      </c>
      <c r="AJ528" s="149" t="s">
        <v>2192</v>
      </c>
    </row>
    <row r="529" spans="1:36">
      <c r="A529" s="167">
        <v>90802</v>
      </c>
      <c r="B529" s="153" t="s">
        <v>1237</v>
      </c>
      <c r="C529" s="153" t="s">
        <v>1233</v>
      </c>
      <c r="D529" s="153" t="s">
        <v>2192</v>
      </c>
      <c r="E529" s="153" t="s">
        <v>1124</v>
      </c>
      <c r="F529" s="153" t="s">
        <v>2192</v>
      </c>
      <c r="G529" s="154" t="s">
        <v>1901</v>
      </c>
      <c r="H529" s="154" t="s">
        <v>1919</v>
      </c>
      <c r="I529" s="154" t="s">
        <v>317</v>
      </c>
      <c r="J529" s="154" t="s">
        <v>1236</v>
      </c>
      <c r="K529" s="155" t="s">
        <v>13008</v>
      </c>
      <c r="L529" s="155" t="s">
        <v>2192</v>
      </c>
      <c r="M529" s="155" t="s">
        <v>13009</v>
      </c>
      <c r="N529" s="155" t="s">
        <v>2192</v>
      </c>
      <c r="O529" s="155" t="s">
        <v>13010</v>
      </c>
      <c r="P529" s="155" t="s">
        <v>2192</v>
      </c>
      <c r="Q529" s="155" t="s">
        <v>13011</v>
      </c>
      <c r="R529" s="155" t="s">
        <v>2192</v>
      </c>
      <c r="S529" s="155" t="s">
        <v>13012</v>
      </c>
      <c r="T529" s="155" t="s">
        <v>2192</v>
      </c>
      <c r="U529" s="155" t="s">
        <v>13013</v>
      </c>
      <c r="V529" s="155" t="s">
        <v>2192</v>
      </c>
      <c r="W529" s="155" t="s">
        <v>13014</v>
      </c>
      <c r="X529" s="155" t="s">
        <v>2192</v>
      </c>
      <c r="Y529" s="155" t="s">
        <v>13015</v>
      </c>
      <c r="Z529" s="155" t="s">
        <v>2192</v>
      </c>
      <c r="AA529" s="155" t="s">
        <v>2192</v>
      </c>
      <c r="AB529" s="155" t="s">
        <v>2192</v>
      </c>
      <c r="AC529" s="155" t="s">
        <v>13016</v>
      </c>
      <c r="AD529" s="155" t="s">
        <v>2192</v>
      </c>
      <c r="AE529" s="156">
        <v>2134.3141000000001</v>
      </c>
      <c r="AF529" s="158">
        <v>1.8</v>
      </c>
      <c r="AG529" s="157">
        <v>1.35</v>
      </c>
      <c r="AH529" s="159">
        <v>40795</v>
      </c>
      <c r="AI529" s="153" t="s">
        <v>1860</v>
      </c>
      <c r="AJ529" s="155" t="s">
        <v>2192</v>
      </c>
    </row>
    <row r="530" spans="1:36">
      <c r="A530" s="166">
        <v>90811</v>
      </c>
      <c r="B530" s="147" t="s">
        <v>1237</v>
      </c>
      <c r="C530" s="147" t="s">
        <v>1233</v>
      </c>
      <c r="D530" s="147" t="s">
        <v>2192</v>
      </c>
      <c r="E530" s="147" t="s">
        <v>1126</v>
      </c>
      <c r="F530" s="147" t="s">
        <v>2192</v>
      </c>
      <c r="G530" s="148" t="s">
        <v>1901</v>
      </c>
      <c r="H530" s="148" t="s">
        <v>1919</v>
      </c>
      <c r="I530" s="148" t="s">
        <v>317</v>
      </c>
      <c r="J530" s="148" t="s">
        <v>1236</v>
      </c>
      <c r="K530" s="149" t="s">
        <v>13017</v>
      </c>
      <c r="L530" s="149" t="s">
        <v>2192</v>
      </c>
      <c r="M530" s="149" t="s">
        <v>13018</v>
      </c>
      <c r="N530" s="149" t="s">
        <v>2192</v>
      </c>
      <c r="O530" s="149" t="s">
        <v>13019</v>
      </c>
      <c r="P530" s="149" t="s">
        <v>2192</v>
      </c>
      <c r="Q530" s="149" t="s">
        <v>13020</v>
      </c>
      <c r="R530" s="149" t="s">
        <v>2192</v>
      </c>
      <c r="S530" s="149" t="s">
        <v>13021</v>
      </c>
      <c r="T530" s="149" t="s">
        <v>2192</v>
      </c>
      <c r="U530" s="149" t="s">
        <v>9558</v>
      </c>
      <c r="V530" s="149" t="s">
        <v>2192</v>
      </c>
      <c r="W530" s="149" t="s">
        <v>13022</v>
      </c>
      <c r="X530" s="149" t="s">
        <v>2192</v>
      </c>
      <c r="Y530" s="149" t="s">
        <v>13023</v>
      </c>
      <c r="Z530" s="149" t="s">
        <v>2192</v>
      </c>
      <c r="AA530" s="149" t="s">
        <v>2192</v>
      </c>
      <c r="AB530" s="149" t="s">
        <v>2192</v>
      </c>
      <c r="AC530" s="149" t="s">
        <v>13024</v>
      </c>
      <c r="AD530" s="149" t="s">
        <v>2192</v>
      </c>
      <c r="AE530" s="150">
        <v>2230.9650999999999</v>
      </c>
      <c r="AF530" s="151">
        <v>1.88</v>
      </c>
      <c r="AG530" s="151">
        <v>1.41</v>
      </c>
      <c r="AH530" s="152">
        <v>40778</v>
      </c>
      <c r="AI530" s="147" t="s">
        <v>1860</v>
      </c>
      <c r="AJ530" s="149" t="s">
        <v>2192</v>
      </c>
    </row>
    <row r="531" spans="1:36">
      <c r="A531" s="167">
        <v>90901</v>
      </c>
      <c r="B531" s="153" t="s">
        <v>1237</v>
      </c>
      <c r="C531" s="153" t="s">
        <v>1233</v>
      </c>
      <c r="D531" s="153" t="s">
        <v>2192</v>
      </c>
      <c r="E531" s="153" t="s">
        <v>1127</v>
      </c>
      <c r="F531" s="153" t="s">
        <v>2192</v>
      </c>
      <c r="G531" s="154" t="s">
        <v>1901</v>
      </c>
      <c r="H531" s="154" t="s">
        <v>1919</v>
      </c>
      <c r="I531" s="154" t="s">
        <v>317</v>
      </c>
      <c r="J531" s="154" t="s">
        <v>1236</v>
      </c>
      <c r="K531" s="155" t="s">
        <v>13025</v>
      </c>
      <c r="L531" s="155" t="s">
        <v>2192</v>
      </c>
      <c r="M531" s="155" t="s">
        <v>13026</v>
      </c>
      <c r="N531" s="155" t="s">
        <v>2192</v>
      </c>
      <c r="O531" s="155" t="s">
        <v>13027</v>
      </c>
      <c r="P531" s="155" t="s">
        <v>2192</v>
      </c>
      <c r="Q531" s="155" t="s">
        <v>9289</v>
      </c>
      <c r="R531" s="155" t="s">
        <v>2192</v>
      </c>
      <c r="S531" s="155" t="s">
        <v>13028</v>
      </c>
      <c r="T531" s="155" t="s">
        <v>2192</v>
      </c>
      <c r="U531" s="155" t="s">
        <v>13029</v>
      </c>
      <c r="V531" s="155" t="s">
        <v>2192</v>
      </c>
      <c r="W531" s="155" t="s">
        <v>13030</v>
      </c>
      <c r="X531" s="155" t="s">
        <v>2192</v>
      </c>
      <c r="Y531" s="155" t="s">
        <v>13031</v>
      </c>
      <c r="Z531" s="155" t="s">
        <v>2192</v>
      </c>
      <c r="AA531" s="155" t="s">
        <v>2192</v>
      </c>
      <c r="AB531" s="155" t="s">
        <v>2192</v>
      </c>
      <c r="AC531" s="155" t="s">
        <v>13032</v>
      </c>
      <c r="AD531" s="155" t="s">
        <v>2192</v>
      </c>
      <c r="AE531" s="156">
        <v>28556.964899999999</v>
      </c>
      <c r="AF531" s="157">
        <v>24.04</v>
      </c>
      <c r="AG531" s="157">
        <v>18.02</v>
      </c>
      <c r="AH531" s="159">
        <v>40501</v>
      </c>
      <c r="AI531" s="153" t="s">
        <v>1860</v>
      </c>
      <c r="AJ531" s="155" t="s">
        <v>2192</v>
      </c>
    </row>
    <row r="532" spans="1:36">
      <c r="A532" s="166">
        <v>90902</v>
      </c>
      <c r="B532" s="147" t="s">
        <v>1238</v>
      </c>
      <c r="C532" s="147" t="s">
        <v>1233</v>
      </c>
      <c r="D532" s="147" t="s">
        <v>2192</v>
      </c>
      <c r="E532" s="147" t="s">
        <v>1128</v>
      </c>
      <c r="F532" s="147" t="s">
        <v>2192</v>
      </c>
      <c r="G532" s="148" t="s">
        <v>1901</v>
      </c>
      <c r="H532" s="148" t="s">
        <v>1919</v>
      </c>
      <c r="I532" s="148" t="s">
        <v>317</v>
      </c>
      <c r="J532" s="148" t="s">
        <v>1236</v>
      </c>
      <c r="K532" s="149" t="s">
        <v>13033</v>
      </c>
      <c r="L532" s="149" t="s">
        <v>2192</v>
      </c>
      <c r="M532" s="149" t="s">
        <v>13034</v>
      </c>
      <c r="N532" s="149" t="s">
        <v>2192</v>
      </c>
      <c r="O532" s="149" t="s">
        <v>13035</v>
      </c>
      <c r="P532" s="149" t="s">
        <v>2192</v>
      </c>
      <c r="Q532" s="149" t="s">
        <v>13036</v>
      </c>
      <c r="R532" s="149" t="s">
        <v>2192</v>
      </c>
      <c r="S532" s="149" t="s">
        <v>13037</v>
      </c>
      <c r="T532" s="149" t="s">
        <v>2192</v>
      </c>
      <c r="U532" s="149" t="s">
        <v>13038</v>
      </c>
      <c r="V532" s="149" t="s">
        <v>2192</v>
      </c>
      <c r="W532" s="149" t="s">
        <v>13039</v>
      </c>
      <c r="X532" s="149" t="s">
        <v>2192</v>
      </c>
      <c r="Y532" s="149" t="s">
        <v>13040</v>
      </c>
      <c r="Z532" s="149" t="s">
        <v>2192</v>
      </c>
      <c r="AA532" s="149" t="s">
        <v>2192</v>
      </c>
      <c r="AB532" s="149" t="s">
        <v>2192</v>
      </c>
      <c r="AC532" s="149" t="s">
        <v>13041</v>
      </c>
      <c r="AD532" s="149" t="s">
        <v>2192</v>
      </c>
      <c r="AE532" s="150">
        <v>3632.8213999999998</v>
      </c>
      <c r="AF532" s="151">
        <v>3.06</v>
      </c>
      <c r="AG532" s="151">
        <v>2.29</v>
      </c>
      <c r="AH532" s="152">
        <v>40778</v>
      </c>
      <c r="AI532" s="147" t="s">
        <v>1860</v>
      </c>
      <c r="AJ532" s="149" t="s">
        <v>2192</v>
      </c>
    </row>
    <row r="533" spans="1:36">
      <c r="A533" s="167">
        <v>91111</v>
      </c>
      <c r="B533" s="153" t="s">
        <v>1237</v>
      </c>
      <c r="C533" s="153" t="s">
        <v>1229</v>
      </c>
      <c r="D533" s="153" t="s">
        <v>2192</v>
      </c>
      <c r="E533" s="153" t="s">
        <v>1129</v>
      </c>
      <c r="F533" s="153" t="s">
        <v>2192</v>
      </c>
      <c r="G533" s="154" t="s">
        <v>1901</v>
      </c>
      <c r="H533" s="154" t="s">
        <v>1919</v>
      </c>
      <c r="I533" s="154" t="s">
        <v>317</v>
      </c>
      <c r="J533" s="154" t="s">
        <v>1236</v>
      </c>
      <c r="K533" s="155" t="s">
        <v>12598</v>
      </c>
      <c r="L533" s="155" t="s">
        <v>8257</v>
      </c>
      <c r="M533" s="155" t="s">
        <v>3190</v>
      </c>
      <c r="N533" s="155" t="s">
        <v>8259</v>
      </c>
      <c r="O533" s="155" t="s">
        <v>13042</v>
      </c>
      <c r="P533" s="155" t="s">
        <v>8261</v>
      </c>
      <c r="Q533" s="155" t="s">
        <v>13043</v>
      </c>
      <c r="R533" s="155" t="s">
        <v>8263</v>
      </c>
      <c r="S533" s="155" t="s">
        <v>13044</v>
      </c>
      <c r="T533" s="155" t="s">
        <v>8265</v>
      </c>
      <c r="U533" s="155" t="s">
        <v>13045</v>
      </c>
      <c r="V533" s="155" t="s">
        <v>8267</v>
      </c>
      <c r="W533" s="155" t="s">
        <v>13046</v>
      </c>
      <c r="X533" s="155" t="s">
        <v>8269</v>
      </c>
      <c r="Y533" s="155" t="s">
        <v>3016</v>
      </c>
      <c r="Z533" s="155" t="s">
        <v>8271</v>
      </c>
      <c r="AA533" s="155" t="s">
        <v>2192</v>
      </c>
      <c r="AB533" s="155" t="s">
        <v>2192</v>
      </c>
      <c r="AC533" s="155" t="s">
        <v>13047</v>
      </c>
      <c r="AD533" s="155" t="s">
        <v>8272</v>
      </c>
      <c r="AE533" s="156">
        <v>404841.42469999997</v>
      </c>
      <c r="AF533" s="157">
        <v>340.83</v>
      </c>
      <c r="AG533" s="157">
        <v>255.52</v>
      </c>
      <c r="AH533" s="159">
        <v>41019</v>
      </c>
      <c r="AI533" s="153" t="s">
        <v>2144</v>
      </c>
      <c r="AJ533" s="155" t="s">
        <v>2192</v>
      </c>
    </row>
    <row r="534" spans="1:36">
      <c r="A534" s="166">
        <v>91112</v>
      </c>
      <c r="B534" s="147" t="s">
        <v>1237</v>
      </c>
      <c r="C534" s="147" t="s">
        <v>1229</v>
      </c>
      <c r="D534" s="147" t="s">
        <v>2192</v>
      </c>
      <c r="E534" s="147" t="s">
        <v>1130</v>
      </c>
      <c r="F534" s="147" t="s">
        <v>2192</v>
      </c>
      <c r="G534" s="148" t="s">
        <v>1901</v>
      </c>
      <c r="H534" s="148" t="s">
        <v>1919</v>
      </c>
      <c r="I534" s="148" t="s">
        <v>317</v>
      </c>
      <c r="J534" s="148" t="s">
        <v>1236</v>
      </c>
      <c r="K534" s="149" t="s">
        <v>13048</v>
      </c>
      <c r="L534" s="149" t="s">
        <v>8274</v>
      </c>
      <c r="M534" s="149" t="s">
        <v>13049</v>
      </c>
      <c r="N534" s="149" t="s">
        <v>8276</v>
      </c>
      <c r="O534" s="149" t="s">
        <v>13050</v>
      </c>
      <c r="P534" s="149" t="s">
        <v>8278</v>
      </c>
      <c r="Q534" s="149" t="s">
        <v>13051</v>
      </c>
      <c r="R534" s="149" t="s">
        <v>8280</v>
      </c>
      <c r="S534" s="149" t="s">
        <v>13052</v>
      </c>
      <c r="T534" s="149" t="s">
        <v>8282</v>
      </c>
      <c r="U534" s="149" t="s">
        <v>13053</v>
      </c>
      <c r="V534" s="149" t="s">
        <v>8283</v>
      </c>
      <c r="W534" s="149" t="s">
        <v>13054</v>
      </c>
      <c r="X534" s="149" t="s">
        <v>8285</v>
      </c>
      <c r="Y534" s="149" t="s">
        <v>13055</v>
      </c>
      <c r="Z534" s="149" t="s">
        <v>8287</v>
      </c>
      <c r="AA534" s="149" t="s">
        <v>2192</v>
      </c>
      <c r="AB534" s="149" t="s">
        <v>2192</v>
      </c>
      <c r="AC534" s="149" t="s">
        <v>13056</v>
      </c>
      <c r="AD534" s="149" t="s">
        <v>8289</v>
      </c>
      <c r="AE534" s="150">
        <v>11938.2991</v>
      </c>
      <c r="AF534" s="151">
        <v>10.050000000000001</v>
      </c>
      <c r="AG534" s="151">
        <v>7.53</v>
      </c>
      <c r="AH534" s="152">
        <v>41766</v>
      </c>
      <c r="AI534" s="147" t="s">
        <v>1783</v>
      </c>
      <c r="AJ534" s="149" t="s">
        <v>2192</v>
      </c>
    </row>
    <row r="535" spans="1:36">
      <c r="A535" s="167">
        <v>91113</v>
      </c>
      <c r="B535" s="153" t="s">
        <v>1237</v>
      </c>
      <c r="C535" s="153" t="s">
        <v>1234</v>
      </c>
      <c r="D535" s="153" t="s">
        <v>2192</v>
      </c>
      <c r="E535" s="153" t="s">
        <v>1131</v>
      </c>
      <c r="F535" s="153" t="s">
        <v>2192</v>
      </c>
      <c r="G535" s="154" t="s">
        <v>1901</v>
      </c>
      <c r="H535" s="154" t="s">
        <v>1919</v>
      </c>
      <c r="I535" s="154" t="s">
        <v>317</v>
      </c>
      <c r="J535" s="154" t="s">
        <v>1236</v>
      </c>
      <c r="K535" s="155" t="s">
        <v>13057</v>
      </c>
      <c r="L535" s="155" t="s">
        <v>8291</v>
      </c>
      <c r="M535" s="155" t="s">
        <v>13058</v>
      </c>
      <c r="N535" s="155" t="s">
        <v>8293</v>
      </c>
      <c r="O535" s="155" t="s">
        <v>13059</v>
      </c>
      <c r="P535" s="155" t="s">
        <v>8295</v>
      </c>
      <c r="Q535" s="155" t="s">
        <v>13060</v>
      </c>
      <c r="R535" s="155" t="s">
        <v>8297</v>
      </c>
      <c r="S535" s="155" t="s">
        <v>13061</v>
      </c>
      <c r="T535" s="155" t="s">
        <v>8299</v>
      </c>
      <c r="U535" s="155" t="s">
        <v>13062</v>
      </c>
      <c r="V535" s="155" t="s">
        <v>8301</v>
      </c>
      <c r="W535" s="155" t="s">
        <v>13063</v>
      </c>
      <c r="X535" s="155" t="s">
        <v>8303</v>
      </c>
      <c r="Y535" s="155" t="s">
        <v>13064</v>
      </c>
      <c r="Z535" s="155" t="s">
        <v>2962</v>
      </c>
      <c r="AA535" s="155" t="s">
        <v>2192</v>
      </c>
      <c r="AB535" s="155" t="s">
        <v>2192</v>
      </c>
      <c r="AC535" s="155" t="s">
        <v>13065</v>
      </c>
      <c r="AD535" s="155" t="s">
        <v>8306</v>
      </c>
      <c r="AE535" s="156">
        <v>15293.4943</v>
      </c>
      <c r="AF535" s="157">
        <v>12.88</v>
      </c>
      <c r="AG535" s="157">
        <v>9.65</v>
      </c>
      <c r="AH535" s="159">
        <v>41766</v>
      </c>
      <c r="AI535" s="153" t="s">
        <v>1784</v>
      </c>
      <c r="AJ535" s="155" t="s">
        <v>2192</v>
      </c>
    </row>
    <row r="536" spans="1:36">
      <c r="A536" s="166">
        <v>91114</v>
      </c>
      <c r="B536" s="147" t="s">
        <v>1237</v>
      </c>
      <c r="C536" s="147" t="s">
        <v>1229</v>
      </c>
      <c r="D536" s="147" t="s">
        <v>2192</v>
      </c>
      <c r="E536" s="147" t="s">
        <v>1132</v>
      </c>
      <c r="F536" s="147" t="s">
        <v>2192</v>
      </c>
      <c r="G536" s="148" t="s">
        <v>1901</v>
      </c>
      <c r="H536" s="148" t="s">
        <v>1919</v>
      </c>
      <c r="I536" s="148" t="s">
        <v>471</v>
      </c>
      <c r="J536" s="148" t="s">
        <v>1236</v>
      </c>
      <c r="K536" s="149" t="s">
        <v>13066</v>
      </c>
      <c r="L536" s="149" t="s">
        <v>8308</v>
      </c>
      <c r="M536" s="149" t="s">
        <v>13067</v>
      </c>
      <c r="N536" s="149" t="s">
        <v>7968</v>
      </c>
      <c r="O536" s="149" t="s">
        <v>13068</v>
      </c>
      <c r="P536" s="149" t="s">
        <v>8311</v>
      </c>
      <c r="Q536" s="149" t="s">
        <v>6447</v>
      </c>
      <c r="R536" s="149" t="s">
        <v>8313</v>
      </c>
      <c r="S536" s="149" t="s">
        <v>13069</v>
      </c>
      <c r="T536" s="149" t="s">
        <v>8315</v>
      </c>
      <c r="U536" s="149" t="s">
        <v>13070</v>
      </c>
      <c r="V536" s="149" t="s">
        <v>8317</v>
      </c>
      <c r="W536" s="149" t="s">
        <v>3132</v>
      </c>
      <c r="X536" s="149" t="s">
        <v>8319</v>
      </c>
      <c r="Y536" s="149" t="s">
        <v>2192</v>
      </c>
      <c r="Z536" s="149" t="s">
        <v>2192</v>
      </c>
      <c r="AA536" s="149" t="s">
        <v>2192</v>
      </c>
      <c r="AB536" s="149" t="s">
        <v>2192</v>
      </c>
      <c r="AC536" s="149" t="s">
        <v>13071</v>
      </c>
      <c r="AD536" s="149" t="s">
        <v>8320</v>
      </c>
      <c r="AE536" s="150">
        <v>22169.175299999999</v>
      </c>
      <c r="AF536" s="151">
        <v>18.66</v>
      </c>
      <c r="AG536" s="151">
        <v>13.99</v>
      </c>
      <c r="AH536" s="152">
        <v>42377</v>
      </c>
      <c r="AI536" s="147" t="s">
        <v>1133</v>
      </c>
      <c r="AJ536" s="149" t="s">
        <v>2192</v>
      </c>
    </row>
    <row r="537" spans="1:36">
      <c r="A537" s="167">
        <v>91115</v>
      </c>
      <c r="B537" s="153" t="s">
        <v>1237</v>
      </c>
      <c r="C537" s="153" t="s">
        <v>1229</v>
      </c>
      <c r="D537" s="153" t="s">
        <v>2192</v>
      </c>
      <c r="E537" s="153" t="s">
        <v>1134</v>
      </c>
      <c r="F537" s="153" t="s">
        <v>2192</v>
      </c>
      <c r="G537" s="154" t="s">
        <v>1901</v>
      </c>
      <c r="H537" s="154" t="s">
        <v>1919</v>
      </c>
      <c r="I537" s="154" t="s">
        <v>317</v>
      </c>
      <c r="J537" s="154" t="s">
        <v>1236</v>
      </c>
      <c r="K537" s="155" t="s">
        <v>13072</v>
      </c>
      <c r="L537" s="155" t="s">
        <v>8322</v>
      </c>
      <c r="M537" s="155" t="s">
        <v>13073</v>
      </c>
      <c r="N537" s="155" t="s">
        <v>8324</v>
      </c>
      <c r="O537" s="155" t="s">
        <v>13074</v>
      </c>
      <c r="P537" s="155" t="s">
        <v>8326</v>
      </c>
      <c r="Q537" s="155" t="s">
        <v>13075</v>
      </c>
      <c r="R537" s="155" t="s">
        <v>8328</v>
      </c>
      <c r="S537" s="155" t="s">
        <v>13076</v>
      </c>
      <c r="T537" s="155" t="s">
        <v>8330</v>
      </c>
      <c r="U537" s="155" t="s">
        <v>13077</v>
      </c>
      <c r="V537" s="155" t="s">
        <v>8332</v>
      </c>
      <c r="W537" s="155" t="s">
        <v>13078</v>
      </c>
      <c r="X537" s="155" t="s">
        <v>8333</v>
      </c>
      <c r="Y537" s="155" t="s">
        <v>2192</v>
      </c>
      <c r="Z537" s="155" t="s">
        <v>2192</v>
      </c>
      <c r="AA537" s="155" t="s">
        <v>2192</v>
      </c>
      <c r="AB537" s="155" t="s">
        <v>2192</v>
      </c>
      <c r="AC537" s="155" t="s">
        <v>13079</v>
      </c>
      <c r="AD537" s="155" t="s">
        <v>8335</v>
      </c>
      <c r="AE537" s="156">
        <v>74639.359200000006</v>
      </c>
      <c r="AF537" s="157">
        <v>62.84</v>
      </c>
      <c r="AG537" s="157">
        <v>47.11</v>
      </c>
      <c r="AH537" s="159">
        <v>42586</v>
      </c>
      <c r="AI537" s="153" t="s">
        <v>2145</v>
      </c>
      <c r="AJ537" s="155" t="s">
        <v>2192</v>
      </c>
    </row>
    <row r="538" spans="1:36">
      <c r="A538" s="166">
        <v>91116</v>
      </c>
      <c r="B538" s="147" t="s">
        <v>1237</v>
      </c>
      <c r="C538" s="147" t="s">
        <v>1229</v>
      </c>
      <c r="D538" s="147" t="s">
        <v>2192</v>
      </c>
      <c r="E538" s="147" t="s">
        <v>1135</v>
      </c>
      <c r="F538" s="147" t="s">
        <v>2192</v>
      </c>
      <c r="G538" s="148" t="s">
        <v>1901</v>
      </c>
      <c r="H538" s="148" t="s">
        <v>1919</v>
      </c>
      <c r="I538" s="148" t="s">
        <v>317</v>
      </c>
      <c r="J538" s="148" t="s">
        <v>1236</v>
      </c>
      <c r="K538" s="149" t="s">
        <v>2856</v>
      </c>
      <c r="L538" s="149" t="s">
        <v>8337</v>
      </c>
      <c r="M538" s="149" t="s">
        <v>13080</v>
      </c>
      <c r="N538" s="149" t="s">
        <v>8339</v>
      </c>
      <c r="O538" s="149" t="s">
        <v>13081</v>
      </c>
      <c r="P538" s="149" t="s">
        <v>8341</v>
      </c>
      <c r="Q538" s="149" t="s">
        <v>13082</v>
      </c>
      <c r="R538" s="149" t="s">
        <v>8343</v>
      </c>
      <c r="S538" s="149" t="s">
        <v>13083</v>
      </c>
      <c r="T538" s="149" t="s">
        <v>8345</v>
      </c>
      <c r="U538" s="149" t="s">
        <v>13084</v>
      </c>
      <c r="V538" s="149" t="s">
        <v>8347</v>
      </c>
      <c r="W538" s="149" t="s">
        <v>2192</v>
      </c>
      <c r="X538" s="149" t="s">
        <v>2192</v>
      </c>
      <c r="Y538" s="149" t="s">
        <v>2192</v>
      </c>
      <c r="Z538" s="149" t="s">
        <v>2192</v>
      </c>
      <c r="AA538" s="149" t="s">
        <v>2192</v>
      </c>
      <c r="AB538" s="149" t="s">
        <v>2192</v>
      </c>
      <c r="AC538" s="149" t="s">
        <v>13085</v>
      </c>
      <c r="AD538" s="149" t="s">
        <v>8349</v>
      </c>
      <c r="AE538" s="150">
        <v>6609.3401999999996</v>
      </c>
      <c r="AF538" s="151">
        <v>5.56</v>
      </c>
      <c r="AG538" s="151">
        <v>4.17</v>
      </c>
      <c r="AH538" s="152">
        <v>43109</v>
      </c>
      <c r="AI538" s="147" t="s">
        <v>1136</v>
      </c>
      <c r="AJ538" s="149" t="s">
        <v>2192</v>
      </c>
    </row>
    <row r="539" spans="1:36">
      <c r="A539" s="167">
        <v>91117</v>
      </c>
      <c r="B539" s="153" t="s">
        <v>1237</v>
      </c>
      <c r="C539" s="153" t="s">
        <v>1235</v>
      </c>
      <c r="D539" s="153" t="s">
        <v>2192</v>
      </c>
      <c r="E539" s="153" t="s">
        <v>2184</v>
      </c>
      <c r="F539" s="153" t="s">
        <v>2192</v>
      </c>
      <c r="G539" s="154" t="s">
        <v>1901</v>
      </c>
      <c r="H539" s="154" t="s">
        <v>1919</v>
      </c>
      <c r="I539" s="154" t="s">
        <v>317</v>
      </c>
      <c r="J539" s="154" t="s">
        <v>1236</v>
      </c>
      <c r="K539" s="155" t="s">
        <v>13086</v>
      </c>
      <c r="L539" s="155" t="s">
        <v>8351</v>
      </c>
      <c r="M539" s="155" t="s">
        <v>13087</v>
      </c>
      <c r="N539" s="155" t="s">
        <v>8353</v>
      </c>
      <c r="O539" s="155" t="s">
        <v>2192</v>
      </c>
      <c r="P539" s="155" t="s">
        <v>2192</v>
      </c>
      <c r="Q539" s="155" t="s">
        <v>2192</v>
      </c>
      <c r="R539" s="155" t="s">
        <v>2192</v>
      </c>
      <c r="S539" s="155" t="s">
        <v>2192</v>
      </c>
      <c r="T539" s="155" t="s">
        <v>2192</v>
      </c>
      <c r="U539" s="155" t="s">
        <v>2192</v>
      </c>
      <c r="V539" s="155" t="s">
        <v>2192</v>
      </c>
      <c r="W539" s="155" t="s">
        <v>2192</v>
      </c>
      <c r="X539" s="155" t="s">
        <v>2192</v>
      </c>
      <c r="Y539" s="155" t="s">
        <v>2192</v>
      </c>
      <c r="Z539" s="155" t="s">
        <v>2192</v>
      </c>
      <c r="AA539" s="155" t="s">
        <v>2192</v>
      </c>
      <c r="AB539" s="155" t="s">
        <v>2192</v>
      </c>
      <c r="AC539" s="155" t="s">
        <v>13088</v>
      </c>
      <c r="AD539" s="155" t="s">
        <v>8355</v>
      </c>
      <c r="AE539" s="156">
        <v>10777.9792</v>
      </c>
      <c r="AF539" s="157">
        <v>9.07</v>
      </c>
      <c r="AG539" s="158">
        <v>6.8</v>
      </c>
      <c r="AH539" s="159">
        <v>43922</v>
      </c>
      <c r="AI539" s="153" t="s">
        <v>2185</v>
      </c>
      <c r="AJ539" s="155" t="s">
        <v>2192</v>
      </c>
    </row>
    <row r="540" spans="1:36">
      <c r="A540" s="166">
        <v>91118</v>
      </c>
      <c r="B540" s="147" t="s">
        <v>1237</v>
      </c>
      <c r="C540" s="147" t="s">
        <v>1229</v>
      </c>
      <c r="D540" s="147" t="s">
        <v>2192</v>
      </c>
      <c r="E540" s="147" t="s">
        <v>2777</v>
      </c>
      <c r="F540" s="147" t="s">
        <v>2192</v>
      </c>
      <c r="G540" s="148" t="s">
        <v>1901</v>
      </c>
      <c r="H540" s="148" t="s">
        <v>1919</v>
      </c>
      <c r="I540" s="148" t="s">
        <v>471</v>
      </c>
      <c r="J540" s="148" t="s">
        <v>1236</v>
      </c>
      <c r="K540" s="149" t="s">
        <v>13089</v>
      </c>
      <c r="L540" s="149" t="s">
        <v>8308</v>
      </c>
      <c r="M540" s="149" t="s">
        <v>2192</v>
      </c>
      <c r="N540" s="149" t="s">
        <v>2192</v>
      </c>
      <c r="O540" s="149" t="s">
        <v>2192</v>
      </c>
      <c r="P540" s="149" t="s">
        <v>2192</v>
      </c>
      <c r="Q540" s="149" t="s">
        <v>2192</v>
      </c>
      <c r="R540" s="149" t="s">
        <v>2192</v>
      </c>
      <c r="S540" s="149" t="s">
        <v>2192</v>
      </c>
      <c r="T540" s="149" t="s">
        <v>2192</v>
      </c>
      <c r="U540" s="149" t="s">
        <v>2192</v>
      </c>
      <c r="V540" s="149" t="s">
        <v>2192</v>
      </c>
      <c r="W540" s="149" t="s">
        <v>2192</v>
      </c>
      <c r="X540" s="149" t="s">
        <v>2192</v>
      </c>
      <c r="Y540" s="149" t="s">
        <v>2192</v>
      </c>
      <c r="Z540" s="149" t="s">
        <v>2192</v>
      </c>
      <c r="AA540" s="149" t="s">
        <v>2192</v>
      </c>
      <c r="AB540" s="149" t="s">
        <v>2192</v>
      </c>
      <c r="AC540" s="149" t="s">
        <v>13090</v>
      </c>
      <c r="AD540" s="149" t="s">
        <v>6164</v>
      </c>
      <c r="AE540" s="150">
        <v>11085.8979</v>
      </c>
      <c r="AF540" s="151">
        <v>9.33</v>
      </c>
      <c r="AG540" s="163">
        <v>7</v>
      </c>
      <c r="AH540" s="152">
        <v>43984</v>
      </c>
      <c r="AI540" s="147" t="s">
        <v>1133</v>
      </c>
      <c r="AJ540" s="149" t="s">
        <v>2192</v>
      </c>
    </row>
    <row r="541" spans="1:36">
      <c r="A541" s="167">
        <v>91119</v>
      </c>
      <c r="B541" s="153" t="s">
        <v>1237</v>
      </c>
      <c r="C541" s="153" t="s">
        <v>1229</v>
      </c>
      <c r="D541" s="153" t="s">
        <v>2192</v>
      </c>
      <c r="E541" s="153" t="s">
        <v>2779</v>
      </c>
      <c r="F541" s="153" t="s">
        <v>2192</v>
      </c>
      <c r="G541" s="154" t="s">
        <v>1901</v>
      </c>
      <c r="H541" s="154" t="s">
        <v>1919</v>
      </c>
      <c r="I541" s="154" t="s">
        <v>471</v>
      </c>
      <c r="J541" s="154" t="s">
        <v>1236</v>
      </c>
      <c r="K541" s="155" t="s">
        <v>13091</v>
      </c>
      <c r="L541" s="155" t="s">
        <v>8308</v>
      </c>
      <c r="M541" s="155" t="s">
        <v>2192</v>
      </c>
      <c r="N541" s="155" t="s">
        <v>2192</v>
      </c>
      <c r="O541" s="155" t="s">
        <v>2192</v>
      </c>
      <c r="P541" s="155" t="s">
        <v>2192</v>
      </c>
      <c r="Q541" s="155" t="s">
        <v>2192</v>
      </c>
      <c r="R541" s="155" t="s">
        <v>2192</v>
      </c>
      <c r="S541" s="155" t="s">
        <v>2192</v>
      </c>
      <c r="T541" s="155" t="s">
        <v>2192</v>
      </c>
      <c r="U541" s="155" t="s">
        <v>2192</v>
      </c>
      <c r="V541" s="155" t="s">
        <v>2192</v>
      </c>
      <c r="W541" s="155" t="s">
        <v>2192</v>
      </c>
      <c r="X541" s="155" t="s">
        <v>2192</v>
      </c>
      <c r="Y541" s="155" t="s">
        <v>2192</v>
      </c>
      <c r="Z541" s="155" t="s">
        <v>2192</v>
      </c>
      <c r="AA541" s="155" t="s">
        <v>2192</v>
      </c>
      <c r="AB541" s="155" t="s">
        <v>2192</v>
      </c>
      <c r="AC541" s="155" t="s">
        <v>13092</v>
      </c>
      <c r="AD541" s="155" t="s">
        <v>6164</v>
      </c>
      <c r="AE541" s="156">
        <v>11507.1774</v>
      </c>
      <c r="AF541" s="157">
        <v>9.69</v>
      </c>
      <c r="AG541" s="157">
        <v>7.26</v>
      </c>
      <c r="AH541" s="159">
        <v>43984</v>
      </c>
      <c r="AI541" s="153" t="s">
        <v>1133</v>
      </c>
      <c r="AJ541" s="155" t="s">
        <v>2192</v>
      </c>
    </row>
    <row r="542" spans="1:36">
      <c r="A542" s="166">
        <v>91120</v>
      </c>
      <c r="B542" s="147" t="s">
        <v>1237</v>
      </c>
      <c r="C542" s="147" t="s">
        <v>1900</v>
      </c>
      <c r="D542" s="147" t="s">
        <v>2192</v>
      </c>
      <c r="E542" s="147" t="s">
        <v>2781</v>
      </c>
      <c r="F542" s="147" t="s">
        <v>2192</v>
      </c>
      <c r="G542" s="148" t="s">
        <v>1901</v>
      </c>
      <c r="H542" s="148" t="s">
        <v>1919</v>
      </c>
      <c r="I542" s="148" t="s">
        <v>260</v>
      </c>
      <c r="J542" s="148" t="s">
        <v>1236</v>
      </c>
      <c r="K542" s="149" t="s">
        <v>13093</v>
      </c>
      <c r="L542" s="149" t="s">
        <v>8360</v>
      </c>
      <c r="M542" s="149" t="s">
        <v>2192</v>
      </c>
      <c r="N542" s="149" t="s">
        <v>2192</v>
      </c>
      <c r="O542" s="149" t="s">
        <v>2192</v>
      </c>
      <c r="P542" s="149" t="s">
        <v>2192</v>
      </c>
      <c r="Q542" s="149" t="s">
        <v>2192</v>
      </c>
      <c r="R542" s="149" t="s">
        <v>2192</v>
      </c>
      <c r="S542" s="149" t="s">
        <v>2192</v>
      </c>
      <c r="T542" s="149" t="s">
        <v>2192</v>
      </c>
      <c r="U542" s="149" t="s">
        <v>2192</v>
      </c>
      <c r="V542" s="149" t="s">
        <v>2192</v>
      </c>
      <c r="W542" s="149" t="s">
        <v>2192</v>
      </c>
      <c r="X542" s="149" t="s">
        <v>2192</v>
      </c>
      <c r="Y542" s="149" t="s">
        <v>2192</v>
      </c>
      <c r="Z542" s="149" t="s">
        <v>2192</v>
      </c>
      <c r="AA542" s="149" t="s">
        <v>2192</v>
      </c>
      <c r="AB542" s="149" t="s">
        <v>2192</v>
      </c>
      <c r="AC542" s="149" t="s">
        <v>13094</v>
      </c>
      <c r="AD542" s="149" t="s">
        <v>8362</v>
      </c>
      <c r="AE542" s="150">
        <v>64273.146099999998</v>
      </c>
      <c r="AF542" s="151">
        <v>54.11</v>
      </c>
      <c r="AG542" s="151">
        <v>40.57</v>
      </c>
      <c r="AH542" s="152">
        <v>43984</v>
      </c>
      <c r="AI542" s="147" t="s">
        <v>2782</v>
      </c>
      <c r="AJ542" s="149" t="s">
        <v>2192</v>
      </c>
    </row>
    <row r="543" spans="1:36">
      <c r="A543" s="167">
        <v>91401</v>
      </c>
      <c r="B543" s="153" t="s">
        <v>1237</v>
      </c>
      <c r="C543" s="153" t="s">
        <v>1232</v>
      </c>
      <c r="D543" s="153" t="s">
        <v>2192</v>
      </c>
      <c r="E543" s="153" t="s">
        <v>1138</v>
      </c>
      <c r="F543" s="153" t="s">
        <v>1903</v>
      </c>
      <c r="G543" s="154" t="s">
        <v>1901</v>
      </c>
      <c r="H543" s="154" t="s">
        <v>1919</v>
      </c>
      <c r="I543" s="154" t="s">
        <v>1057</v>
      </c>
      <c r="J543" s="154" t="s">
        <v>1236</v>
      </c>
      <c r="K543" s="155" t="s">
        <v>13095</v>
      </c>
      <c r="L543" s="155" t="s">
        <v>4530</v>
      </c>
      <c r="M543" s="155" t="s">
        <v>13096</v>
      </c>
      <c r="N543" s="155" t="s">
        <v>4532</v>
      </c>
      <c r="O543" s="155" t="s">
        <v>13097</v>
      </c>
      <c r="P543" s="155" t="s">
        <v>4534</v>
      </c>
      <c r="Q543" s="155" t="s">
        <v>3073</v>
      </c>
      <c r="R543" s="155" t="s">
        <v>4536</v>
      </c>
      <c r="S543" s="155" t="s">
        <v>13098</v>
      </c>
      <c r="T543" s="155" t="s">
        <v>4538</v>
      </c>
      <c r="U543" s="155" t="s">
        <v>13099</v>
      </c>
      <c r="V543" s="155" t="s">
        <v>4540</v>
      </c>
      <c r="W543" s="155" t="s">
        <v>13100</v>
      </c>
      <c r="X543" s="155" t="s">
        <v>4542</v>
      </c>
      <c r="Y543" s="155" t="s">
        <v>13101</v>
      </c>
      <c r="Z543" s="155" t="s">
        <v>4544</v>
      </c>
      <c r="AA543" s="155" t="s">
        <v>2192</v>
      </c>
      <c r="AB543" s="155" t="s">
        <v>2192</v>
      </c>
      <c r="AC543" s="155" t="s">
        <v>13102</v>
      </c>
      <c r="AD543" s="155" t="s">
        <v>8371</v>
      </c>
      <c r="AE543" s="156">
        <v>1763.3577</v>
      </c>
      <c r="AF543" s="157">
        <v>1.48</v>
      </c>
      <c r="AG543" s="157">
        <v>1.1100000000000001</v>
      </c>
      <c r="AH543" s="159">
        <v>40997</v>
      </c>
      <c r="AI543" s="153" t="s">
        <v>1764</v>
      </c>
      <c r="AJ543" s="155" t="s">
        <v>2192</v>
      </c>
    </row>
    <row r="544" spans="1:36">
      <c r="A544" s="166">
        <v>91411</v>
      </c>
      <c r="B544" s="147" t="s">
        <v>1237</v>
      </c>
      <c r="C544" s="147" t="s">
        <v>1232</v>
      </c>
      <c r="D544" s="147" t="s">
        <v>2192</v>
      </c>
      <c r="E544" s="147" t="s">
        <v>1140</v>
      </c>
      <c r="F544" s="147" t="s">
        <v>1904</v>
      </c>
      <c r="G544" s="148" t="s">
        <v>1901</v>
      </c>
      <c r="H544" s="148" t="s">
        <v>1919</v>
      </c>
      <c r="I544" s="148" t="s">
        <v>1057</v>
      </c>
      <c r="J544" s="148" t="s">
        <v>1236</v>
      </c>
      <c r="K544" s="149" t="s">
        <v>13095</v>
      </c>
      <c r="L544" s="149" t="s">
        <v>4530</v>
      </c>
      <c r="M544" s="149" t="s">
        <v>13096</v>
      </c>
      <c r="N544" s="149" t="s">
        <v>4532</v>
      </c>
      <c r="O544" s="149" t="s">
        <v>13097</v>
      </c>
      <c r="P544" s="149" t="s">
        <v>4534</v>
      </c>
      <c r="Q544" s="149" t="s">
        <v>3073</v>
      </c>
      <c r="R544" s="149" t="s">
        <v>4536</v>
      </c>
      <c r="S544" s="149" t="s">
        <v>13098</v>
      </c>
      <c r="T544" s="149" t="s">
        <v>4538</v>
      </c>
      <c r="U544" s="149" t="s">
        <v>13099</v>
      </c>
      <c r="V544" s="149" t="s">
        <v>4540</v>
      </c>
      <c r="W544" s="149" t="s">
        <v>13100</v>
      </c>
      <c r="X544" s="149" t="s">
        <v>4542</v>
      </c>
      <c r="Y544" s="149" t="s">
        <v>13101</v>
      </c>
      <c r="Z544" s="149" t="s">
        <v>4544</v>
      </c>
      <c r="AA544" s="149" t="s">
        <v>2192</v>
      </c>
      <c r="AB544" s="149" t="s">
        <v>2192</v>
      </c>
      <c r="AC544" s="149" t="s">
        <v>13103</v>
      </c>
      <c r="AD544" s="149" t="s">
        <v>8380</v>
      </c>
      <c r="AE544" s="150">
        <v>1763.2327</v>
      </c>
      <c r="AF544" s="151">
        <v>1.48</v>
      </c>
      <c r="AG544" s="151">
        <v>1.1100000000000001</v>
      </c>
      <c r="AH544" s="152">
        <v>41116</v>
      </c>
      <c r="AI544" s="147" t="s">
        <v>1764</v>
      </c>
      <c r="AJ544" s="149" t="s">
        <v>2192</v>
      </c>
    </row>
    <row r="545" spans="1:36">
      <c r="A545" s="167">
        <v>92001</v>
      </c>
      <c r="B545" s="153" t="s">
        <v>1238</v>
      </c>
      <c r="C545" s="153" t="s">
        <v>1232</v>
      </c>
      <c r="D545" s="153" t="s">
        <v>2192</v>
      </c>
      <c r="E545" s="153" t="s">
        <v>1141</v>
      </c>
      <c r="F545" s="153" t="s">
        <v>2192</v>
      </c>
      <c r="G545" s="154" t="s">
        <v>1901</v>
      </c>
      <c r="H545" s="154" t="s">
        <v>1919</v>
      </c>
      <c r="I545" s="154" t="s">
        <v>317</v>
      </c>
      <c r="J545" s="154" t="s">
        <v>1236</v>
      </c>
      <c r="K545" s="155" t="s">
        <v>13104</v>
      </c>
      <c r="L545" s="155" t="s">
        <v>8382</v>
      </c>
      <c r="M545" s="155" t="s">
        <v>13105</v>
      </c>
      <c r="N545" s="155" t="s">
        <v>3260</v>
      </c>
      <c r="O545" s="155" t="s">
        <v>13106</v>
      </c>
      <c r="P545" s="155" t="s">
        <v>8385</v>
      </c>
      <c r="Q545" s="155" t="s">
        <v>13107</v>
      </c>
      <c r="R545" s="155" t="s">
        <v>8387</v>
      </c>
      <c r="S545" s="155" t="s">
        <v>13108</v>
      </c>
      <c r="T545" s="155" t="s">
        <v>8389</v>
      </c>
      <c r="U545" s="155" t="s">
        <v>13109</v>
      </c>
      <c r="V545" s="155" t="s">
        <v>8391</v>
      </c>
      <c r="W545" s="155" t="s">
        <v>7074</v>
      </c>
      <c r="X545" s="155" t="s">
        <v>8393</v>
      </c>
      <c r="Y545" s="155" t="s">
        <v>13110</v>
      </c>
      <c r="Z545" s="155" t="s">
        <v>8395</v>
      </c>
      <c r="AA545" s="155" t="s">
        <v>2192</v>
      </c>
      <c r="AB545" s="155" t="s">
        <v>2192</v>
      </c>
      <c r="AC545" s="155" t="s">
        <v>13111</v>
      </c>
      <c r="AD545" s="155" t="s">
        <v>2914</v>
      </c>
      <c r="AE545" s="156">
        <v>51610.271500000003</v>
      </c>
      <c r="AF545" s="157">
        <v>43.45</v>
      </c>
      <c r="AG545" s="157">
        <v>32.57</v>
      </c>
      <c r="AH545" s="159">
        <v>41809</v>
      </c>
      <c r="AI545" s="153" t="s">
        <v>1957</v>
      </c>
      <c r="AJ545" s="155" t="s">
        <v>2192</v>
      </c>
    </row>
    <row r="546" spans="1:36">
      <c r="A546" s="166">
        <v>92002</v>
      </c>
      <c r="B546" s="147" t="s">
        <v>1238</v>
      </c>
      <c r="C546" s="147" t="s">
        <v>1232</v>
      </c>
      <c r="D546" s="147" t="s">
        <v>2192</v>
      </c>
      <c r="E546" s="147" t="s">
        <v>1142</v>
      </c>
      <c r="F546" s="147" t="s">
        <v>2192</v>
      </c>
      <c r="G546" s="148" t="s">
        <v>1901</v>
      </c>
      <c r="H546" s="148" t="s">
        <v>1919</v>
      </c>
      <c r="I546" s="148" t="s">
        <v>317</v>
      </c>
      <c r="J546" s="148" t="s">
        <v>1236</v>
      </c>
      <c r="K546" s="149" t="s">
        <v>13112</v>
      </c>
      <c r="L546" s="149" t="s">
        <v>8398</v>
      </c>
      <c r="M546" s="149" t="s">
        <v>13113</v>
      </c>
      <c r="N546" s="149" t="s">
        <v>8400</v>
      </c>
      <c r="O546" s="149" t="s">
        <v>13114</v>
      </c>
      <c r="P546" s="149" t="s">
        <v>8402</v>
      </c>
      <c r="Q546" s="149" t="s">
        <v>13115</v>
      </c>
      <c r="R546" s="149" t="s">
        <v>8404</v>
      </c>
      <c r="S546" s="149" t="s">
        <v>13116</v>
      </c>
      <c r="T546" s="149" t="s">
        <v>8406</v>
      </c>
      <c r="U546" s="149" t="s">
        <v>13117</v>
      </c>
      <c r="V546" s="149" t="s">
        <v>8408</v>
      </c>
      <c r="W546" s="149" t="s">
        <v>13118</v>
      </c>
      <c r="X546" s="149" t="s">
        <v>8410</v>
      </c>
      <c r="Y546" s="149" t="s">
        <v>13119</v>
      </c>
      <c r="Z546" s="149" t="s">
        <v>8411</v>
      </c>
      <c r="AA546" s="149" t="s">
        <v>2192</v>
      </c>
      <c r="AB546" s="149" t="s">
        <v>2192</v>
      </c>
      <c r="AC546" s="149" t="s">
        <v>13120</v>
      </c>
      <c r="AD546" s="149" t="s">
        <v>8412</v>
      </c>
      <c r="AE546" s="150">
        <v>39775.872100000001</v>
      </c>
      <c r="AF546" s="151">
        <v>33.49</v>
      </c>
      <c r="AG546" s="162">
        <v>25.1</v>
      </c>
      <c r="AH546" s="152">
        <v>41809</v>
      </c>
      <c r="AI546" s="147" t="s">
        <v>1958</v>
      </c>
      <c r="AJ546" s="149" t="s">
        <v>2192</v>
      </c>
    </row>
    <row r="547" spans="1:36">
      <c r="A547" s="167">
        <v>92003</v>
      </c>
      <c r="B547" s="153" t="s">
        <v>1238</v>
      </c>
      <c r="C547" s="153" t="s">
        <v>1232</v>
      </c>
      <c r="D547" s="153" t="s">
        <v>2192</v>
      </c>
      <c r="E547" s="153" t="s">
        <v>1143</v>
      </c>
      <c r="F547" s="153" t="s">
        <v>2192</v>
      </c>
      <c r="G547" s="154" t="s">
        <v>1901</v>
      </c>
      <c r="H547" s="154" t="s">
        <v>1919</v>
      </c>
      <c r="I547" s="154" t="s">
        <v>317</v>
      </c>
      <c r="J547" s="154" t="s">
        <v>1236</v>
      </c>
      <c r="K547" s="155" t="s">
        <v>13121</v>
      </c>
      <c r="L547" s="155" t="s">
        <v>8414</v>
      </c>
      <c r="M547" s="155" t="s">
        <v>13122</v>
      </c>
      <c r="N547" s="155" t="s">
        <v>8416</v>
      </c>
      <c r="O547" s="155" t="s">
        <v>13123</v>
      </c>
      <c r="P547" s="155" t="s">
        <v>8418</v>
      </c>
      <c r="Q547" s="155" t="s">
        <v>13124</v>
      </c>
      <c r="R547" s="155" t="s">
        <v>8420</v>
      </c>
      <c r="S547" s="155" t="s">
        <v>13125</v>
      </c>
      <c r="T547" s="155" t="s">
        <v>8422</v>
      </c>
      <c r="U547" s="155" t="s">
        <v>13126</v>
      </c>
      <c r="V547" s="155" t="s">
        <v>8424</v>
      </c>
      <c r="W547" s="155" t="s">
        <v>13127</v>
      </c>
      <c r="X547" s="155" t="s">
        <v>8426</v>
      </c>
      <c r="Y547" s="155" t="s">
        <v>11305</v>
      </c>
      <c r="Z547" s="155" t="s">
        <v>8428</v>
      </c>
      <c r="AA547" s="155" t="s">
        <v>2192</v>
      </c>
      <c r="AB547" s="155" t="s">
        <v>2192</v>
      </c>
      <c r="AC547" s="155" t="s">
        <v>13128</v>
      </c>
      <c r="AD547" s="155" t="s">
        <v>8430</v>
      </c>
      <c r="AE547" s="160">
        <v>264832.51699999999</v>
      </c>
      <c r="AF547" s="157">
        <v>222.96</v>
      </c>
      <c r="AG547" s="157">
        <v>167.15</v>
      </c>
      <c r="AH547" s="159">
        <v>41809</v>
      </c>
      <c r="AI547" s="153" t="s">
        <v>1959</v>
      </c>
      <c r="AJ547" s="155" t="s">
        <v>2192</v>
      </c>
    </row>
    <row r="548" spans="1:36">
      <c r="A548" s="166">
        <v>92004</v>
      </c>
      <c r="B548" s="147" t="s">
        <v>1238</v>
      </c>
      <c r="C548" s="147" t="s">
        <v>1234</v>
      </c>
      <c r="D548" s="147" t="s">
        <v>2192</v>
      </c>
      <c r="E548" s="147" t="s">
        <v>1144</v>
      </c>
      <c r="F548" s="147" t="s">
        <v>2192</v>
      </c>
      <c r="G548" s="148" t="s">
        <v>1901</v>
      </c>
      <c r="H548" s="148" t="s">
        <v>1919</v>
      </c>
      <c r="I548" s="148" t="s">
        <v>317</v>
      </c>
      <c r="J548" s="148" t="s">
        <v>1236</v>
      </c>
      <c r="K548" s="149" t="s">
        <v>13129</v>
      </c>
      <c r="L548" s="149" t="s">
        <v>3022</v>
      </c>
      <c r="M548" s="149" t="s">
        <v>13130</v>
      </c>
      <c r="N548" s="149" t="s">
        <v>8432</v>
      </c>
      <c r="O548" s="149" t="s">
        <v>13131</v>
      </c>
      <c r="P548" s="149" t="s">
        <v>8434</v>
      </c>
      <c r="Q548" s="149" t="s">
        <v>13132</v>
      </c>
      <c r="R548" s="149" t="s">
        <v>8436</v>
      </c>
      <c r="S548" s="149" t="s">
        <v>13133</v>
      </c>
      <c r="T548" s="149" t="s">
        <v>8438</v>
      </c>
      <c r="U548" s="149" t="s">
        <v>13134</v>
      </c>
      <c r="V548" s="149" t="s">
        <v>8439</v>
      </c>
      <c r="W548" s="149" t="s">
        <v>13135</v>
      </c>
      <c r="X548" s="149" t="s">
        <v>8441</v>
      </c>
      <c r="Y548" s="149" t="s">
        <v>13136</v>
      </c>
      <c r="Z548" s="149" t="s">
        <v>8443</v>
      </c>
      <c r="AA548" s="149" t="s">
        <v>2192</v>
      </c>
      <c r="AB548" s="149" t="s">
        <v>2192</v>
      </c>
      <c r="AC548" s="149" t="s">
        <v>13137</v>
      </c>
      <c r="AD548" s="149" t="s">
        <v>8445</v>
      </c>
      <c r="AE548" s="150">
        <v>139721.63690000001</v>
      </c>
      <c r="AF548" s="151">
        <v>117.63</v>
      </c>
      <c r="AG548" s="151">
        <v>88.19</v>
      </c>
      <c r="AH548" s="152">
        <v>41809</v>
      </c>
      <c r="AI548" s="147" t="s">
        <v>1960</v>
      </c>
      <c r="AJ548" s="149" t="s">
        <v>2192</v>
      </c>
    </row>
    <row r="549" spans="1:36">
      <c r="A549" s="167">
        <v>92006</v>
      </c>
      <c r="B549" s="153" t="s">
        <v>1238</v>
      </c>
      <c r="C549" s="153" t="s">
        <v>1234</v>
      </c>
      <c r="D549" s="153" t="s">
        <v>2192</v>
      </c>
      <c r="E549" s="153" t="s">
        <v>1145</v>
      </c>
      <c r="F549" s="153" t="s">
        <v>2192</v>
      </c>
      <c r="G549" s="154" t="s">
        <v>1901</v>
      </c>
      <c r="H549" s="154" t="s">
        <v>1919</v>
      </c>
      <c r="I549" s="154" t="s">
        <v>317</v>
      </c>
      <c r="J549" s="154" t="s">
        <v>1236</v>
      </c>
      <c r="K549" s="155" t="s">
        <v>6809</v>
      </c>
      <c r="L549" s="155" t="s">
        <v>8447</v>
      </c>
      <c r="M549" s="155" t="s">
        <v>13138</v>
      </c>
      <c r="N549" s="155" t="s">
        <v>8449</v>
      </c>
      <c r="O549" s="155" t="s">
        <v>13139</v>
      </c>
      <c r="P549" s="155" t="s">
        <v>8451</v>
      </c>
      <c r="Q549" s="155" t="s">
        <v>13140</v>
      </c>
      <c r="R549" s="155" t="s">
        <v>8453</v>
      </c>
      <c r="S549" s="155" t="s">
        <v>13141</v>
      </c>
      <c r="T549" s="155" t="s">
        <v>8455</v>
      </c>
      <c r="U549" s="155" t="s">
        <v>13142</v>
      </c>
      <c r="V549" s="155" t="s">
        <v>8456</v>
      </c>
      <c r="W549" s="155" t="s">
        <v>10262</v>
      </c>
      <c r="X549" s="155" t="s">
        <v>8458</v>
      </c>
      <c r="Y549" s="155" t="s">
        <v>13143</v>
      </c>
      <c r="Z549" s="155" t="s">
        <v>8460</v>
      </c>
      <c r="AA549" s="155" t="s">
        <v>2192</v>
      </c>
      <c r="AB549" s="155" t="s">
        <v>2192</v>
      </c>
      <c r="AC549" s="155" t="s">
        <v>13144</v>
      </c>
      <c r="AD549" s="155" t="s">
        <v>8462</v>
      </c>
      <c r="AE549" s="156">
        <v>78330.538799999995</v>
      </c>
      <c r="AF549" s="157">
        <v>65.95</v>
      </c>
      <c r="AG549" s="157">
        <v>49.44</v>
      </c>
      <c r="AH549" s="159">
        <v>41809</v>
      </c>
      <c r="AI549" s="153" t="s">
        <v>1961</v>
      </c>
      <c r="AJ549" s="155" t="s">
        <v>2192</v>
      </c>
    </row>
    <row r="550" spans="1:36">
      <c r="A550" s="166">
        <v>92007</v>
      </c>
      <c r="B550" s="147" t="s">
        <v>1237</v>
      </c>
      <c r="C550" s="147" t="s">
        <v>1234</v>
      </c>
      <c r="D550" s="147" t="s">
        <v>2192</v>
      </c>
      <c r="E550" s="147" t="s">
        <v>1146</v>
      </c>
      <c r="F550" s="147" t="s">
        <v>2192</v>
      </c>
      <c r="G550" s="148" t="s">
        <v>1901</v>
      </c>
      <c r="H550" s="148" t="s">
        <v>1919</v>
      </c>
      <c r="I550" s="148" t="s">
        <v>317</v>
      </c>
      <c r="J550" s="148" t="s">
        <v>1236</v>
      </c>
      <c r="K550" s="149" t="s">
        <v>13145</v>
      </c>
      <c r="L550" s="149" t="s">
        <v>8464</v>
      </c>
      <c r="M550" s="149" t="s">
        <v>13146</v>
      </c>
      <c r="N550" s="149" t="s">
        <v>8466</v>
      </c>
      <c r="O550" s="149" t="s">
        <v>13147</v>
      </c>
      <c r="P550" s="149" t="s">
        <v>8468</v>
      </c>
      <c r="Q550" s="149" t="s">
        <v>13148</v>
      </c>
      <c r="R550" s="149" t="s">
        <v>3280</v>
      </c>
      <c r="S550" s="149" t="s">
        <v>13149</v>
      </c>
      <c r="T550" s="149" t="s">
        <v>8471</v>
      </c>
      <c r="U550" s="149" t="s">
        <v>13150</v>
      </c>
      <c r="V550" s="149" t="s">
        <v>8473</v>
      </c>
      <c r="W550" s="149" t="s">
        <v>13151</v>
      </c>
      <c r="X550" s="149" t="s">
        <v>8475</v>
      </c>
      <c r="Y550" s="149" t="s">
        <v>2192</v>
      </c>
      <c r="Z550" s="149" t="s">
        <v>2192</v>
      </c>
      <c r="AA550" s="149" t="s">
        <v>2192</v>
      </c>
      <c r="AB550" s="149" t="s">
        <v>2192</v>
      </c>
      <c r="AC550" s="149" t="s">
        <v>13152</v>
      </c>
      <c r="AD550" s="149" t="s">
        <v>8477</v>
      </c>
      <c r="AE550" s="150">
        <v>58760.961499999998</v>
      </c>
      <c r="AF550" s="151">
        <v>49.47</v>
      </c>
      <c r="AG550" s="151">
        <v>37.090000000000003</v>
      </c>
      <c r="AH550" s="152">
        <v>42429</v>
      </c>
      <c r="AI550" s="147" t="s">
        <v>1962</v>
      </c>
      <c r="AJ550" s="149" t="s">
        <v>2192</v>
      </c>
    </row>
    <row r="551" spans="1:36">
      <c r="A551" s="167">
        <v>92008</v>
      </c>
      <c r="B551" s="153" t="s">
        <v>1237</v>
      </c>
      <c r="C551" s="153" t="s">
        <v>1232</v>
      </c>
      <c r="D551" s="153" t="s">
        <v>2192</v>
      </c>
      <c r="E551" s="153" t="s">
        <v>1147</v>
      </c>
      <c r="F551" s="153" t="s">
        <v>2192</v>
      </c>
      <c r="G551" s="154" t="s">
        <v>1901</v>
      </c>
      <c r="H551" s="154" t="s">
        <v>1919</v>
      </c>
      <c r="I551" s="154" t="s">
        <v>317</v>
      </c>
      <c r="J551" s="154" t="s">
        <v>1236</v>
      </c>
      <c r="K551" s="155" t="s">
        <v>13153</v>
      </c>
      <c r="L551" s="155" t="s">
        <v>8479</v>
      </c>
      <c r="M551" s="155" t="s">
        <v>13154</v>
      </c>
      <c r="N551" s="155" t="s">
        <v>8481</v>
      </c>
      <c r="O551" s="155" t="s">
        <v>13155</v>
      </c>
      <c r="P551" s="155" t="s">
        <v>8483</v>
      </c>
      <c r="Q551" s="155" t="s">
        <v>13156</v>
      </c>
      <c r="R551" s="155" t="s">
        <v>8485</v>
      </c>
      <c r="S551" s="155" t="s">
        <v>13157</v>
      </c>
      <c r="T551" s="155" t="s">
        <v>8487</v>
      </c>
      <c r="U551" s="155" t="s">
        <v>13158</v>
      </c>
      <c r="V551" s="155" t="s">
        <v>8489</v>
      </c>
      <c r="W551" s="155" t="s">
        <v>13159</v>
      </c>
      <c r="X551" s="155" t="s">
        <v>8491</v>
      </c>
      <c r="Y551" s="155" t="s">
        <v>2192</v>
      </c>
      <c r="Z551" s="155" t="s">
        <v>2192</v>
      </c>
      <c r="AA551" s="155" t="s">
        <v>2192</v>
      </c>
      <c r="AB551" s="155" t="s">
        <v>2192</v>
      </c>
      <c r="AC551" s="155" t="s">
        <v>13160</v>
      </c>
      <c r="AD551" s="155" t="s">
        <v>8493</v>
      </c>
      <c r="AE551" s="156">
        <v>95807.229600000006</v>
      </c>
      <c r="AF551" s="157">
        <v>80.66</v>
      </c>
      <c r="AG551" s="157">
        <v>60.47</v>
      </c>
      <c r="AH551" s="159">
        <v>42594</v>
      </c>
      <c r="AI551" s="153" t="s">
        <v>1963</v>
      </c>
      <c r="AJ551" s="155" t="s">
        <v>2192</v>
      </c>
    </row>
    <row r="552" spans="1:36">
      <c r="A552" s="166">
        <v>92009</v>
      </c>
      <c r="B552" s="147" t="s">
        <v>1237</v>
      </c>
      <c r="C552" s="147" t="s">
        <v>1234</v>
      </c>
      <c r="D552" s="147" t="s">
        <v>2192</v>
      </c>
      <c r="E552" s="147" t="s">
        <v>1148</v>
      </c>
      <c r="F552" s="147" t="s">
        <v>2192</v>
      </c>
      <c r="G552" s="148" t="s">
        <v>1901</v>
      </c>
      <c r="H552" s="148" t="s">
        <v>1919</v>
      </c>
      <c r="I552" s="148" t="s">
        <v>317</v>
      </c>
      <c r="J552" s="148" t="s">
        <v>1236</v>
      </c>
      <c r="K552" s="149" t="s">
        <v>13161</v>
      </c>
      <c r="L552" s="149" t="s">
        <v>3022</v>
      </c>
      <c r="M552" s="149" t="s">
        <v>13162</v>
      </c>
      <c r="N552" s="149" t="s">
        <v>8432</v>
      </c>
      <c r="O552" s="149" t="s">
        <v>13163</v>
      </c>
      <c r="P552" s="149" t="s">
        <v>8434</v>
      </c>
      <c r="Q552" s="149" t="s">
        <v>13164</v>
      </c>
      <c r="R552" s="149" t="s">
        <v>8436</v>
      </c>
      <c r="S552" s="149" t="s">
        <v>13165</v>
      </c>
      <c r="T552" s="149" t="s">
        <v>8438</v>
      </c>
      <c r="U552" s="149" t="s">
        <v>13166</v>
      </c>
      <c r="V552" s="149" t="s">
        <v>8500</v>
      </c>
      <c r="W552" s="149" t="s">
        <v>2192</v>
      </c>
      <c r="X552" s="149" t="s">
        <v>2192</v>
      </c>
      <c r="Y552" s="149" t="s">
        <v>2192</v>
      </c>
      <c r="Z552" s="149" t="s">
        <v>2192</v>
      </c>
      <c r="AA552" s="149" t="s">
        <v>2192</v>
      </c>
      <c r="AB552" s="149" t="s">
        <v>2192</v>
      </c>
      <c r="AC552" s="149" t="s">
        <v>13167</v>
      </c>
      <c r="AD552" s="149" t="s">
        <v>3207</v>
      </c>
      <c r="AE552" s="150">
        <v>74464.852700000003</v>
      </c>
      <c r="AF552" s="151">
        <v>62.69</v>
      </c>
      <c r="AG552" s="163">
        <v>47</v>
      </c>
      <c r="AH552" s="152">
        <v>43089</v>
      </c>
      <c r="AI552" s="147" t="s">
        <v>1960</v>
      </c>
      <c r="AJ552" s="149" t="s">
        <v>2192</v>
      </c>
    </row>
    <row r="553" spans="1:36">
      <c r="A553" s="167">
        <v>92010</v>
      </c>
      <c r="B553" s="153" t="s">
        <v>1237</v>
      </c>
      <c r="C553" s="153" t="s">
        <v>1900</v>
      </c>
      <c r="D553" s="153" t="s">
        <v>2192</v>
      </c>
      <c r="E553" s="153" t="s">
        <v>1149</v>
      </c>
      <c r="F553" s="153" t="s">
        <v>2192</v>
      </c>
      <c r="G553" s="154" t="s">
        <v>1901</v>
      </c>
      <c r="H553" s="154" t="s">
        <v>1919</v>
      </c>
      <c r="I553" s="154" t="s">
        <v>317</v>
      </c>
      <c r="J553" s="154" t="s">
        <v>1236</v>
      </c>
      <c r="K553" s="155" t="s">
        <v>13168</v>
      </c>
      <c r="L553" s="155" t="s">
        <v>8503</v>
      </c>
      <c r="M553" s="155" t="s">
        <v>3179</v>
      </c>
      <c r="N553" s="155" t="s">
        <v>8505</v>
      </c>
      <c r="O553" s="155" t="s">
        <v>13169</v>
      </c>
      <c r="P553" s="155" t="s">
        <v>8507</v>
      </c>
      <c r="Q553" s="155" t="s">
        <v>13170</v>
      </c>
      <c r="R553" s="155" t="s">
        <v>8509</v>
      </c>
      <c r="S553" s="155" t="s">
        <v>13171</v>
      </c>
      <c r="T553" s="155" t="s">
        <v>8511</v>
      </c>
      <c r="U553" s="155" t="s">
        <v>13172</v>
      </c>
      <c r="V553" s="155" t="s">
        <v>8512</v>
      </c>
      <c r="W553" s="155" t="s">
        <v>2192</v>
      </c>
      <c r="X553" s="155" t="s">
        <v>2192</v>
      </c>
      <c r="Y553" s="155" t="s">
        <v>2192</v>
      </c>
      <c r="Z553" s="155" t="s">
        <v>2192</v>
      </c>
      <c r="AA553" s="155" t="s">
        <v>2192</v>
      </c>
      <c r="AB553" s="155" t="s">
        <v>2192</v>
      </c>
      <c r="AC553" s="155" t="s">
        <v>13173</v>
      </c>
      <c r="AD553" s="155" t="s">
        <v>8514</v>
      </c>
      <c r="AE553" s="156">
        <v>145046.99549999999</v>
      </c>
      <c r="AF553" s="157">
        <v>122.11</v>
      </c>
      <c r="AG553" s="157">
        <v>91.55</v>
      </c>
      <c r="AH553" s="159">
        <v>43231</v>
      </c>
      <c r="AI553" s="153" t="s">
        <v>1964</v>
      </c>
      <c r="AJ553" s="155" t="s">
        <v>2192</v>
      </c>
    </row>
    <row r="554" spans="1:36">
      <c r="A554" s="166">
        <v>92011</v>
      </c>
      <c r="B554" s="147" t="s">
        <v>1237</v>
      </c>
      <c r="C554" s="147" t="s">
        <v>1234</v>
      </c>
      <c r="D554" s="147" t="s">
        <v>2192</v>
      </c>
      <c r="E554" s="147" t="s">
        <v>1150</v>
      </c>
      <c r="F554" s="147" t="s">
        <v>2192</v>
      </c>
      <c r="G554" s="148" t="s">
        <v>1901</v>
      </c>
      <c r="H554" s="148" t="s">
        <v>1919</v>
      </c>
      <c r="I554" s="148" t="s">
        <v>317</v>
      </c>
      <c r="J554" s="148" t="s">
        <v>1236</v>
      </c>
      <c r="K554" s="149" t="s">
        <v>13174</v>
      </c>
      <c r="L554" s="149" t="s">
        <v>3022</v>
      </c>
      <c r="M554" s="149" t="s">
        <v>13175</v>
      </c>
      <c r="N554" s="149" t="s">
        <v>8432</v>
      </c>
      <c r="O554" s="149" t="s">
        <v>13176</v>
      </c>
      <c r="P554" s="149" t="s">
        <v>8434</v>
      </c>
      <c r="Q554" s="149" t="s">
        <v>13177</v>
      </c>
      <c r="R554" s="149" t="s">
        <v>8436</v>
      </c>
      <c r="S554" s="149" t="s">
        <v>13178</v>
      </c>
      <c r="T554" s="149" t="s">
        <v>8438</v>
      </c>
      <c r="U554" s="149" t="s">
        <v>2192</v>
      </c>
      <c r="V554" s="149" t="s">
        <v>2192</v>
      </c>
      <c r="W554" s="149" t="s">
        <v>2192</v>
      </c>
      <c r="X554" s="149" t="s">
        <v>2192</v>
      </c>
      <c r="Y554" s="149" t="s">
        <v>2192</v>
      </c>
      <c r="Z554" s="149" t="s">
        <v>2192</v>
      </c>
      <c r="AA554" s="149" t="s">
        <v>2192</v>
      </c>
      <c r="AB554" s="149" t="s">
        <v>2192</v>
      </c>
      <c r="AC554" s="149" t="s">
        <v>13179</v>
      </c>
      <c r="AD554" s="149" t="s">
        <v>8521</v>
      </c>
      <c r="AE554" s="150">
        <v>137195.20019999999</v>
      </c>
      <c r="AF554" s="162">
        <v>115.5</v>
      </c>
      <c r="AG554" s="151">
        <v>86.59</v>
      </c>
      <c r="AH554" s="152">
        <v>43361</v>
      </c>
      <c r="AI554" s="147" t="s">
        <v>1960</v>
      </c>
      <c r="AJ554" s="149" t="s">
        <v>2192</v>
      </c>
    </row>
    <row r="555" spans="1:36">
      <c r="A555" s="167">
        <v>92012</v>
      </c>
      <c r="B555" s="153" t="s">
        <v>1237</v>
      </c>
      <c r="C555" s="153" t="s">
        <v>1234</v>
      </c>
      <c r="D555" s="153" t="s">
        <v>2192</v>
      </c>
      <c r="E555" s="153" t="s">
        <v>2017</v>
      </c>
      <c r="F555" s="153" t="s">
        <v>2192</v>
      </c>
      <c r="G555" s="154" t="s">
        <v>1901</v>
      </c>
      <c r="H555" s="154" t="s">
        <v>1919</v>
      </c>
      <c r="I555" s="154" t="s">
        <v>317</v>
      </c>
      <c r="J555" s="154" t="s">
        <v>1236</v>
      </c>
      <c r="K555" s="155" t="s">
        <v>13180</v>
      </c>
      <c r="L555" s="155" t="s">
        <v>8523</v>
      </c>
      <c r="M555" s="155" t="s">
        <v>13181</v>
      </c>
      <c r="N555" s="155" t="s">
        <v>8525</v>
      </c>
      <c r="O555" s="155" t="s">
        <v>13182</v>
      </c>
      <c r="P555" s="155" t="s">
        <v>8527</v>
      </c>
      <c r="Q555" s="155" t="s">
        <v>13183</v>
      </c>
      <c r="R555" s="155" t="s">
        <v>8528</v>
      </c>
      <c r="S555" s="155" t="s">
        <v>2192</v>
      </c>
      <c r="T555" s="155" t="s">
        <v>2192</v>
      </c>
      <c r="U555" s="155" t="s">
        <v>2192</v>
      </c>
      <c r="V555" s="155" t="s">
        <v>2192</v>
      </c>
      <c r="W555" s="155" t="s">
        <v>2192</v>
      </c>
      <c r="X555" s="155" t="s">
        <v>2192</v>
      </c>
      <c r="Y555" s="155" t="s">
        <v>2192</v>
      </c>
      <c r="Z555" s="155" t="s">
        <v>2192</v>
      </c>
      <c r="AA555" s="155" t="s">
        <v>2192</v>
      </c>
      <c r="AB555" s="155" t="s">
        <v>2192</v>
      </c>
      <c r="AC555" s="155" t="s">
        <v>13184</v>
      </c>
      <c r="AD555" s="155" t="s">
        <v>8530</v>
      </c>
      <c r="AE555" s="156">
        <v>2502.6586000000002</v>
      </c>
      <c r="AF555" s="157">
        <v>2.11</v>
      </c>
      <c r="AG555" s="157">
        <v>1.58</v>
      </c>
      <c r="AH555" s="159">
        <v>43781</v>
      </c>
      <c r="AI555" s="153" t="s">
        <v>2018</v>
      </c>
      <c r="AJ555" s="155" t="s">
        <v>2192</v>
      </c>
    </row>
    <row r="556" spans="1:36">
      <c r="A556" s="166">
        <v>92013</v>
      </c>
      <c r="B556" s="147" t="s">
        <v>1237</v>
      </c>
      <c r="C556" s="147" t="s">
        <v>1234</v>
      </c>
      <c r="D556" s="147" t="s">
        <v>2192</v>
      </c>
      <c r="E556" s="147" t="s">
        <v>2019</v>
      </c>
      <c r="F556" s="147" t="s">
        <v>2192</v>
      </c>
      <c r="G556" s="148" t="s">
        <v>1901</v>
      </c>
      <c r="H556" s="148" t="s">
        <v>1919</v>
      </c>
      <c r="I556" s="148" t="s">
        <v>317</v>
      </c>
      <c r="J556" s="148" t="s">
        <v>1236</v>
      </c>
      <c r="K556" s="149" t="s">
        <v>3603</v>
      </c>
      <c r="L556" s="149" t="s">
        <v>8523</v>
      </c>
      <c r="M556" s="149" t="s">
        <v>8879</v>
      </c>
      <c r="N556" s="149" t="s">
        <v>8525</v>
      </c>
      <c r="O556" s="149" t="s">
        <v>13185</v>
      </c>
      <c r="P556" s="149" t="s">
        <v>8527</v>
      </c>
      <c r="Q556" s="149" t="s">
        <v>13186</v>
      </c>
      <c r="R556" s="149" t="s">
        <v>8528</v>
      </c>
      <c r="S556" s="149" t="s">
        <v>2192</v>
      </c>
      <c r="T556" s="149" t="s">
        <v>2192</v>
      </c>
      <c r="U556" s="149" t="s">
        <v>2192</v>
      </c>
      <c r="V556" s="149" t="s">
        <v>2192</v>
      </c>
      <c r="W556" s="149" t="s">
        <v>2192</v>
      </c>
      <c r="X556" s="149" t="s">
        <v>2192</v>
      </c>
      <c r="Y556" s="149" t="s">
        <v>2192</v>
      </c>
      <c r="Z556" s="149" t="s">
        <v>2192</v>
      </c>
      <c r="AA556" s="149" t="s">
        <v>2192</v>
      </c>
      <c r="AB556" s="149" t="s">
        <v>2192</v>
      </c>
      <c r="AC556" s="149" t="s">
        <v>13187</v>
      </c>
      <c r="AD556" s="149" t="s">
        <v>8530</v>
      </c>
      <c r="AE556" s="150">
        <v>15315.816199999999</v>
      </c>
      <c r="AF556" s="151">
        <v>12.89</v>
      </c>
      <c r="AG556" s="151">
        <v>9.67</v>
      </c>
      <c r="AH556" s="152">
        <v>43781</v>
      </c>
      <c r="AI556" s="147" t="s">
        <v>2018</v>
      </c>
      <c r="AJ556" s="149" t="s">
        <v>2192</v>
      </c>
    </row>
    <row r="557" spans="1:36">
      <c r="A557" s="167">
        <v>92014</v>
      </c>
      <c r="B557" s="153" t="s">
        <v>1237</v>
      </c>
      <c r="C557" s="153" t="s">
        <v>1234</v>
      </c>
      <c r="D557" s="153" t="s">
        <v>2192</v>
      </c>
      <c r="E557" s="153" t="s">
        <v>2098</v>
      </c>
      <c r="F557" s="153" t="s">
        <v>2192</v>
      </c>
      <c r="G557" s="154" t="s">
        <v>1901</v>
      </c>
      <c r="H557" s="154" t="s">
        <v>1919</v>
      </c>
      <c r="I557" s="154" t="s">
        <v>317</v>
      </c>
      <c r="J557" s="154" t="s">
        <v>1236</v>
      </c>
      <c r="K557" s="155" t="s">
        <v>13188</v>
      </c>
      <c r="L557" s="155" t="s">
        <v>3050</v>
      </c>
      <c r="M557" s="155" t="s">
        <v>13189</v>
      </c>
      <c r="N557" s="155" t="s">
        <v>8538</v>
      </c>
      <c r="O557" s="155" t="s">
        <v>13190</v>
      </c>
      <c r="P557" s="155" t="s">
        <v>8540</v>
      </c>
      <c r="Q557" s="155" t="s">
        <v>13191</v>
      </c>
      <c r="R557" s="155" t="s">
        <v>4870</v>
      </c>
      <c r="S557" s="155" t="s">
        <v>2192</v>
      </c>
      <c r="T557" s="155" t="s">
        <v>2192</v>
      </c>
      <c r="U557" s="155" t="s">
        <v>2192</v>
      </c>
      <c r="V557" s="155" t="s">
        <v>2192</v>
      </c>
      <c r="W557" s="155" t="s">
        <v>2192</v>
      </c>
      <c r="X557" s="155" t="s">
        <v>2192</v>
      </c>
      <c r="Y557" s="155" t="s">
        <v>2192</v>
      </c>
      <c r="Z557" s="155" t="s">
        <v>2192</v>
      </c>
      <c r="AA557" s="155" t="s">
        <v>2192</v>
      </c>
      <c r="AB557" s="155" t="s">
        <v>2192</v>
      </c>
      <c r="AC557" s="155" t="s">
        <v>13192</v>
      </c>
      <c r="AD557" s="155" t="s">
        <v>8543</v>
      </c>
      <c r="AE557" s="156">
        <v>153105.3026</v>
      </c>
      <c r="AF557" s="158">
        <v>128.9</v>
      </c>
      <c r="AG557" s="157">
        <v>96.63</v>
      </c>
      <c r="AH557" s="159">
        <v>43805</v>
      </c>
      <c r="AI557" s="153" t="s">
        <v>2099</v>
      </c>
      <c r="AJ557" s="155" t="s">
        <v>2192</v>
      </c>
    </row>
    <row r="558" spans="1:36">
      <c r="A558" s="166">
        <v>92601</v>
      </c>
      <c r="B558" s="147" t="s">
        <v>1237</v>
      </c>
      <c r="C558" s="147" t="s">
        <v>1234</v>
      </c>
      <c r="D558" s="147" t="s">
        <v>2192</v>
      </c>
      <c r="E558" s="147" t="s">
        <v>2020</v>
      </c>
      <c r="F558" s="147" t="s">
        <v>2192</v>
      </c>
      <c r="G558" s="148" t="s">
        <v>1901</v>
      </c>
      <c r="H558" s="148" t="s">
        <v>1919</v>
      </c>
      <c r="I558" s="148" t="s">
        <v>317</v>
      </c>
      <c r="J558" s="148" t="s">
        <v>1236</v>
      </c>
      <c r="K558" s="149" t="s">
        <v>13193</v>
      </c>
      <c r="L558" s="149" t="s">
        <v>8545</v>
      </c>
      <c r="M558" s="149" t="s">
        <v>13194</v>
      </c>
      <c r="N558" s="149" t="s">
        <v>8547</v>
      </c>
      <c r="O558" s="149" t="s">
        <v>13195</v>
      </c>
      <c r="P558" s="149" t="s">
        <v>8549</v>
      </c>
      <c r="Q558" s="149" t="s">
        <v>13196</v>
      </c>
      <c r="R558" s="149" t="s">
        <v>3135</v>
      </c>
      <c r="S558" s="149" t="s">
        <v>13197</v>
      </c>
      <c r="T558" s="149" t="s">
        <v>8552</v>
      </c>
      <c r="U558" s="149" t="s">
        <v>13198</v>
      </c>
      <c r="V558" s="149" t="s">
        <v>8554</v>
      </c>
      <c r="W558" s="149" t="s">
        <v>13199</v>
      </c>
      <c r="X558" s="149" t="s">
        <v>8556</v>
      </c>
      <c r="Y558" s="149" t="s">
        <v>2192</v>
      </c>
      <c r="Z558" s="149" t="s">
        <v>2192</v>
      </c>
      <c r="AA558" s="149" t="s">
        <v>2192</v>
      </c>
      <c r="AB558" s="149" t="s">
        <v>2192</v>
      </c>
      <c r="AC558" s="149" t="s">
        <v>3118</v>
      </c>
      <c r="AD558" s="149" t="s">
        <v>8558</v>
      </c>
      <c r="AE558" s="164">
        <v>1811.9179999999999</v>
      </c>
      <c r="AF558" s="151">
        <v>1.53</v>
      </c>
      <c r="AG558" s="151">
        <v>1.1399999999999999</v>
      </c>
      <c r="AH558" s="152">
        <v>42664</v>
      </c>
      <c r="AI558" s="147" t="s">
        <v>3069</v>
      </c>
      <c r="AJ558" s="149" t="s">
        <v>2192</v>
      </c>
    </row>
    <row r="559" spans="1:36">
      <c r="A559" s="167">
        <v>92603</v>
      </c>
      <c r="B559" s="153" t="s">
        <v>1237</v>
      </c>
      <c r="C559" s="153" t="s">
        <v>1900</v>
      </c>
      <c r="D559" s="153" t="s">
        <v>2192</v>
      </c>
      <c r="E559" s="153" t="s">
        <v>2021</v>
      </c>
      <c r="F559" s="153" t="s">
        <v>2192</v>
      </c>
      <c r="G559" s="154" t="s">
        <v>1901</v>
      </c>
      <c r="H559" s="154" t="s">
        <v>1919</v>
      </c>
      <c r="I559" s="154" t="s">
        <v>3380</v>
      </c>
      <c r="J559" s="154" t="s">
        <v>1236</v>
      </c>
      <c r="K559" s="155" t="s">
        <v>13200</v>
      </c>
      <c r="L559" s="155" t="s">
        <v>8560</v>
      </c>
      <c r="M559" s="155" t="s">
        <v>13201</v>
      </c>
      <c r="N559" s="155" t="s">
        <v>4198</v>
      </c>
      <c r="O559" s="155" t="s">
        <v>13202</v>
      </c>
      <c r="P559" s="155" t="s">
        <v>8563</v>
      </c>
      <c r="Q559" s="155" t="s">
        <v>13203</v>
      </c>
      <c r="R559" s="155" t="s">
        <v>8565</v>
      </c>
      <c r="S559" s="155" t="s">
        <v>13204</v>
      </c>
      <c r="T559" s="155" t="s">
        <v>8567</v>
      </c>
      <c r="U559" s="155" t="s">
        <v>3013</v>
      </c>
      <c r="V559" s="155" t="s">
        <v>8569</v>
      </c>
      <c r="W559" s="155" t="s">
        <v>13205</v>
      </c>
      <c r="X559" s="155" t="s">
        <v>8570</v>
      </c>
      <c r="Y559" s="155" t="s">
        <v>2192</v>
      </c>
      <c r="Z559" s="155" t="s">
        <v>2192</v>
      </c>
      <c r="AA559" s="155" t="s">
        <v>2192</v>
      </c>
      <c r="AB559" s="155" t="s">
        <v>2192</v>
      </c>
      <c r="AC559" s="155" t="s">
        <v>13206</v>
      </c>
      <c r="AD559" s="155" t="s">
        <v>8572</v>
      </c>
      <c r="AE559" s="156">
        <v>116.0042</v>
      </c>
      <c r="AF559" s="158">
        <v>0.1</v>
      </c>
      <c r="AG559" s="157">
        <v>7.0000000000000007E-2</v>
      </c>
      <c r="AH559" s="159">
        <v>42664</v>
      </c>
      <c r="AI559" s="153" t="s">
        <v>2022</v>
      </c>
      <c r="AJ559" s="155" t="s">
        <v>2192</v>
      </c>
    </row>
    <row r="560" spans="1:36">
      <c r="A560" s="166">
        <v>92605</v>
      </c>
      <c r="B560" s="147" t="s">
        <v>1237</v>
      </c>
      <c r="C560" s="147" t="s">
        <v>1900</v>
      </c>
      <c r="D560" s="147" t="s">
        <v>2192</v>
      </c>
      <c r="E560" s="147" t="s">
        <v>2023</v>
      </c>
      <c r="F560" s="147" t="s">
        <v>2192</v>
      </c>
      <c r="G560" s="148" t="s">
        <v>1901</v>
      </c>
      <c r="H560" s="148" t="s">
        <v>1919</v>
      </c>
      <c r="I560" s="148" t="s">
        <v>3380</v>
      </c>
      <c r="J560" s="148" t="s">
        <v>1236</v>
      </c>
      <c r="K560" s="149" t="s">
        <v>7679</v>
      </c>
      <c r="L560" s="149" t="s">
        <v>8560</v>
      </c>
      <c r="M560" s="149" t="s">
        <v>13207</v>
      </c>
      <c r="N560" s="149" t="s">
        <v>4198</v>
      </c>
      <c r="O560" s="149" t="s">
        <v>13208</v>
      </c>
      <c r="P560" s="149" t="s">
        <v>8563</v>
      </c>
      <c r="Q560" s="149" t="s">
        <v>13209</v>
      </c>
      <c r="R560" s="149" t="s">
        <v>8565</v>
      </c>
      <c r="S560" s="149" t="s">
        <v>13210</v>
      </c>
      <c r="T560" s="149" t="s">
        <v>8567</v>
      </c>
      <c r="U560" s="149" t="s">
        <v>2847</v>
      </c>
      <c r="V560" s="149" t="s">
        <v>8569</v>
      </c>
      <c r="W560" s="149" t="s">
        <v>13211</v>
      </c>
      <c r="X560" s="149" t="s">
        <v>8570</v>
      </c>
      <c r="Y560" s="149" t="s">
        <v>2192</v>
      </c>
      <c r="Z560" s="149" t="s">
        <v>2192</v>
      </c>
      <c r="AA560" s="149" t="s">
        <v>2192</v>
      </c>
      <c r="AB560" s="149" t="s">
        <v>2192</v>
      </c>
      <c r="AC560" s="149" t="s">
        <v>13212</v>
      </c>
      <c r="AD560" s="149" t="s">
        <v>8572</v>
      </c>
      <c r="AE560" s="150">
        <v>16782.725699999999</v>
      </c>
      <c r="AF560" s="151">
        <v>14.13</v>
      </c>
      <c r="AG560" s="151">
        <v>10.59</v>
      </c>
      <c r="AH560" s="152">
        <v>42664</v>
      </c>
      <c r="AI560" s="147" t="s">
        <v>2022</v>
      </c>
      <c r="AJ560" s="149" t="s">
        <v>2192</v>
      </c>
    </row>
    <row r="561" spans="1:36">
      <c r="A561" s="167">
        <v>92611</v>
      </c>
      <c r="B561" s="153" t="s">
        <v>1237</v>
      </c>
      <c r="C561" s="153" t="s">
        <v>1900</v>
      </c>
      <c r="D561" s="153" t="s">
        <v>2192</v>
      </c>
      <c r="E561" s="153" t="s">
        <v>2024</v>
      </c>
      <c r="F561" s="153" t="s">
        <v>2192</v>
      </c>
      <c r="G561" s="154" t="s">
        <v>1901</v>
      </c>
      <c r="H561" s="154" t="s">
        <v>1919</v>
      </c>
      <c r="I561" s="154" t="s">
        <v>3380</v>
      </c>
      <c r="J561" s="154" t="s">
        <v>1236</v>
      </c>
      <c r="K561" s="155" t="s">
        <v>13213</v>
      </c>
      <c r="L561" s="155" t="s">
        <v>8560</v>
      </c>
      <c r="M561" s="155" t="s">
        <v>13214</v>
      </c>
      <c r="N561" s="155" t="s">
        <v>4198</v>
      </c>
      <c r="O561" s="155" t="s">
        <v>13215</v>
      </c>
      <c r="P561" s="155" t="s">
        <v>8563</v>
      </c>
      <c r="Q561" s="155" t="s">
        <v>2201</v>
      </c>
      <c r="R561" s="155" t="s">
        <v>8565</v>
      </c>
      <c r="S561" s="155" t="s">
        <v>13216</v>
      </c>
      <c r="T561" s="155" t="s">
        <v>8585</v>
      </c>
      <c r="U561" s="155" t="s">
        <v>13217</v>
      </c>
      <c r="V561" s="155" t="s">
        <v>2822</v>
      </c>
      <c r="W561" s="155" t="s">
        <v>13218</v>
      </c>
      <c r="X561" s="155" t="s">
        <v>8588</v>
      </c>
      <c r="Y561" s="155" t="s">
        <v>2192</v>
      </c>
      <c r="Z561" s="155" t="s">
        <v>2192</v>
      </c>
      <c r="AA561" s="155" t="s">
        <v>2192</v>
      </c>
      <c r="AB561" s="155" t="s">
        <v>2192</v>
      </c>
      <c r="AC561" s="155" t="s">
        <v>13219</v>
      </c>
      <c r="AD561" s="155" t="s">
        <v>8590</v>
      </c>
      <c r="AE561" s="156">
        <v>3.9174000000000002</v>
      </c>
      <c r="AF561" s="161">
        <v>0</v>
      </c>
      <c r="AG561" s="161">
        <v>0</v>
      </c>
      <c r="AH561" s="159">
        <v>42664</v>
      </c>
      <c r="AI561" s="153" t="s">
        <v>2022</v>
      </c>
      <c r="AJ561" s="155" t="s">
        <v>2192</v>
      </c>
    </row>
    <row r="562" spans="1:36">
      <c r="A562" s="166">
        <v>92612</v>
      </c>
      <c r="B562" s="147" t="s">
        <v>1237</v>
      </c>
      <c r="C562" s="147" t="s">
        <v>1900</v>
      </c>
      <c r="D562" s="147" t="s">
        <v>2192</v>
      </c>
      <c r="E562" s="147" t="s">
        <v>2025</v>
      </c>
      <c r="F562" s="147" t="s">
        <v>2192</v>
      </c>
      <c r="G562" s="148" t="s">
        <v>1901</v>
      </c>
      <c r="H562" s="148" t="s">
        <v>1919</v>
      </c>
      <c r="I562" s="148" t="s">
        <v>3380</v>
      </c>
      <c r="J562" s="148" t="s">
        <v>1236</v>
      </c>
      <c r="K562" s="149" t="s">
        <v>13220</v>
      </c>
      <c r="L562" s="149" t="s">
        <v>8560</v>
      </c>
      <c r="M562" s="149" t="s">
        <v>13221</v>
      </c>
      <c r="N562" s="149" t="s">
        <v>4198</v>
      </c>
      <c r="O562" s="149" t="s">
        <v>13222</v>
      </c>
      <c r="P562" s="149" t="s">
        <v>8563</v>
      </c>
      <c r="Q562" s="149" t="s">
        <v>3261</v>
      </c>
      <c r="R562" s="149" t="s">
        <v>8565</v>
      </c>
      <c r="S562" s="149" t="s">
        <v>13223</v>
      </c>
      <c r="T562" s="149" t="s">
        <v>8585</v>
      </c>
      <c r="U562" s="149" t="s">
        <v>13224</v>
      </c>
      <c r="V562" s="149" t="s">
        <v>2822</v>
      </c>
      <c r="W562" s="149" t="s">
        <v>13225</v>
      </c>
      <c r="X562" s="149" t="s">
        <v>8588</v>
      </c>
      <c r="Y562" s="149" t="s">
        <v>2192</v>
      </c>
      <c r="Z562" s="149" t="s">
        <v>2192</v>
      </c>
      <c r="AA562" s="149" t="s">
        <v>2192</v>
      </c>
      <c r="AB562" s="149" t="s">
        <v>2192</v>
      </c>
      <c r="AC562" s="149" t="s">
        <v>13226</v>
      </c>
      <c r="AD562" s="149" t="s">
        <v>8590</v>
      </c>
      <c r="AE562" s="150">
        <v>8.8062000000000005</v>
      </c>
      <c r="AF562" s="151">
        <v>0.01</v>
      </c>
      <c r="AG562" s="151">
        <v>0.01</v>
      </c>
      <c r="AH562" s="152">
        <v>42664</v>
      </c>
      <c r="AI562" s="147" t="s">
        <v>2022</v>
      </c>
      <c r="AJ562" s="149" t="s">
        <v>2192</v>
      </c>
    </row>
    <row r="563" spans="1:36">
      <c r="A563" s="167">
        <v>92613</v>
      </c>
      <c r="B563" s="153" t="s">
        <v>1237</v>
      </c>
      <c r="C563" s="153" t="s">
        <v>1900</v>
      </c>
      <c r="D563" s="153" t="s">
        <v>2192</v>
      </c>
      <c r="E563" s="153" t="s">
        <v>2026</v>
      </c>
      <c r="F563" s="153" t="s">
        <v>2192</v>
      </c>
      <c r="G563" s="154" t="s">
        <v>1901</v>
      </c>
      <c r="H563" s="154" t="s">
        <v>1919</v>
      </c>
      <c r="I563" s="154" t="s">
        <v>3380</v>
      </c>
      <c r="J563" s="154" t="s">
        <v>1236</v>
      </c>
      <c r="K563" s="155" t="s">
        <v>13227</v>
      </c>
      <c r="L563" s="155" t="s">
        <v>8560</v>
      </c>
      <c r="M563" s="155" t="s">
        <v>13228</v>
      </c>
      <c r="N563" s="155" t="s">
        <v>4198</v>
      </c>
      <c r="O563" s="155" t="s">
        <v>3392</v>
      </c>
      <c r="P563" s="155" t="s">
        <v>8563</v>
      </c>
      <c r="Q563" s="155" t="s">
        <v>13229</v>
      </c>
      <c r="R563" s="155" t="s">
        <v>8565</v>
      </c>
      <c r="S563" s="155" t="s">
        <v>13230</v>
      </c>
      <c r="T563" s="155" t="s">
        <v>8585</v>
      </c>
      <c r="U563" s="155" t="s">
        <v>13231</v>
      </c>
      <c r="V563" s="155" t="s">
        <v>2822</v>
      </c>
      <c r="W563" s="155" t="s">
        <v>6997</v>
      </c>
      <c r="X563" s="155" t="s">
        <v>8588</v>
      </c>
      <c r="Y563" s="155" t="s">
        <v>2192</v>
      </c>
      <c r="Z563" s="155" t="s">
        <v>2192</v>
      </c>
      <c r="AA563" s="155" t="s">
        <v>2192</v>
      </c>
      <c r="AB563" s="155" t="s">
        <v>2192</v>
      </c>
      <c r="AC563" s="155" t="s">
        <v>13232</v>
      </c>
      <c r="AD563" s="155" t="s">
        <v>8590</v>
      </c>
      <c r="AE563" s="156">
        <v>143.2012</v>
      </c>
      <c r="AF563" s="157">
        <v>0.12</v>
      </c>
      <c r="AG563" s="157">
        <v>0.09</v>
      </c>
      <c r="AH563" s="159">
        <v>42664</v>
      </c>
      <c r="AI563" s="153" t="s">
        <v>2022</v>
      </c>
      <c r="AJ563" s="155" t="s">
        <v>2192</v>
      </c>
    </row>
    <row r="564" spans="1:36">
      <c r="A564" s="166">
        <v>92614</v>
      </c>
      <c r="B564" s="147" t="s">
        <v>1237</v>
      </c>
      <c r="C564" s="147" t="s">
        <v>1900</v>
      </c>
      <c r="D564" s="147" t="s">
        <v>2192</v>
      </c>
      <c r="E564" s="147" t="s">
        <v>2027</v>
      </c>
      <c r="F564" s="147" t="s">
        <v>2192</v>
      </c>
      <c r="G564" s="148" t="s">
        <v>1901</v>
      </c>
      <c r="H564" s="148" t="s">
        <v>1919</v>
      </c>
      <c r="I564" s="148" t="s">
        <v>3380</v>
      </c>
      <c r="J564" s="148" t="s">
        <v>1236</v>
      </c>
      <c r="K564" s="149" t="s">
        <v>13233</v>
      </c>
      <c r="L564" s="149" t="s">
        <v>8560</v>
      </c>
      <c r="M564" s="149" t="s">
        <v>13234</v>
      </c>
      <c r="N564" s="149" t="s">
        <v>4198</v>
      </c>
      <c r="O564" s="149" t="s">
        <v>13235</v>
      </c>
      <c r="P564" s="149" t="s">
        <v>8563</v>
      </c>
      <c r="Q564" s="149" t="s">
        <v>3336</v>
      </c>
      <c r="R564" s="149" t="s">
        <v>8565</v>
      </c>
      <c r="S564" s="149" t="s">
        <v>13236</v>
      </c>
      <c r="T564" s="149" t="s">
        <v>8567</v>
      </c>
      <c r="U564" s="149" t="s">
        <v>13237</v>
      </c>
      <c r="V564" s="149" t="s">
        <v>8569</v>
      </c>
      <c r="W564" s="149" t="s">
        <v>13238</v>
      </c>
      <c r="X564" s="149" t="s">
        <v>8570</v>
      </c>
      <c r="Y564" s="149" t="s">
        <v>2192</v>
      </c>
      <c r="Z564" s="149" t="s">
        <v>2192</v>
      </c>
      <c r="AA564" s="149" t="s">
        <v>2192</v>
      </c>
      <c r="AB564" s="149" t="s">
        <v>2192</v>
      </c>
      <c r="AC564" s="149" t="s">
        <v>13239</v>
      </c>
      <c r="AD564" s="149" t="s">
        <v>8572</v>
      </c>
      <c r="AE564" s="150">
        <v>837.10019999999997</v>
      </c>
      <c r="AF564" s="162">
        <v>0.7</v>
      </c>
      <c r="AG564" s="151">
        <v>0.53</v>
      </c>
      <c r="AH564" s="152">
        <v>42664</v>
      </c>
      <c r="AI564" s="147" t="s">
        <v>2022</v>
      </c>
      <c r="AJ564" s="149" t="s">
        <v>2192</v>
      </c>
    </row>
    <row r="565" spans="1:36">
      <c r="A565" s="167">
        <v>92615</v>
      </c>
      <c r="B565" s="153" t="s">
        <v>1237</v>
      </c>
      <c r="C565" s="153" t="s">
        <v>1900</v>
      </c>
      <c r="D565" s="153" t="s">
        <v>2192</v>
      </c>
      <c r="E565" s="153" t="s">
        <v>2028</v>
      </c>
      <c r="F565" s="153" t="s">
        <v>2192</v>
      </c>
      <c r="G565" s="154" t="s">
        <v>1901</v>
      </c>
      <c r="H565" s="154" t="s">
        <v>1919</v>
      </c>
      <c r="I565" s="154" t="s">
        <v>3380</v>
      </c>
      <c r="J565" s="154" t="s">
        <v>1236</v>
      </c>
      <c r="K565" s="155" t="s">
        <v>13240</v>
      </c>
      <c r="L565" s="155" t="s">
        <v>8560</v>
      </c>
      <c r="M565" s="155" t="s">
        <v>13241</v>
      </c>
      <c r="N565" s="155" t="s">
        <v>4198</v>
      </c>
      <c r="O565" s="155" t="s">
        <v>13242</v>
      </c>
      <c r="P565" s="155" t="s">
        <v>8563</v>
      </c>
      <c r="Q565" s="155" t="s">
        <v>13243</v>
      </c>
      <c r="R565" s="155" t="s">
        <v>8565</v>
      </c>
      <c r="S565" s="155" t="s">
        <v>13244</v>
      </c>
      <c r="T565" s="155" t="s">
        <v>8585</v>
      </c>
      <c r="U565" s="155" t="s">
        <v>13245</v>
      </c>
      <c r="V565" s="155" t="s">
        <v>2822</v>
      </c>
      <c r="W565" s="155" t="s">
        <v>13246</v>
      </c>
      <c r="X565" s="155" t="s">
        <v>8588</v>
      </c>
      <c r="Y565" s="155" t="s">
        <v>2192</v>
      </c>
      <c r="Z565" s="155" t="s">
        <v>2192</v>
      </c>
      <c r="AA565" s="155" t="s">
        <v>2192</v>
      </c>
      <c r="AB565" s="155" t="s">
        <v>2192</v>
      </c>
      <c r="AC565" s="155" t="s">
        <v>13247</v>
      </c>
      <c r="AD565" s="155" t="s">
        <v>8590</v>
      </c>
      <c r="AE565" s="156">
        <v>282.54840000000002</v>
      </c>
      <c r="AF565" s="157">
        <v>0.24</v>
      </c>
      <c r="AG565" s="157">
        <v>0.18</v>
      </c>
      <c r="AH565" s="159">
        <v>42664</v>
      </c>
      <c r="AI565" s="153" t="s">
        <v>2022</v>
      </c>
      <c r="AJ565" s="155" t="s">
        <v>2192</v>
      </c>
    </row>
    <row r="566" spans="1:36">
      <c r="A566" s="166">
        <v>92616</v>
      </c>
      <c r="B566" s="147" t="s">
        <v>1237</v>
      </c>
      <c r="C566" s="147" t="s">
        <v>1234</v>
      </c>
      <c r="D566" s="147" t="s">
        <v>2192</v>
      </c>
      <c r="E566" s="147" t="s">
        <v>2029</v>
      </c>
      <c r="F566" s="147" t="s">
        <v>2192</v>
      </c>
      <c r="G566" s="148" t="s">
        <v>1901</v>
      </c>
      <c r="H566" s="148" t="s">
        <v>1919</v>
      </c>
      <c r="I566" s="148" t="s">
        <v>317</v>
      </c>
      <c r="J566" s="148" t="s">
        <v>1236</v>
      </c>
      <c r="K566" s="149" t="s">
        <v>13248</v>
      </c>
      <c r="L566" s="149" t="s">
        <v>2192</v>
      </c>
      <c r="M566" s="149" t="s">
        <v>13249</v>
      </c>
      <c r="N566" s="149" t="s">
        <v>2192</v>
      </c>
      <c r="O566" s="149" t="s">
        <v>13250</v>
      </c>
      <c r="P566" s="149" t="s">
        <v>2192</v>
      </c>
      <c r="Q566" s="149" t="s">
        <v>3239</v>
      </c>
      <c r="R566" s="149" t="s">
        <v>2192</v>
      </c>
      <c r="S566" s="149" t="s">
        <v>13251</v>
      </c>
      <c r="T566" s="149" t="s">
        <v>2192</v>
      </c>
      <c r="U566" s="149" t="s">
        <v>2192</v>
      </c>
      <c r="V566" s="149" t="s">
        <v>2192</v>
      </c>
      <c r="W566" s="149" t="s">
        <v>2192</v>
      </c>
      <c r="X566" s="149" t="s">
        <v>2192</v>
      </c>
      <c r="Y566" s="149" t="s">
        <v>2192</v>
      </c>
      <c r="Z566" s="149" t="s">
        <v>2192</v>
      </c>
      <c r="AA566" s="149" t="s">
        <v>2192</v>
      </c>
      <c r="AB566" s="149" t="s">
        <v>2192</v>
      </c>
      <c r="AC566" s="149" t="s">
        <v>13252</v>
      </c>
      <c r="AD566" s="149" t="s">
        <v>2192</v>
      </c>
      <c r="AE566" s="150">
        <v>97.247200000000007</v>
      </c>
      <c r="AF566" s="151">
        <v>0.08</v>
      </c>
      <c r="AG566" s="151">
        <v>0.06</v>
      </c>
      <c r="AH566" s="152">
        <v>43595</v>
      </c>
      <c r="AI566" s="147" t="s">
        <v>1860</v>
      </c>
      <c r="AJ566" s="149" t="s">
        <v>2192</v>
      </c>
    </row>
    <row r="567" spans="1:36">
      <c r="A567" s="167">
        <v>92617</v>
      </c>
      <c r="B567" s="153" t="s">
        <v>1237</v>
      </c>
      <c r="C567" s="153" t="s">
        <v>1229</v>
      </c>
      <c r="D567" s="153" t="s">
        <v>2192</v>
      </c>
      <c r="E567" s="153" t="s">
        <v>2030</v>
      </c>
      <c r="F567" s="153" t="s">
        <v>2192</v>
      </c>
      <c r="G567" s="154" t="s">
        <v>1901</v>
      </c>
      <c r="H567" s="154" t="s">
        <v>1919</v>
      </c>
      <c r="I567" s="154" t="s">
        <v>261</v>
      </c>
      <c r="J567" s="154" t="s">
        <v>1236</v>
      </c>
      <c r="K567" s="155" t="s">
        <v>13253</v>
      </c>
      <c r="L567" s="155" t="s">
        <v>8627</v>
      </c>
      <c r="M567" s="155" t="s">
        <v>13254</v>
      </c>
      <c r="N567" s="155" t="s">
        <v>8629</v>
      </c>
      <c r="O567" s="155" t="s">
        <v>13255</v>
      </c>
      <c r="P567" s="155" t="s">
        <v>8631</v>
      </c>
      <c r="Q567" s="155" t="s">
        <v>13256</v>
      </c>
      <c r="R567" s="155" t="s">
        <v>8633</v>
      </c>
      <c r="S567" s="155" t="s">
        <v>11325</v>
      </c>
      <c r="T567" s="155" t="s">
        <v>8635</v>
      </c>
      <c r="U567" s="155" t="s">
        <v>13257</v>
      </c>
      <c r="V567" s="155" t="s">
        <v>8637</v>
      </c>
      <c r="W567" s="155" t="s">
        <v>13258</v>
      </c>
      <c r="X567" s="155" t="s">
        <v>8639</v>
      </c>
      <c r="Y567" s="155" t="s">
        <v>2192</v>
      </c>
      <c r="Z567" s="155" t="s">
        <v>2192</v>
      </c>
      <c r="AA567" s="155" t="s">
        <v>2192</v>
      </c>
      <c r="AB567" s="155" t="s">
        <v>2192</v>
      </c>
      <c r="AC567" s="155" t="s">
        <v>13259</v>
      </c>
      <c r="AD567" s="155" t="s">
        <v>8641</v>
      </c>
      <c r="AE567" s="156">
        <v>22763.030299999999</v>
      </c>
      <c r="AF567" s="157">
        <v>19.16</v>
      </c>
      <c r="AG567" s="157">
        <v>14.37</v>
      </c>
      <c r="AH567" s="159">
        <v>42818</v>
      </c>
      <c r="AI567" s="153" t="s">
        <v>1166</v>
      </c>
      <c r="AJ567" s="155" t="s">
        <v>2192</v>
      </c>
    </row>
    <row r="568" spans="1:36">
      <c r="A568" s="166">
        <v>92618</v>
      </c>
      <c r="B568" s="147" t="s">
        <v>1237</v>
      </c>
      <c r="C568" s="147" t="s">
        <v>1233</v>
      </c>
      <c r="D568" s="147" t="s">
        <v>2192</v>
      </c>
      <c r="E568" s="147" t="s">
        <v>2031</v>
      </c>
      <c r="F568" s="147" t="s">
        <v>2192</v>
      </c>
      <c r="G568" s="148" t="s">
        <v>1901</v>
      </c>
      <c r="H568" s="148" t="s">
        <v>1919</v>
      </c>
      <c r="I568" s="148" t="s">
        <v>317</v>
      </c>
      <c r="J568" s="148" t="s">
        <v>1236</v>
      </c>
      <c r="K568" s="149" t="s">
        <v>13260</v>
      </c>
      <c r="L568" s="149" t="s">
        <v>8643</v>
      </c>
      <c r="M568" s="149" t="s">
        <v>13261</v>
      </c>
      <c r="N568" s="149" t="s">
        <v>8645</v>
      </c>
      <c r="O568" s="149" t="s">
        <v>13262</v>
      </c>
      <c r="P568" s="149" t="s">
        <v>8647</v>
      </c>
      <c r="Q568" s="149" t="s">
        <v>13263</v>
      </c>
      <c r="R568" s="149" t="s">
        <v>8649</v>
      </c>
      <c r="S568" s="149" t="s">
        <v>2192</v>
      </c>
      <c r="T568" s="149" t="s">
        <v>2192</v>
      </c>
      <c r="U568" s="149" t="s">
        <v>2192</v>
      </c>
      <c r="V568" s="149" t="s">
        <v>2192</v>
      </c>
      <c r="W568" s="149" t="s">
        <v>2192</v>
      </c>
      <c r="X568" s="149" t="s">
        <v>2192</v>
      </c>
      <c r="Y568" s="149" t="s">
        <v>2192</v>
      </c>
      <c r="Z568" s="149" t="s">
        <v>2192</v>
      </c>
      <c r="AA568" s="149" t="s">
        <v>2192</v>
      </c>
      <c r="AB568" s="149" t="s">
        <v>2192</v>
      </c>
      <c r="AC568" s="149" t="s">
        <v>13264</v>
      </c>
      <c r="AD568" s="149" t="s">
        <v>8651</v>
      </c>
      <c r="AE568" s="150">
        <v>114.5578</v>
      </c>
      <c r="AF568" s="162">
        <v>0.1</v>
      </c>
      <c r="AG568" s="151">
        <v>7.0000000000000007E-2</v>
      </c>
      <c r="AH568" s="152">
        <v>43787</v>
      </c>
      <c r="AI568" s="147" t="s">
        <v>2032</v>
      </c>
      <c r="AJ568" s="149" t="s">
        <v>2192</v>
      </c>
    </row>
    <row r="569" spans="1:36">
      <c r="A569" s="167">
        <v>92619</v>
      </c>
      <c r="B569" s="153" t="s">
        <v>1237</v>
      </c>
      <c r="C569" s="153" t="s">
        <v>1233</v>
      </c>
      <c r="D569" s="153" t="s">
        <v>2192</v>
      </c>
      <c r="E569" s="153" t="s">
        <v>2033</v>
      </c>
      <c r="F569" s="153" t="s">
        <v>2192</v>
      </c>
      <c r="G569" s="154" t="s">
        <v>1901</v>
      </c>
      <c r="H569" s="154" t="s">
        <v>1919</v>
      </c>
      <c r="I569" s="154" t="s">
        <v>317</v>
      </c>
      <c r="J569" s="154" t="s">
        <v>1236</v>
      </c>
      <c r="K569" s="155" t="s">
        <v>13265</v>
      </c>
      <c r="L569" s="155" t="s">
        <v>8643</v>
      </c>
      <c r="M569" s="155" t="s">
        <v>13266</v>
      </c>
      <c r="N569" s="155" t="s">
        <v>8645</v>
      </c>
      <c r="O569" s="155" t="s">
        <v>13267</v>
      </c>
      <c r="P569" s="155" t="s">
        <v>8647</v>
      </c>
      <c r="Q569" s="155" t="s">
        <v>13268</v>
      </c>
      <c r="R569" s="155" t="s">
        <v>8649</v>
      </c>
      <c r="S569" s="155" t="s">
        <v>2192</v>
      </c>
      <c r="T569" s="155" t="s">
        <v>2192</v>
      </c>
      <c r="U569" s="155" t="s">
        <v>2192</v>
      </c>
      <c r="V569" s="155" t="s">
        <v>2192</v>
      </c>
      <c r="W569" s="155" t="s">
        <v>2192</v>
      </c>
      <c r="X569" s="155" t="s">
        <v>2192</v>
      </c>
      <c r="Y569" s="155" t="s">
        <v>2192</v>
      </c>
      <c r="Z569" s="155" t="s">
        <v>2192</v>
      </c>
      <c r="AA569" s="155" t="s">
        <v>2192</v>
      </c>
      <c r="AB569" s="155" t="s">
        <v>2192</v>
      </c>
      <c r="AC569" s="155" t="s">
        <v>13269</v>
      </c>
      <c r="AD569" s="155" t="s">
        <v>8651</v>
      </c>
      <c r="AE569" s="156">
        <v>783.17589999999996</v>
      </c>
      <c r="AF569" s="157">
        <v>0.66</v>
      </c>
      <c r="AG569" s="157">
        <v>0.49</v>
      </c>
      <c r="AH569" s="159">
        <v>43787</v>
      </c>
      <c r="AI569" s="153" t="s">
        <v>2032</v>
      </c>
      <c r="AJ569" s="155" t="s">
        <v>2192</v>
      </c>
    </row>
    <row r="570" spans="1:36">
      <c r="A570" s="166">
        <v>92620</v>
      </c>
      <c r="B570" s="147" t="s">
        <v>1237</v>
      </c>
      <c r="C570" s="147" t="s">
        <v>1232</v>
      </c>
      <c r="D570" s="147" t="s">
        <v>2192</v>
      </c>
      <c r="E570" s="147" t="s">
        <v>2034</v>
      </c>
      <c r="F570" s="147" t="s">
        <v>2192</v>
      </c>
      <c r="G570" s="148" t="s">
        <v>1901</v>
      </c>
      <c r="H570" s="148" t="s">
        <v>1919</v>
      </c>
      <c r="I570" s="148" t="s">
        <v>317</v>
      </c>
      <c r="J570" s="148" t="s">
        <v>1236</v>
      </c>
      <c r="K570" s="149" t="s">
        <v>13270</v>
      </c>
      <c r="L570" s="149" t="s">
        <v>8657</v>
      </c>
      <c r="M570" s="149" t="s">
        <v>13271</v>
      </c>
      <c r="N570" s="149" t="s">
        <v>8659</v>
      </c>
      <c r="O570" s="149" t="s">
        <v>13272</v>
      </c>
      <c r="P570" s="149" t="s">
        <v>2952</v>
      </c>
      <c r="Q570" s="149" t="s">
        <v>13273</v>
      </c>
      <c r="R570" s="149" t="s">
        <v>2860</v>
      </c>
      <c r="S570" s="149" t="s">
        <v>2192</v>
      </c>
      <c r="T570" s="149" t="s">
        <v>2192</v>
      </c>
      <c r="U570" s="149" t="s">
        <v>2192</v>
      </c>
      <c r="V570" s="149" t="s">
        <v>2192</v>
      </c>
      <c r="W570" s="149" t="s">
        <v>2192</v>
      </c>
      <c r="X570" s="149" t="s">
        <v>2192</v>
      </c>
      <c r="Y570" s="149" t="s">
        <v>2192</v>
      </c>
      <c r="Z570" s="149" t="s">
        <v>2192</v>
      </c>
      <c r="AA570" s="149" t="s">
        <v>2192</v>
      </c>
      <c r="AB570" s="149" t="s">
        <v>2192</v>
      </c>
      <c r="AC570" s="149" t="s">
        <v>13274</v>
      </c>
      <c r="AD570" s="149" t="s">
        <v>8662</v>
      </c>
      <c r="AE570" s="150">
        <v>512.16219999999998</v>
      </c>
      <c r="AF570" s="151">
        <v>0.43</v>
      </c>
      <c r="AG570" s="151">
        <v>0.32</v>
      </c>
      <c r="AH570" s="152">
        <v>43787</v>
      </c>
      <c r="AI570" s="147" t="s">
        <v>2035</v>
      </c>
      <c r="AJ570" s="149" t="s">
        <v>2192</v>
      </c>
    </row>
    <row r="571" spans="1:36">
      <c r="A571" s="167">
        <v>92621</v>
      </c>
      <c r="B571" s="153" t="s">
        <v>1237</v>
      </c>
      <c r="C571" s="153" t="s">
        <v>1232</v>
      </c>
      <c r="D571" s="153" t="s">
        <v>2192</v>
      </c>
      <c r="E571" s="153" t="s">
        <v>2036</v>
      </c>
      <c r="F571" s="153" t="s">
        <v>2192</v>
      </c>
      <c r="G571" s="154" t="s">
        <v>1901</v>
      </c>
      <c r="H571" s="154" t="s">
        <v>1919</v>
      </c>
      <c r="I571" s="154" t="s">
        <v>317</v>
      </c>
      <c r="J571" s="154" t="s">
        <v>1236</v>
      </c>
      <c r="K571" s="155" t="s">
        <v>3391</v>
      </c>
      <c r="L571" s="155" t="s">
        <v>8664</v>
      </c>
      <c r="M571" s="155" t="s">
        <v>13275</v>
      </c>
      <c r="N571" s="155" t="s">
        <v>5861</v>
      </c>
      <c r="O571" s="155" t="s">
        <v>13276</v>
      </c>
      <c r="P571" s="155" t="s">
        <v>8667</v>
      </c>
      <c r="Q571" s="155" t="s">
        <v>8536</v>
      </c>
      <c r="R571" s="155" t="s">
        <v>8669</v>
      </c>
      <c r="S571" s="155" t="s">
        <v>2192</v>
      </c>
      <c r="T571" s="155" t="s">
        <v>2192</v>
      </c>
      <c r="U571" s="155" t="s">
        <v>2192</v>
      </c>
      <c r="V571" s="155" t="s">
        <v>2192</v>
      </c>
      <c r="W571" s="155" t="s">
        <v>2192</v>
      </c>
      <c r="X571" s="155" t="s">
        <v>2192</v>
      </c>
      <c r="Y571" s="155" t="s">
        <v>2192</v>
      </c>
      <c r="Z571" s="155" t="s">
        <v>2192</v>
      </c>
      <c r="AA571" s="155" t="s">
        <v>2192</v>
      </c>
      <c r="AB571" s="155" t="s">
        <v>2192</v>
      </c>
      <c r="AC571" s="155" t="s">
        <v>13277</v>
      </c>
      <c r="AD571" s="155" t="s">
        <v>4215</v>
      </c>
      <c r="AE571" s="156">
        <v>2814.5542</v>
      </c>
      <c r="AF571" s="157">
        <v>2.37</v>
      </c>
      <c r="AG571" s="157">
        <v>1.78</v>
      </c>
      <c r="AH571" s="159">
        <v>43787</v>
      </c>
      <c r="AI571" s="153" t="s">
        <v>2037</v>
      </c>
      <c r="AJ571" s="155" t="s">
        <v>2192</v>
      </c>
    </row>
    <row r="572" spans="1:36">
      <c r="A572" s="166">
        <v>92622</v>
      </c>
      <c r="B572" s="147" t="s">
        <v>1237</v>
      </c>
      <c r="C572" s="147" t="s">
        <v>1232</v>
      </c>
      <c r="D572" s="147" t="s">
        <v>2192</v>
      </c>
      <c r="E572" s="147" t="s">
        <v>2038</v>
      </c>
      <c r="F572" s="147" t="s">
        <v>2192</v>
      </c>
      <c r="G572" s="148" t="s">
        <v>1901</v>
      </c>
      <c r="H572" s="148" t="s">
        <v>1919</v>
      </c>
      <c r="I572" s="148" t="s">
        <v>317</v>
      </c>
      <c r="J572" s="148" t="s">
        <v>1236</v>
      </c>
      <c r="K572" s="149" t="s">
        <v>13278</v>
      </c>
      <c r="L572" s="149" t="s">
        <v>8672</v>
      </c>
      <c r="M572" s="149" t="s">
        <v>2871</v>
      </c>
      <c r="N572" s="149" t="s">
        <v>8673</v>
      </c>
      <c r="O572" s="149" t="s">
        <v>13279</v>
      </c>
      <c r="P572" s="149" t="s">
        <v>8675</v>
      </c>
      <c r="Q572" s="149" t="s">
        <v>13280</v>
      </c>
      <c r="R572" s="149" t="s">
        <v>8677</v>
      </c>
      <c r="S572" s="149" t="s">
        <v>2192</v>
      </c>
      <c r="T572" s="149" t="s">
        <v>2192</v>
      </c>
      <c r="U572" s="149" t="s">
        <v>2192</v>
      </c>
      <c r="V572" s="149" t="s">
        <v>2192</v>
      </c>
      <c r="W572" s="149" t="s">
        <v>2192</v>
      </c>
      <c r="X572" s="149" t="s">
        <v>2192</v>
      </c>
      <c r="Y572" s="149" t="s">
        <v>2192</v>
      </c>
      <c r="Z572" s="149" t="s">
        <v>2192</v>
      </c>
      <c r="AA572" s="149" t="s">
        <v>2192</v>
      </c>
      <c r="AB572" s="149" t="s">
        <v>2192</v>
      </c>
      <c r="AC572" s="149" t="s">
        <v>13281</v>
      </c>
      <c r="AD572" s="149" t="s">
        <v>8679</v>
      </c>
      <c r="AE572" s="150">
        <v>91.778300000000002</v>
      </c>
      <c r="AF572" s="151">
        <v>0.08</v>
      </c>
      <c r="AG572" s="151">
        <v>0.06</v>
      </c>
      <c r="AH572" s="152">
        <v>43787</v>
      </c>
      <c r="AI572" s="147" t="s">
        <v>2039</v>
      </c>
      <c r="AJ572" s="149" t="s">
        <v>2192</v>
      </c>
    </row>
    <row r="573" spans="1:36">
      <c r="A573" s="167">
        <v>92623</v>
      </c>
      <c r="B573" s="153" t="s">
        <v>1237</v>
      </c>
      <c r="C573" s="153" t="s">
        <v>1232</v>
      </c>
      <c r="D573" s="153" t="s">
        <v>2192</v>
      </c>
      <c r="E573" s="153" t="s">
        <v>2040</v>
      </c>
      <c r="F573" s="153" t="s">
        <v>2192</v>
      </c>
      <c r="G573" s="154" t="s">
        <v>1901</v>
      </c>
      <c r="H573" s="154" t="s">
        <v>1919</v>
      </c>
      <c r="I573" s="154" t="s">
        <v>317</v>
      </c>
      <c r="J573" s="154" t="s">
        <v>1236</v>
      </c>
      <c r="K573" s="155" t="s">
        <v>13282</v>
      </c>
      <c r="L573" s="155" t="s">
        <v>8672</v>
      </c>
      <c r="M573" s="155" t="s">
        <v>13283</v>
      </c>
      <c r="N573" s="155" t="s">
        <v>8673</v>
      </c>
      <c r="O573" s="155" t="s">
        <v>3142</v>
      </c>
      <c r="P573" s="155" t="s">
        <v>8675</v>
      </c>
      <c r="Q573" s="155" t="s">
        <v>13284</v>
      </c>
      <c r="R573" s="155" t="s">
        <v>8677</v>
      </c>
      <c r="S573" s="155" t="s">
        <v>2192</v>
      </c>
      <c r="T573" s="155" t="s">
        <v>2192</v>
      </c>
      <c r="U573" s="155" t="s">
        <v>2192</v>
      </c>
      <c r="V573" s="155" t="s">
        <v>2192</v>
      </c>
      <c r="W573" s="155" t="s">
        <v>2192</v>
      </c>
      <c r="X573" s="155" t="s">
        <v>2192</v>
      </c>
      <c r="Y573" s="155" t="s">
        <v>2192</v>
      </c>
      <c r="Z573" s="155" t="s">
        <v>2192</v>
      </c>
      <c r="AA573" s="155" t="s">
        <v>2192</v>
      </c>
      <c r="AB573" s="155" t="s">
        <v>2192</v>
      </c>
      <c r="AC573" s="155" t="s">
        <v>13285</v>
      </c>
      <c r="AD573" s="155" t="s">
        <v>8679</v>
      </c>
      <c r="AE573" s="156">
        <v>1167.5032000000001</v>
      </c>
      <c r="AF573" s="157">
        <v>0.98</v>
      </c>
      <c r="AG573" s="157">
        <v>0.74</v>
      </c>
      <c r="AH573" s="159">
        <v>43787</v>
      </c>
      <c r="AI573" s="153" t="s">
        <v>2039</v>
      </c>
      <c r="AJ573" s="155" t="s">
        <v>2192</v>
      </c>
    </row>
    <row r="574" spans="1:36">
      <c r="A574" s="166">
        <v>92624</v>
      </c>
      <c r="B574" s="147" t="s">
        <v>1237</v>
      </c>
      <c r="C574" s="147" t="s">
        <v>1232</v>
      </c>
      <c r="D574" s="147" t="s">
        <v>2192</v>
      </c>
      <c r="E574" s="147" t="s">
        <v>2041</v>
      </c>
      <c r="F574" s="147" t="s">
        <v>2192</v>
      </c>
      <c r="G574" s="148" t="s">
        <v>1901</v>
      </c>
      <c r="H574" s="148" t="s">
        <v>1919</v>
      </c>
      <c r="I574" s="148" t="s">
        <v>317</v>
      </c>
      <c r="J574" s="148" t="s">
        <v>1236</v>
      </c>
      <c r="K574" s="149" t="s">
        <v>3383</v>
      </c>
      <c r="L574" s="149" t="s">
        <v>8657</v>
      </c>
      <c r="M574" s="149" t="s">
        <v>2229</v>
      </c>
      <c r="N574" s="149" t="s">
        <v>8659</v>
      </c>
      <c r="O574" s="149" t="s">
        <v>13286</v>
      </c>
      <c r="P574" s="149" t="s">
        <v>2952</v>
      </c>
      <c r="Q574" s="149" t="s">
        <v>13287</v>
      </c>
      <c r="R574" s="149" t="s">
        <v>2860</v>
      </c>
      <c r="S574" s="149" t="s">
        <v>2192</v>
      </c>
      <c r="T574" s="149" t="s">
        <v>2192</v>
      </c>
      <c r="U574" s="149" t="s">
        <v>2192</v>
      </c>
      <c r="V574" s="149" t="s">
        <v>2192</v>
      </c>
      <c r="W574" s="149" t="s">
        <v>2192</v>
      </c>
      <c r="X574" s="149" t="s">
        <v>2192</v>
      </c>
      <c r="Y574" s="149" t="s">
        <v>2192</v>
      </c>
      <c r="Z574" s="149" t="s">
        <v>2192</v>
      </c>
      <c r="AA574" s="149" t="s">
        <v>2192</v>
      </c>
      <c r="AB574" s="149" t="s">
        <v>2192</v>
      </c>
      <c r="AC574" s="149" t="s">
        <v>13288</v>
      </c>
      <c r="AD574" s="149" t="s">
        <v>8662</v>
      </c>
      <c r="AE574" s="150">
        <v>728.57669999999996</v>
      </c>
      <c r="AF574" s="151">
        <v>0.61</v>
      </c>
      <c r="AG574" s="151">
        <v>0.46</v>
      </c>
      <c r="AH574" s="152">
        <v>43787</v>
      </c>
      <c r="AI574" s="147" t="s">
        <v>2035</v>
      </c>
      <c r="AJ574" s="149" t="s">
        <v>2192</v>
      </c>
    </row>
    <row r="575" spans="1:36">
      <c r="A575" s="167">
        <v>92625</v>
      </c>
      <c r="B575" s="153" t="s">
        <v>1237</v>
      </c>
      <c r="C575" s="153" t="s">
        <v>1232</v>
      </c>
      <c r="D575" s="153" t="s">
        <v>2192</v>
      </c>
      <c r="E575" s="153" t="s">
        <v>2042</v>
      </c>
      <c r="F575" s="153" t="s">
        <v>2192</v>
      </c>
      <c r="G575" s="154" t="s">
        <v>1901</v>
      </c>
      <c r="H575" s="154" t="s">
        <v>1919</v>
      </c>
      <c r="I575" s="154" t="s">
        <v>317</v>
      </c>
      <c r="J575" s="154" t="s">
        <v>1236</v>
      </c>
      <c r="K575" s="155" t="s">
        <v>3509</v>
      </c>
      <c r="L575" s="155" t="s">
        <v>8657</v>
      </c>
      <c r="M575" s="155" t="s">
        <v>13289</v>
      </c>
      <c r="N575" s="155" t="s">
        <v>8659</v>
      </c>
      <c r="O575" s="155" t="s">
        <v>13290</v>
      </c>
      <c r="P575" s="155" t="s">
        <v>2952</v>
      </c>
      <c r="Q575" s="155" t="s">
        <v>13291</v>
      </c>
      <c r="R575" s="155" t="s">
        <v>2860</v>
      </c>
      <c r="S575" s="155" t="s">
        <v>2192</v>
      </c>
      <c r="T575" s="155" t="s">
        <v>2192</v>
      </c>
      <c r="U575" s="155" t="s">
        <v>2192</v>
      </c>
      <c r="V575" s="155" t="s">
        <v>2192</v>
      </c>
      <c r="W575" s="155" t="s">
        <v>2192</v>
      </c>
      <c r="X575" s="155" t="s">
        <v>2192</v>
      </c>
      <c r="Y575" s="155" t="s">
        <v>2192</v>
      </c>
      <c r="Z575" s="155" t="s">
        <v>2192</v>
      </c>
      <c r="AA575" s="155" t="s">
        <v>2192</v>
      </c>
      <c r="AB575" s="155" t="s">
        <v>2192</v>
      </c>
      <c r="AC575" s="155" t="s">
        <v>2845</v>
      </c>
      <c r="AD575" s="155" t="s">
        <v>8662</v>
      </c>
      <c r="AE575" s="156">
        <v>973.38120000000004</v>
      </c>
      <c r="AF575" s="157">
        <v>0.82</v>
      </c>
      <c r="AG575" s="157">
        <v>0.61</v>
      </c>
      <c r="AH575" s="159">
        <v>43787</v>
      </c>
      <c r="AI575" s="153" t="s">
        <v>2035</v>
      </c>
      <c r="AJ575" s="155" t="s">
        <v>2192</v>
      </c>
    </row>
    <row r="576" spans="1:36">
      <c r="A576" s="166">
        <v>92626</v>
      </c>
      <c r="B576" s="147" t="s">
        <v>1237</v>
      </c>
      <c r="C576" s="147" t="s">
        <v>1232</v>
      </c>
      <c r="D576" s="147" t="s">
        <v>2192</v>
      </c>
      <c r="E576" s="147" t="s">
        <v>2043</v>
      </c>
      <c r="F576" s="147" t="s">
        <v>2192</v>
      </c>
      <c r="G576" s="148" t="s">
        <v>1901</v>
      </c>
      <c r="H576" s="148" t="s">
        <v>1919</v>
      </c>
      <c r="I576" s="148" t="s">
        <v>317</v>
      </c>
      <c r="J576" s="148" t="s">
        <v>1236</v>
      </c>
      <c r="K576" s="149" t="s">
        <v>13292</v>
      </c>
      <c r="L576" s="149" t="s">
        <v>8657</v>
      </c>
      <c r="M576" s="149" t="s">
        <v>13293</v>
      </c>
      <c r="N576" s="149" t="s">
        <v>8659</v>
      </c>
      <c r="O576" s="149" t="s">
        <v>13294</v>
      </c>
      <c r="P576" s="149" t="s">
        <v>2952</v>
      </c>
      <c r="Q576" s="149" t="s">
        <v>13295</v>
      </c>
      <c r="R576" s="149" t="s">
        <v>2860</v>
      </c>
      <c r="S576" s="149" t="s">
        <v>2192</v>
      </c>
      <c r="T576" s="149" t="s">
        <v>2192</v>
      </c>
      <c r="U576" s="149" t="s">
        <v>2192</v>
      </c>
      <c r="V576" s="149" t="s">
        <v>2192</v>
      </c>
      <c r="W576" s="149" t="s">
        <v>2192</v>
      </c>
      <c r="X576" s="149" t="s">
        <v>2192</v>
      </c>
      <c r="Y576" s="149" t="s">
        <v>2192</v>
      </c>
      <c r="Z576" s="149" t="s">
        <v>2192</v>
      </c>
      <c r="AA576" s="149" t="s">
        <v>2192</v>
      </c>
      <c r="AB576" s="149" t="s">
        <v>2192</v>
      </c>
      <c r="AC576" s="149" t="s">
        <v>13296</v>
      </c>
      <c r="AD576" s="149" t="s">
        <v>8662</v>
      </c>
      <c r="AE576" s="150">
        <v>1616.0443</v>
      </c>
      <c r="AF576" s="151">
        <v>1.36</v>
      </c>
      <c r="AG576" s="151">
        <v>1.02</v>
      </c>
      <c r="AH576" s="152">
        <v>43787</v>
      </c>
      <c r="AI576" s="147" t="s">
        <v>2035</v>
      </c>
      <c r="AJ576" s="149" t="s">
        <v>2192</v>
      </c>
    </row>
    <row r="577" spans="1:36">
      <c r="A577" s="167">
        <v>92627</v>
      </c>
      <c r="B577" s="153" t="s">
        <v>1237</v>
      </c>
      <c r="C577" s="153" t="s">
        <v>1232</v>
      </c>
      <c r="D577" s="153" t="s">
        <v>2192</v>
      </c>
      <c r="E577" s="153" t="s">
        <v>2044</v>
      </c>
      <c r="F577" s="153" t="s">
        <v>2192</v>
      </c>
      <c r="G577" s="154" t="s">
        <v>1901</v>
      </c>
      <c r="H577" s="154" t="s">
        <v>1919</v>
      </c>
      <c r="I577" s="154" t="s">
        <v>317</v>
      </c>
      <c r="J577" s="154" t="s">
        <v>1236</v>
      </c>
      <c r="K577" s="155" t="s">
        <v>12185</v>
      </c>
      <c r="L577" s="155" t="s">
        <v>8657</v>
      </c>
      <c r="M577" s="155" t="s">
        <v>13297</v>
      </c>
      <c r="N577" s="155" t="s">
        <v>8659</v>
      </c>
      <c r="O577" s="155" t="s">
        <v>13298</v>
      </c>
      <c r="P577" s="155" t="s">
        <v>2952</v>
      </c>
      <c r="Q577" s="155" t="s">
        <v>13299</v>
      </c>
      <c r="R577" s="155" t="s">
        <v>2860</v>
      </c>
      <c r="S577" s="155" t="s">
        <v>2192</v>
      </c>
      <c r="T577" s="155" t="s">
        <v>2192</v>
      </c>
      <c r="U577" s="155" t="s">
        <v>2192</v>
      </c>
      <c r="V577" s="155" t="s">
        <v>2192</v>
      </c>
      <c r="W577" s="155" t="s">
        <v>2192</v>
      </c>
      <c r="X577" s="155" t="s">
        <v>2192</v>
      </c>
      <c r="Y577" s="155" t="s">
        <v>2192</v>
      </c>
      <c r="Z577" s="155" t="s">
        <v>2192</v>
      </c>
      <c r="AA577" s="155" t="s">
        <v>2192</v>
      </c>
      <c r="AB577" s="155" t="s">
        <v>2192</v>
      </c>
      <c r="AC577" s="155" t="s">
        <v>13300</v>
      </c>
      <c r="AD577" s="155" t="s">
        <v>8662</v>
      </c>
      <c r="AE577" s="156">
        <v>1165.3619000000001</v>
      </c>
      <c r="AF577" s="157">
        <v>0.98</v>
      </c>
      <c r="AG577" s="157">
        <v>0.74</v>
      </c>
      <c r="AH577" s="159">
        <v>43787</v>
      </c>
      <c r="AI577" s="153" t="s">
        <v>2035</v>
      </c>
      <c r="AJ577" s="155" t="s">
        <v>2192</v>
      </c>
    </row>
    <row r="578" spans="1:36">
      <c r="A578" s="166">
        <v>92628</v>
      </c>
      <c r="B578" s="147" t="s">
        <v>1237</v>
      </c>
      <c r="C578" s="147" t="s">
        <v>1232</v>
      </c>
      <c r="D578" s="147" t="s">
        <v>2192</v>
      </c>
      <c r="E578" s="147" t="s">
        <v>2045</v>
      </c>
      <c r="F578" s="147" t="s">
        <v>2192</v>
      </c>
      <c r="G578" s="148" t="s">
        <v>1901</v>
      </c>
      <c r="H578" s="148" t="s">
        <v>1919</v>
      </c>
      <c r="I578" s="148" t="s">
        <v>317</v>
      </c>
      <c r="J578" s="148" t="s">
        <v>1236</v>
      </c>
      <c r="K578" s="149" t="s">
        <v>13301</v>
      </c>
      <c r="L578" s="149" t="s">
        <v>8657</v>
      </c>
      <c r="M578" s="149" t="s">
        <v>13302</v>
      </c>
      <c r="N578" s="149" t="s">
        <v>8659</v>
      </c>
      <c r="O578" s="149" t="s">
        <v>13303</v>
      </c>
      <c r="P578" s="149" t="s">
        <v>2952</v>
      </c>
      <c r="Q578" s="149" t="s">
        <v>13304</v>
      </c>
      <c r="R578" s="149" t="s">
        <v>2860</v>
      </c>
      <c r="S578" s="149" t="s">
        <v>2192</v>
      </c>
      <c r="T578" s="149" t="s">
        <v>2192</v>
      </c>
      <c r="U578" s="149" t="s">
        <v>2192</v>
      </c>
      <c r="V578" s="149" t="s">
        <v>2192</v>
      </c>
      <c r="W578" s="149" t="s">
        <v>2192</v>
      </c>
      <c r="X578" s="149" t="s">
        <v>2192</v>
      </c>
      <c r="Y578" s="149" t="s">
        <v>2192</v>
      </c>
      <c r="Z578" s="149" t="s">
        <v>2192</v>
      </c>
      <c r="AA578" s="149" t="s">
        <v>2192</v>
      </c>
      <c r="AB578" s="149" t="s">
        <v>2192</v>
      </c>
      <c r="AC578" s="149" t="s">
        <v>13305</v>
      </c>
      <c r="AD578" s="149" t="s">
        <v>8662</v>
      </c>
      <c r="AE578" s="150">
        <v>699.4665</v>
      </c>
      <c r="AF578" s="151">
        <v>0.59</v>
      </c>
      <c r="AG578" s="151">
        <v>0.44</v>
      </c>
      <c r="AH578" s="152">
        <v>43787</v>
      </c>
      <c r="AI578" s="147" t="s">
        <v>2035</v>
      </c>
      <c r="AJ578" s="149" t="s">
        <v>2192</v>
      </c>
    </row>
    <row r="579" spans="1:36">
      <c r="A579" s="167">
        <v>92629</v>
      </c>
      <c r="B579" s="153" t="s">
        <v>1237</v>
      </c>
      <c r="C579" s="153" t="s">
        <v>1232</v>
      </c>
      <c r="D579" s="153" t="s">
        <v>2192</v>
      </c>
      <c r="E579" s="153" t="s">
        <v>2046</v>
      </c>
      <c r="F579" s="153" t="s">
        <v>2192</v>
      </c>
      <c r="G579" s="154" t="s">
        <v>1901</v>
      </c>
      <c r="H579" s="154" t="s">
        <v>1919</v>
      </c>
      <c r="I579" s="154" t="s">
        <v>317</v>
      </c>
      <c r="J579" s="154" t="s">
        <v>1236</v>
      </c>
      <c r="K579" s="155" t="s">
        <v>13306</v>
      </c>
      <c r="L579" s="155" t="s">
        <v>8664</v>
      </c>
      <c r="M579" s="155" t="s">
        <v>13307</v>
      </c>
      <c r="N579" s="155" t="s">
        <v>5861</v>
      </c>
      <c r="O579" s="155" t="s">
        <v>13308</v>
      </c>
      <c r="P579" s="155" t="s">
        <v>8667</v>
      </c>
      <c r="Q579" s="155" t="s">
        <v>13309</v>
      </c>
      <c r="R579" s="155" t="s">
        <v>8669</v>
      </c>
      <c r="S579" s="155" t="s">
        <v>2192</v>
      </c>
      <c r="T579" s="155" t="s">
        <v>2192</v>
      </c>
      <c r="U579" s="155" t="s">
        <v>2192</v>
      </c>
      <c r="V579" s="155" t="s">
        <v>2192</v>
      </c>
      <c r="W579" s="155" t="s">
        <v>2192</v>
      </c>
      <c r="X579" s="155" t="s">
        <v>2192</v>
      </c>
      <c r="Y579" s="155" t="s">
        <v>2192</v>
      </c>
      <c r="Z579" s="155" t="s">
        <v>2192</v>
      </c>
      <c r="AA579" s="155" t="s">
        <v>2192</v>
      </c>
      <c r="AB579" s="155" t="s">
        <v>2192</v>
      </c>
      <c r="AC579" s="155" t="s">
        <v>13310</v>
      </c>
      <c r="AD579" s="155" t="s">
        <v>4215</v>
      </c>
      <c r="AE579" s="156">
        <v>180.6388</v>
      </c>
      <c r="AF579" s="157">
        <v>0.15</v>
      </c>
      <c r="AG579" s="157">
        <v>0.11</v>
      </c>
      <c r="AH579" s="159">
        <v>43787</v>
      </c>
      <c r="AI579" s="153" t="s">
        <v>2037</v>
      </c>
      <c r="AJ579" s="155" t="s">
        <v>2192</v>
      </c>
    </row>
    <row r="580" spans="1:36">
      <c r="A580" s="166">
        <v>92630</v>
      </c>
      <c r="B580" s="147" t="s">
        <v>1237</v>
      </c>
      <c r="C580" s="147" t="s">
        <v>1232</v>
      </c>
      <c r="D580" s="147" t="s">
        <v>2192</v>
      </c>
      <c r="E580" s="147" t="s">
        <v>2047</v>
      </c>
      <c r="F580" s="147" t="s">
        <v>2192</v>
      </c>
      <c r="G580" s="148" t="s">
        <v>1901</v>
      </c>
      <c r="H580" s="148" t="s">
        <v>1919</v>
      </c>
      <c r="I580" s="148" t="s">
        <v>317</v>
      </c>
      <c r="J580" s="148" t="s">
        <v>1236</v>
      </c>
      <c r="K580" s="149" t="s">
        <v>13311</v>
      </c>
      <c r="L580" s="149" t="s">
        <v>8664</v>
      </c>
      <c r="M580" s="149" t="s">
        <v>13312</v>
      </c>
      <c r="N580" s="149" t="s">
        <v>5861</v>
      </c>
      <c r="O580" s="149" t="s">
        <v>13313</v>
      </c>
      <c r="P580" s="149" t="s">
        <v>8667</v>
      </c>
      <c r="Q580" s="149" t="s">
        <v>13314</v>
      </c>
      <c r="R580" s="149" t="s">
        <v>8669</v>
      </c>
      <c r="S580" s="149" t="s">
        <v>2192</v>
      </c>
      <c r="T580" s="149" t="s">
        <v>2192</v>
      </c>
      <c r="U580" s="149" t="s">
        <v>2192</v>
      </c>
      <c r="V580" s="149" t="s">
        <v>2192</v>
      </c>
      <c r="W580" s="149" t="s">
        <v>2192</v>
      </c>
      <c r="X580" s="149" t="s">
        <v>2192</v>
      </c>
      <c r="Y580" s="149" t="s">
        <v>2192</v>
      </c>
      <c r="Z580" s="149" t="s">
        <v>2192</v>
      </c>
      <c r="AA580" s="149" t="s">
        <v>2192</v>
      </c>
      <c r="AB580" s="149" t="s">
        <v>2192</v>
      </c>
      <c r="AC580" s="149" t="s">
        <v>3538</v>
      </c>
      <c r="AD580" s="149" t="s">
        <v>4215</v>
      </c>
      <c r="AE580" s="150">
        <v>400.64350000000002</v>
      </c>
      <c r="AF580" s="151">
        <v>0.34</v>
      </c>
      <c r="AG580" s="151">
        <v>0.25</v>
      </c>
      <c r="AH580" s="152">
        <v>43787</v>
      </c>
      <c r="AI580" s="147" t="s">
        <v>2037</v>
      </c>
      <c r="AJ580" s="149" t="s">
        <v>2192</v>
      </c>
    </row>
    <row r="581" spans="1:36">
      <c r="A581" s="167">
        <v>92631</v>
      </c>
      <c r="B581" s="153" t="s">
        <v>1237</v>
      </c>
      <c r="C581" s="153" t="s">
        <v>1232</v>
      </c>
      <c r="D581" s="153" t="s">
        <v>2192</v>
      </c>
      <c r="E581" s="153" t="s">
        <v>2048</v>
      </c>
      <c r="F581" s="153" t="s">
        <v>2192</v>
      </c>
      <c r="G581" s="154" t="s">
        <v>1901</v>
      </c>
      <c r="H581" s="154" t="s">
        <v>1919</v>
      </c>
      <c r="I581" s="154" t="s">
        <v>317</v>
      </c>
      <c r="J581" s="154" t="s">
        <v>1236</v>
      </c>
      <c r="K581" s="155" t="s">
        <v>13315</v>
      </c>
      <c r="L581" s="155" t="s">
        <v>8657</v>
      </c>
      <c r="M581" s="155" t="s">
        <v>13316</v>
      </c>
      <c r="N581" s="155" t="s">
        <v>8659</v>
      </c>
      <c r="O581" s="155" t="s">
        <v>13317</v>
      </c>
      <c r="P581" s="155" t="s">
        <v>2952</v>
      </c>
      <c r="Q581" s="155" t="s">
        <v>13318</v>
      </c>
      <c r="R581" s="155" t="s">
        <v>2860</v>
      </c>
      <c r="S581" s="155" t="s">
        <v>2192</v>
      </c>
      <c r="T581" s="155" t="s">
        <v>2192</v>
      </c>
      <c r="U581" s="155" t="s">
        <v>2192</v>
      </c>
      <c r="V581" s="155" t="s">
        <v>2192</v>
      </c>
      <c r="W581" s="155" t="s">
        <v>2192</v>
      </c>
      <c r="X581" s="155" t="s">
        <v>2192</v>
      </c>
      <c r="Y581" s="155" t="s">
        <v>2192</v>
      </c>
      <c r="Z581" s="155" t="s">
        <v>2192</v>
      </c>
      <c r="AA581" s="155" t="s">
        <v>2192</v>
      </c>
      <c r="AB581" s="155" t="s">
        <v>2192</v>
      </c>
      <c r="AC581" s="155" t="s">
        <v>13319</v>
      </c>
      <c r="AD581" s="155" t="s">
        <v>8662</v>
      </c>
      <c r="AE581" s="156">
        <v>968.92780000000005</v>
      </c>
      <c r="AF581" s="157">
        <v>0.82</v>
      </c>
      <c r="AG581" s="157">
        <v>0.61</v>
      </c>
      <c r="AH581" s="159">
        <v>43787</v>
      </c>
      <c r="AI581" s="153" t="s">
        <v>2035</v>
      </c>
      <c r="AJ581" s="155" t="s">
        <v>2192</v>
      </c>
    </row>
    <row r="582" spans="1:36">
      <c r="A582" s="166">
        <v>92632</v>
      </c>
      <c r="B582" s="147" t="s">
        <v>1237</v>
      </c>
      <c r="C582" s="147" t="s">
        <v>1232</v>
      </c>
      <c r="D582" s="147" t="s">
        <v>2192</v>
      </c>
      <c r="E582" s="147" t="s">
        <v>2049</v>
      </c>
      <c r="F582" s="147" t="s">
        <v>2192</v>
      </c>
      <c r="G582" s="148" t="s">
        <v>1901</v>
      </c>
      <c r="H582" s="148" t="s">
        <v>1919</v>
      </c>
      <c r="I582" s="148" t="s">
        <v>317</v>
      </c>
      <c r="J582" s="148" t="s">
        <v>1236</v>
      </c>
      <c r="K582" s="149" t="s">
        <v>13320</v>
      </c>
      <c r="L582" s="149" t="s">
        <v>8720</v>
      </c>
      <c r="M582" s="149" t="s">
        <v>13321</v>
      </c>
      <c r="N582" s="149" t="s">
        <v>8722</v>
      </c>
      <c r="O582" s="149" t="s">
        <v>13322</v>
      </c>
      <c r="P582" s="149" t="s">
        <v>8724</v>
      </c>
      <c r="Q582" s="149" t="s">
        <v>13323</v>
      </c>
      <c r="R582" s="149" t="s">
        <v>8726</v>
      </c>
      <c r="S582" s="149" t="s">
        <v>2192</v>
      </c>
      <c r="T582" s="149" t="s">
        <v>2192</v>
      </c>
      <c r="U582" s="149" t="s">
        <v>2192</v>
      </c>
      <c r="V582" s="149" t="s">
        <v>2192</v>
      </c>
      <c r="W582" s="149" t="s">
        <v>2192</v>
      </c>
      <c r="X582" s="149" t="s">
        <v>2192</v>
      </c>
      <c r="Y582" s="149" t="s">
        <v>2192</v>
      </c>
      <c r="Z582" s="149" t="s">
        <v>2192</v>
      </c>
      <c r="AA582" s="149" t="s">
        <v>2192</v>
      </c>
      <c r="AB582" s="149" t="s">
        <v>2192</v>
      </c>
      <c r="AC582" s="149" t="s">
        <v>13324</v>
      </c>
      <c r="AD582" s="149" t="s">
        <v>8728</v>
      </c>
      <c r="AE582" s="150">
        <v>954.87220000000002</v>
      </c>
      <c r="AF582" s="162">
        <v>0.8</v>
      </c>
      <c r="AG582" s="162">
        <v>0.6</v>
      </c>
      <c r="AH582" s="152">
        <v>43787</v>
      </c>
      <c r="AI582" s="147" t="s">
        <v>2050</v>
      </c>
      <c r="AJ582" s="149" t="s">
        <v>2192</v>
      </c>
    </row>
    <row r="583" spans="1:36">
      <c r="A583" s="167">
        <v>92633</v>
      </c>
      <c r="B583" s="153" t="s">
        <v>1237</v>
      </c>
      <c r="C583" s="153" t="s">
        <v>1232</v>
      </c>
      <c r="D583" s="153" t="s">
        <v>2192</v>
      </c>
      <c r="E583" s="153" t="s">
        <v>2051</v>
      </c>
      <c r="F583" s="153" t="s">
        <v>2192</v>
      </c>
      <c r="G583" s="154" t="s">
        <v>1901</v>
      </c>
      <c r="H583" s="154" t="s">
        <v>1919</v>
      </c>
      <c r="I583" s="154" t="s">
        <v>317</v>
      </c>
      <c r="J583" s="154" t="s">
        <v>1236</v>
      </c>
      <c r="K583" s="155" t="s">
        <v>13325</v>
      </c>
      <c r="L583" s="155" t="s">
        <v>8730</v>
      </c>
      <c r="M583" s="155" t="s">
        <v>13326</v>
      </c>
      <c r="N583" s="155" t="s">
        <v>8732</v>
      </c>
      <c r="O583" s="155" t="s">
        <v>3494</v>
      </c>
      <c r="P583" s="155" t="s">
        <v>8734</v>
      </c>
      <c r="Q583" s="155" t="s">
        <v>13327</v>
      </c>
      <c r="R583" s="155" t="s">
        <v>8736</v>
      </c>
      <c r="S583" s="155" t="s">
        <v>2192</v>
      </c>
      <c r="T583" s="155" t="s">
        <v>2192</v>
      </c>
      <c r="U583" s="155" t="s">
        <v>2192</v>
      </c>
      <c r="V583" s="155" t="s">
        <v>2192</v>
      </c>
      <c r="W583" s="155" t="s">
        <v>2192</v>
      </c>
      <c r="X583" s="155" t="s">
        <v>2192</v>
      </c>
      <c r="Y583" s="155" t="s">
        <v>2192</v>
      </c>
      <c r="Z583" s="155" t="s">
        <v>2192</v>
      </c>
      <c r="AA583" s="155" t="s">
        <v>2192</v>
      </c>
      <c r="AB583" s="155" t="s">
        <v>2192</v>
      </c>
      <c r="AC583" s="155" t="s">
        <v>13328</v>
      </c>
      <c r="AD583" s="155" t="s">
        <v>8738</v>
      </c>
      <c r="AE583" s="156">
        <v>72.541300000000007</v>
      </c>
      <c r="AF583" s="157">
        <v>0.06</v>
      </c>
      <c r="AG583" s="157">
        <v>0.05</v>
      </c>
      <c r="AH583" s="159">
        <v>43787</v>
      </c>
      <c r="AI583" s="153" t="s">
        <v>2052</v>
      </c>
      <c r="AJ583" s="155" t="s">
        <v>2192</v>
      </c>
    </row>
    <row r="584" spans="1:36">
      <c r="A584" s="166">
        <v>92634</v>
      </c>
      <c r="B584" s="147" t="s">
        <v>1237</v>
      </c>
      <c r="C584" s="147" t="s">
        <v>1232</v>
      </c>
      <c r="D584" s="147" t="s">
        <v>2192</v>
      </c>
      <c r="E584" s="147" t="s">
        <v>8740</v>
      </c>
      <c r="F584" s="147" t="s">
        <v>2192</v>
      </c>
      <c r="G584" s="148" t="s">
        <v>1901</v>
      </c>
      <c r="H584" s="148" t="s">
        <v>1919</v>
      </c>
      <c r="I584" s="148" t="s">
        <v>317</v>
      </c>
      <c r="J584" s="148" t="s">
        <v>1236</v>
      </c>
      <c r="K584" s="149" t="s">
        <v>2192</v>
      </c>
      <c r="L584" s="149" t="s">
        <v>2192</v>
      </c>
      <c r="M584" s="149" t="s">
        <v>2192</v>
      </c>
      <c r="N584" s="149" t="s">
        <v>2192</v>
      </c>
      <c r="O584" s="149" t="s">
        <v>2192</v>
      </c>
      <c r="P584" s="149" t="s">
        <v>2192</v>
      </c>
      <c r="Q584" s="149" t="s">
        <v>2192</v>
      </c>
      <c r="R584" s="149" t="s">
        <v>2192</v>
      </c>
      <c r="S584" s="149" t="s">
        <v>2192</v>
      </c>
      <c r="T584" s="149" t="s">
        <v>2192</v>
      </c>
      <c r="U584" s="149" t="s">
        <v>2192</v>
      </c>
      <c r="V584" s="149" t="s">
        <v>2192</v>
      </c>
      <c r="W584" s="149" t="s">
        <v>2192</v>
      </c>
      <c r="X584" s="149" t="s">
        <v>2192</v>
      </c>
      <c r="Y584" s="149" t="s">
        <v>2192</v>
      </c>
      <c r="Z584" s="149" t="s">
        <v>2192</v>
      </c>
      <c r="AA584" s="149" t="s">
        <v>2192</v>
      </c>
      <c r="AB584" s="149" t="s">
        <v>2192</v>
      </c>
      <c r="AC584" s="149" t="s">
        <v>3221</v>
      </c>
      <c r="AD584" s="149" t="s">
        <v>8742</v>
      </c>
      <c r="AE584" s="150">
        <v>504.53550000000001</v>
      </c>
      <c r="AF584" s="151">
        <v>0.42</v>
      </c>
      <c r="AG584" s="151">
        <v>0.32</v>
      </c>
      <c r="AH584" s="152">
        <v>44046</v>
      </c>
      <c r="AI584" s="147" t="s">
        <v>8743</v>
      </c>
      <c r="AJ584" s="149" t="s">
        <v>2192</v>
      </c>
    </row>
    <row r="585" spans="1:36">
      <c r="A585" s="167">
        <v>92635</v>
      </c>
      <c r="B585" s="153" t="s">
        <v>1237</v>
      </c>
      <c r="C585" s="153" t="s">
        <v>1232</v>
      </c>
      <c r="D585" s="153" t="s">
        <v>2192</v>
      </c>
      <c r="E585" s="153" t="s">
        <v>8745</v>
      </c>
      <c r="F585" s="153" t="s">
        <v>2192</v>
      </c>
      <c r="G585" s="154" t="s">
        <v>1901</v>
      </c>
      <c r="H585" s="154" t="s">
        <v>1919</v>
      </c>
      <c r="I585" s="154" t="s">
        <v>317</v>
      </c>
      <c r="J585" s="154" t="s">
        <v>1236</v>
      </c>
      <c r="K585" s="155" t="s">
        <v>2192</v>
      </c>
      <c r="L585" s="155" t="s">
        <v>2192</v>
      </c>
      <c r="M585" s="155" t="s">
        <v>2192</v>
      </c>
      <c r="N585" s="155" t="s">
        <v>2192</v>
      </c>
      <c r="O585" s="155" t="s">
        <v>2192</v>
      </c>
      <c r="P585" s="155" t="s">
        <v>2192</v>
      </c>
      <c r="Q585" s="155" t="s">
        <v>2192</v>
      </c>
      <c r="R585" s="155" t="s">
        <v>2192</v>
      </c>
      <c r="S585" s="155" t="s">
        <v>2192</v>
      </c>
      <c r="T585" s="155" t="s">
        <v>2192</v>
      </c>
      <c r="U585" s="155" t="s">
        <v>2192</v>
      </c>
      <c r="V585" s="155" t="s">
        <v>2192</v>
      </c>
      <c r="W585" s="155" t="s">
        <v>2192</v>
      </c>
      <c r="X585" s="155" t="s">
        <v>2192</v>
      </c>
      <c r="Y585" s="155" t="s">
        <v>2192</v>
      </c>
      <c r="Z585" s="155" t="s">
        <v>2192</v>
      </c>
      <c r="AA585" s="155" t="s">
        <v>2192</v>
      </c>
      <c r="AB585" s="155" t="s">
        <v>2192</v>
      </c>
      <c r="AC585" s="155" t="s">
        <v>13329</v>
      </c>
      <c r="AD585" s="155" t="s">
        <v>8742</v>
      </c>
      <c r="AE585" s="156">
        <v>20133.105200000002</v>
      </c>
      <c r="AF585" s="157">
        <v>16.95</v>
      </c>
      <c r="AG585" s="157">
        <v>12.71</v>
      </c>
      <c r="AH585" s="159">
        <v>44046</v>
      </c>
      <c r="AI585" s="153" t="s">
        <v>8747</v>
      </c>
      <c r="AJ585" s="155" t="s">
        <v>2192</v>
      </c>
    </row>
    <row r="586" spans="1:36">
      <c r="A586" s="166">
        <v>92636</v>
      </c>
      <c r="B586" s="147" t="s">
        <v>1237</v>
      </c>
      <c r="C586" s="147" t="s">
        <v>1232</v>
      </c>
      <c r="D586" s="147" t="s">
        <v>2192</v>
      </c>
      <c r="E586" s="147" t="s">
        <v>8749</v>
      </c>
      <c r="F586" s="147" t="s">
        <v>2192</v>
      </c>
      <c r="G586" s="148" t="s">
        <v>1901</v>
      </c>
      <c r="H586" s="148" t="s">
        <v>1919</v>
      </c>
      <c r="I586" s="148" t="s">
        <v>317</v>
      </c>
      <c r="J586" s="148" t="s">
        <v>1236</v>
      </c>
      <c r="K586" s="149" t="s">
        <v>2192</v>
      </c>
      <c r="L586" s="149" t="s">
        <v>2192</v>
      </c>
      <c r="M586" s="149" t="s">
        <v>2192</v>
      </c>
      <c r="N586" s="149" t="s">
        <v>2192</v>
      </c>
      <c r="O586" s="149" t="s">
        <v>2192</v>
      </c>
      <c r="P586" s="149" t="s">
        <v>2192</v>
      </c>
      <c r="Q586" s="149" t="s">
        <v>2192</v>
      </c>
      <c r="R586" s="149" t="s">
        <v>2192</v>
      </c>
      <c r="S586" s="149" t="s">
        <v>2192</v>
      </c>
      <c r="T586" s="149" t="s">
        <v>2192</v>
      </c>
      <c r="U586" s="149" t="s">
        <v>2192</v>
      </c>
      <c r="V586" s="149" t="s">
        <v>2192</v>
      </c>
      <c r="W586" s="149" t="s">
        <v>2192</v>
      </c>
      <c r="X586" s="149" t="s">
        <v>2192</v>
      </c>
      <c r="Y586" s="149" t="s">
        <v>2192</v>
      </c>
      <c r="Z586" s="149" t="s">
        <v>2192</v>
      </c>
      <c r="AA586" s="149" t="s">
        <v>2192</v>
      </c>
      <c r="AB586" s="149" t="s">
        <v>2192</v>
      </c>
      <c r="AC586" s="149" t="s">
        <v>13330</v>
      </c>
      <c r="AD586" s="149" t="s">
        <v>8750</v>
      </c>
      <c r="AE586" s="151">
        <v>2487.7399999999998</v>
      </c>
      <c r="AF586" s="151">
        <v>2.09</v>
      </c>
      <c r="AG586" s="151">
        <v>1.57</v>
      </c>
      <c r="AH586" s="152">
        <v>44046</v>
      </c>
      <c r="AI586" s="147" t="s">
        <v>8751</v>
      </c>
      <c r="AJ586" s="149" t="s">
        <v>2192</v>
      </c>
    </row>
    <row r="587" spans="1:36">
      <c r="A587" s="167">
        <v>92637</v>
      </c>
      <c r="B587" s="153" t="s">
        <v>1237</v>
      </c>
      <c r="C587" s="153" t="s">
        <v>1232</v>
      </c>
      <c r="D587" s="153" t="s">
        <v>2192</v>
      </c>
      <c r="E587" s="153" t="s">
        <v>8753</v>
      </c>
      <c r="F587" s="153" t="s">
        <v>2192</v>
      </c>
      <c r="G587" s="154" t="s">
        <v>1901</v>
      </c>
      <c r="H587" s="154" t="s">
        <v>1919</v>
      </c>
      <c r="I587" s="154" t="s">
        <v>317</v>
      </c>
      <c r="J587" s="154" t="s">
        <v>1236</v>
      </c>
      <c r="K587" s="155" t="s">
        <v>2192</v>
      </c>
      <c r="L587" s="155" t="s">
        <v>2192</v>
      </c>
      <c r="M587" s="155" t="s">
        <v>2192</v>
      </c>
      <c r="N587" s="155" t="s">
        <v>2192</v>
      </c>
      <c r="O587" s="155" t="s">
        <v>2192</v>
      </c>
      <c r="P587" s="155" t="s">
        <v>2192</v>
      </c>
      <c r="Q587" s="155" t="s">
        <v>2192</v>
      </c>
      <c r="R587" s="155" t="s">
        <v>2192</v>
      </c>
      <c r="S587" s="155" t="s">
        <v>2192</v>
      </c>
      <c r="T587" s="155" t="s">
        <v>2192</v>
      </c>
      <c r="U587" s="155" t="s">
        <v>2192</v>
      </c>
      <c r="V587" s="155" t="s">
        <v>2192</v>
      </c>
      <c r="W587" s="155" t="s">
        <v>2192</v>
      </c>
      <c r="X587" s="155" t="s">
        <v>2192</v>
      </c>
      <c r="Y587" s="155" t="s">
        <v>2192</v>
      </c>
      <c r="Z587" s="155" t="s">
        <v>2192</v>
      </c>
      <c r="AA587" s="155" t="s">
        <v>2192</v>
      </c>
      <c r="AB587" s="155" t="s">
        <v>2192</v>
      </c>
      <c r="AC587" s="155" t="s">
        <v>13331</v>
      </c>
      <c r="AD587" s="155" t="s">
        <v>8755</v>
      </c>
      <c r="AE587" s="156">
        <v>1385.8141000000001</v>
      </c>
      <c r="AF587" s="157">
        <v>1.17</v>
      </c>
      <c r="AG587" s="157">
        <v>0.87</v>
      </c>
      <c r="AH587" s="159">
        <v>44046</v>
      </c>
      <c r="AI587" s="153" t="s">
        <v>8756</v>
      </c>
      <c r="AJ587" s="155" t="s">
        <v>2192</v>
      </c>
    </row>
    <row r="588" spans="1:36">
      <c r="A588" s="166">
        <v>92638</v>
      </c>
      <c r="B588" s="147" t="s">
        <v>1237</v>
      </c>
      <c r="C588" s="147" t="s">
        <v>1232</v>
      </c>
      <c r="D588" s="147" t="s">
        <v>2192</v>
      </c>
      <c r="E588" s="147" t="s">
        <v>8758</v>
      </c>
      <c r="F588" s="147" t="s">
        <v>2192</v>
      </c>
      <c r="G588" s="148" t="s">
        <v>1901</v>
      </c>
      <c r="H588" s="148" t="s">
        <v>1919</v>
      </c>
      <c r="I588" s="148" t="s">
        <v>317</v>
      </c>
      <c r="J588" s="148" t="s">
        <v>1236</v>
      </c>
      <c r="K588" s="149" t="s">
        <v>2192</v>
      </c>
      <c r="L588" s="149" t="s">
        <v>2192</v>
      </c>
      <c r="M588" s="149" t="s">
        <v>2192</v>
      </c>
      <c r="N588" s="149" t="s">
        <v>2192</v>
      </c>
      <c r="O588" s="149" t="s">
        <v>2192</v>
      </c>
      <c r="P588" s="149" t="s">
        <v>2192</v>
      </c>
      <c r="Q588" s="149" t="s">
        <v>2192</v>
      </c>
      <c r="R588" s="149" t="s">
        <v>2192</v>
      </c>
      <c r="S588" s="149" t="s">
        <v>2192</v>
      </c>
      <c r="T588" s="149" t="s">
        <v>2192</v>
      </c>
      <c r="U588" s="149" t="s">
        <v>2192</v>
      </c>
      <c r="V588" s="149" t="s">
        <v>2192</v>
      </c>
      <c r="W588" s="149" t="s">
        <v>2192</v>
      </c>
      <c r="X588" s="149" t="s">
        <v>2192</v>
      </c>
      <c r="Y588" s="149" t="s">
        <v>2192</v>
      </c>
      <c r="Z588" s="149" t="s">
        <v>2192</v>
      </c>
      <c r="AA588" s="149" t="s">
        <v>2192</v>
      </c>
      <c r="AB588" s="149" t="s">
        <v>2192</v>
      </c>
      <c r="AC588" s="149" t="s">
        <v>12327</v>
      </c>
      <c r="AD588" s="149" t="s">
        <v>8760</v>
      </c>
      <c r="AE588" s="150">
        <v>1041.3992000000001</v>
      </c>
      <c r="AF588" s="151">
        <v>0.88</v>
      </c>
      <c r="AG588" s="151">
        <v>0.66</v>
      </c>
      <c r="AH588" s="152">
        <v>44046</v>
      </c>
      <c r="AI588" s="147" t="s">
        <v>8761</v>
      </c>
      <c r="AJ588" s="149" t="s">
        <v>2192</v>
      </c>
    </row>
    <row r="589" spans="1:36">
      <c r="A589" s="167">
        <v>92639</v>
      </c>
      <c r="B589" s="153" t="s">
        <v>1237</v>
      </c>
      <c r="C589" s="153" t="s">
        <v>1232</v>
      </c>
      <c r="D589" s="153" t="s">
        <v>2192</v>
      </c>
      <c r="E589" s="153" t="s">
        <v>8763</v>
      </c>
      <c r="F589" s="153" t="s">
        <v>2192</v>
      </c>
      <c r="G589" s="154" t="s">
        <v>1901</v>
      </c>
      <c r="H589" s="154" t="s">
        <v>1919</v>
      </c>
      <c r="I589" s="154" t="s">
        <v>317</v>
      </c>
      <c r="J589" s="154" t="s">
        <v>1236</v>
      </c>
      <c r="K589" s="155" t="s">
        <v>2192</v>
      </c>
      <c r="L589" s="155" t="s">
        <v>2192</v>
      </c>
      <c r="M589" s="155" t="s">
        <v>2192</v>
      </c>
      <c r="N589" s="155" t="s">
        <v>2192</v>
      </c>
      <c r="O589" s="155" t="s">
        <v>2192</v>
      </c>
      <c r="P589" s="155" t="s">
        <v>2192</v>
      </c>
      <c r="Q589" s="155" t="s">
        <v>2192</v>
      </c>
      <c r="R589" s="155" t="s">
        <v>2192</v>
      </c>
      <c r="S589" s="155" t="s">
        <v>2192</v>
      </c>
      <c r="T589" s="155" t="s">
        <v>2192</v>
      </c>
      <c r="U589" s="155" t="s">
        <v>2192</v>
      </c>
      <c r="V589" s="155" t="s">
        <v>2192</v>
      </c>
      <c r="W589" s="155" t="s">
        <v>2192</v>
      </c>
      <c r="X589" s="155" t="s">
        <v>2192</v>
      </c>
      <c r="Y589" s="155" t="s">
        <v>2192</v>
      </c>
      <c r="Z589" s="155" t="s">
        <v>2192</v>
      </c>
      <c r="AA589" s="155" t="s">
        <v>2192</v>
      </c>
      <c r="AB589" s="155" t="s">
        <v>2192</v>
      </c>
      <c r="AC589" s="155" t="s">
        <v>13332</v>
      </c>
      <c r="AD589" s="155" t="s">
        <v>8765</v>
      </c>
      <c r="AE589" s="156">
        <v>55.698900000000002</v>
      </c>
      <c r="AF589" s="157">
        <v>0.05</v>
      </c>
      <c r="AG589" s="157">
        <v>0.04</v>
      </c>
      <c r="AH589" s="159">
        <v>44046</v>
      </c>
      <c r="AI589" s="153" t="s">
        <v>8766</v>
      </c>
      <c r="AJ589" s="155" t="s">
        <v>2192</v>
      </c>
    </row>
    <row r="590" spans="1:36">
      <c r="A590" s="166">
        <v>92640</v>
      </c>
      <c r="B590" s="147" t="s">
        <v>1237</v>
      </c>
      <c r="C590" s="147" t="s">
        <v>1235</v>
      </c>
      <c r="D590" s="147" t="s">
        <v>2192</v>
      </c>
      <c r="E590" s="147" t="s">
        <v>8768</v>
      </c>
      <c r="F590" s="147" t="s">
        <v>2192</v>
      </c>
      <c r="G590" s="148" t="s">
        <v>1901</v>
      </c>
      <c r="H590" s="148" t="s">
        <v>1919</v>
      </c>
      <c r="I590" s="148" t="s">
        <v>317</v>
      </c>
      <c r="J590" s="148" t="s">
        <v>1236</v>
      </c>
      <c r="K590" s="149" t="s">
        <v>2192</v>
      </c>
      <c r="L590" s="149" t="s">
        <v>2192</v>
      </c>
      <c r="M590" s="149" t="s">
        <v>2192</v>
      </c>
      <c r="N590" s="149" t="s">
        <v>2192</v>
      </c>
      <c r="O590" s="149" t="s">
        <v>2192</v>
      </c>
      <c r="P590" s="149" t="s">
        <v>2192</v>
      </c>
      <c r="Q590" s="149" t="s">
        <v>2192</v>
      </c>
      <c r="R590" s="149" t="s">
        <v>2192</v>
      </c>
      <c r="S590" s="149" t="s">
        <v>2192</v>
      </c>
      <c r="T590" s="149" t="s">
        <v>2192</v>
      </c>
      <c r="U590" s="149" t="s">
        <v>2192</v>
      </c>
      <c r="V590" s="149" t="s">
        <v>2192</v>
      </c>
      <c r="W590" s="149" t="s">
        <v>2192</v>
      </c>
      <c r="X590" s="149" t="s">
        <v>2192</v>
      </c>
      <c r="Y590" s="149" t="s">
        <v>2192</v>
      </c>
      <c r="Z590" s="149" t="s">
        <v>2192</v>
      </c>
      <c r="AA590" s="149" t="s">
        <v>2192</v>
      </c>
      <c r="AB590" s="149" t="s">
        <v>2192</v>
      </c>
      <c r="AC590" s="149" t="s">
        <v>9587</v>
      </c>
      <c r="AD590" s="149" t="s">
        <v>8770</v>
      </c>
      <c r="AE590" s="150">
        <v>349.99180000000001</v>
      </c>
      <c r="AF590" s="151">
        <v>0.28999999999999998</v>
      </c>
      <c r="AG590" s="151">
        <v>0.22</v>
      </c>
      <c r="AH590" s="152">
        <v>44046</v>
      </c>
      <c r="AI590" s="147" t="s">
        <v>8771</v>
      </c>
      <c r="AJ590" s="149" t="s">
        <v>2192</v>
      </c>
    </row>
    <row r="591" spans="1:36">
      <c r="A591" s="167">
        <v>92641</v>
      </c>
      <c r="B591" s="153" t="s">
        <v>1237</v>
      </c>
      <c r="C591" s="153" t="s">
        <v>1235</v>
      </c>
      <c r="D591" s="153" t="s">
        <v>2192</v>
      </c>
      <c r="E591" s="153" t="s">
        <v>8773</v>
      </c>
      <c r="F591" s="153" t="s">
        <v>2192</v>
      </c>
      <c r="G591" s="154" t="s">
        <v>1901</v>
      </c>
      <c r="H591" s="154" t="s">
        <v>1919</v>
      </c>
      <c r="I591" s="154" t="s">
        <v>317</v>
      </c>
      <c r="J591" s="154" t="s">
        <v>1236</v>
      </c>
      <c r="K591" s="155" t="s">
        <v>2192</v>
      </c>
      <c r="L591" s="155" t="s">
        <v>2192</v>
      </c>
      <c r="M591" s="155" t="s">
        <v>2192</v>
      </c>
      <c r="N591" s="155" t="s">
        <v>2192</v>
      </c>
      <c r="O591" s="155" t="s">
        <v>2192</v>
      </c>
      <c r="P591" s="155" t="s">
        <v>2192</v>
      </c>
      <c r="Q591" s="155" t="s">
        <v>2192</v>
      </c>
      <c r="R591" s="155" t="s">
        <v>2192</v>
      </c>
      <c r="S591" s="155" t="s">
        <v>2192</v>
      </c>
      <c r="T591" s="155" t="s">
        <v>2192</v>
      </c>
      <c r="U591" s="155" t="s">
        <v>2192</v>
      </c>
      <c r="V591" s="155" t="s">
        <v>2192</v>
      </c>
      <c r="W591" s="155" t="s">
        <v>2192</v>
      </c>
      <c r="X591" s="155" t="s">
        <v>2192</v>
      </c>
      <c r="Y591" s="155" t="s">
        <v>2192</v>
      </c>
      <c r="Z591" s="155" t="s">
        <v>2192</v>
      </c>
      <c r="AA591" s="155" t="s">
        <v>2192</v>
      </c>
      <c r="AB591" s="155" t="s">
        <v>2192</v>
      </c>
      <c r="AC591" s="155" t="s">
        <v>13327</v>
      </c>
      <c r="AD591" s="155" t="s">
        <v>8120</v>
      </c>
      <c r="AE591" s="156">
        <v>212.8999</v>
      </c>
      <c r="AF591" s="157">
        <v>0.18</v>
      </c>
      <c r="AG591" s="157">
        <v>0.13</v>
      </c>
      <c r="AH591" s="159">
        <v>44046</v>
      </c>
      <c r="AI591" s="153" t="s">
        <v>8775</v>
      </c>
      <c r="AJ591" s="155" t="s">
        <v>2192</v>
      </c>
    </row>
    <row r="592" spans="1:36">
      <c r="A592" s="166">
        <v>92642</v>
      </c>
      <c r="B592" s="147" t="s">
        <v>1237</v>
      </c>
      <c r="C592" s="147" t="s">
        <v>1235</v>
      </c>
      <c r="D592" s="147" t="s">
        <v>2192</v>
      </c>
      <c r="E592" s="147" t="s">
        <v>8777</v>
      </c>
      <c r="F592" s="147" t="s">
        <v>2192</v>
      </c>
      <c r="G592" s="148" t="s">
        <v>1901</v>
      </c>
      <c r="H592" s="148" t="s">
        <v>1919</v>
      </c>
      <c r="I592" s="148" t="s">
        <v>317</v>
      </c>
      <c r="J592" s="148" t="s">
        <v>1236</v>
      </c>
      <c r="K592" s="149" t="s">
        <v>2192</v>
      </c>
      <c r="L592" s="149" t="s">
        <v>2192</v>
      </c>
      <c r="M592" s="149" t="s">
        <v>2192</v>
      </c>
      <c r="N592" s="149" t="s">
        <v>2192</v>
      </c>
      <c r="O592" s="149" t="s">
        <v>2192</v>
      </c>
      <c r="P592" s="149" t="s">
        <v>2192</v>
      </c>
      <c r="Q592" s="149" t="s">
        <v>2192</v>
      </c>
      <c r="R592" s="149" t="s">
        <v>2192</v>
      </c>
      <c r="S592" s="149" t="s">
        <v>2192</v>
      </c>
      <c r="T592" s="149" t="s">
        <v>2192</v>
      </c>
      <c r="U592" s="149" t="s">
        <v>2192</v>
      </c>
      <c r="V592" s="149" t="s">
        <v>2192</v>
      </c>
      <c r="W592" s="149" t="s">
        <v>2192</v>
      </c>
      <c r="X592" s="149" t="s">
        <v>2192</v>
      </c>
      <c r="Y592" s="149" t="s">
        <v>2192</v>
      </c>
      <c r="Z592" s="149" t="s">
        <v>2192</v>
      </c>
      <c r="AA592" s="149" t="s">
        <v>2192</v>
      </c>
      <c r="AB592" s="149" t="s">
        <v>2192</v>
      </c>
      <c r="AC592" s="149" t="s">
        <v>13333</v>
      </c>
      <c r="AD592" s="149" t="s">
        <v>8779</v>
      </c>
      <c r="AE592" s="150">
        <v>43.924300000000002</v>
      </c>
      <c r="AF592" s="151">
        <v>0.04</v>
      </c>
      <c r="AG592" s="151">
        <v>0.03</v>
      </c>
      <c r="AH592" s="152">
        <v>44046</v>
      </c>
      <c r="AI592" s="147" t="s">
        <v>8780</v>
      </c>
      <c r="AJ592" s="149" t="s">
        <v>2192</v>
      </c>
    </row>
    <row r="593" spans="1:36">
      <c r="A593" s="167">
        <v>92643</v>
      </c>
      <c r="B593" s="153" t="s">
        <v>1237</v>
      </c>
      <c r="C593" s="153" t="s">
        <v>1235</v>
      </c>
      <c r="D593" s="153" t="s">
        <v>2192</v>
      </c>
      <c r="E593" s="153" t="s">
        <v>8782</v>
      </c>
      <c r="F593" s="153" t="s">
        <v>2192</v>
      </c>
      <c r="G593" s="154" t="s">
        <v>1901</v>
      </c>
      <c r="H593" s="154" t="s">
        <v>1919</v>
      </c>
      <c r="I593" s="154" t="s">
        <v>317</v>
      </c>
      <c r="J593" s="154" t="s">
        <v>1236</v>
      </c>
      <c r="K593" s="155" t="s">
        <v>2192</v>
      </c>
      <c r="L593" s="155" t="s">
        <v>2192</v>
      </c>
      <c r="M593" s="155" t="s">
        <v>2192</v>
      </c>
      <c r="N593" s="155" t="s">
        <v>2192</v>
      </c>
      <c r="O593" s="155" t="s">
        <v>2192</v>
      </c>
      <c r="P593" s="155" t="s">
        <v>2192</v>
      </c>
      <c r="Q593" s="155" t="s">
        <v>2192</v>
      </c>
      <c r="R593" s="155" t="s">
        <v>2192</v>
      </c>
      <c r="S593" s="155" t="s">
        <v>2192</v>
      </c>
      <c r="T593" s="155" t="s">
        <v>2192</v>
      </c>
      <c r="U593" s="155" t="s">
        <v>2192</v>
      </c>
      <c r="V593" s="155" t="s">
        <v>2192</v>
      </c>
      <c r="W593" s="155" t="s">
        <v>2192</v>
      </c>
      <c r="X593" s="155" t="s">
        <v>2192</v>
      </c>
      <c r="Y593" s="155" t="s">
        <v>2192</v>
      </c>
      <c r="Z593" s="155" t="s">
        <v>2192</v>
      </c>
      <c r="AA593" s="155" t="s">
        <v>2192</v>
      </c>
      <c r="AB593" s="155" t="s">
        <v>2192</v>
      </c>
      <c r="AC593" s="155" t="s">
        <v>4303</v>
      </c>
      <c r="AD593" s="155" t="s">
        <v>8784</v>
      </c>
      <c r="AE593" s="156">
        <v>729.29729999999995</v>
      </c>
      <c r="AF593" s="157">
        <v>0.61</v>
      </c>
      <c r="AG593" s="157">
        <v>0.46</v>
      </c>
      <c r="AH593" s="159">
        <v>44046</v>
      </c>
      <c r="AI593" s="153" t="s">
        <v>8785</v>
      </c>
      <c r="AJ593" s="155" t="s">
        <v>2192</v>
      </c>
    </row>
    <row r="594" spans="1:36">
      <c r="A594" s="166">
        <v>93001</v>
      </c>
      <c r="B594" s="147" t="s">
        <v>1238</v>
      </c>
      <c r="C594" s="147" t="s">
        <v>1233</v>
      </c>
      <c r="D594" s="147" t="s">
        <v>2192</v>
      </c>
      <c r="E594" s="147" t="s">
        <v>1168</v>
      </c>
      <c r="F594" s="147" t="s">
        <v>2192</v>
      </c>
      <c r="G594" s="148" t="s">
        <v>1901</v>
      </c>
      <c r="H594" s="148" t="s">
        <v>1919</v>
      </c>
      <c r="I594" s="148" t="s">
        <v>317</v>
      </c>
      <c r="J594" s="148" t="s">
        <v>1236</v>
      </c>
      <c r="K594" s="149" t="s">
        <v>13334</v>
      </c>
      <c r="L594" s="149" t="s">
        <v>8787</v>
      </c>
      <c r="M594" s="149" t="s">
        <v>13335</v>
      </c>
      <c r="N594" s="149" t="s">
        <v>8789</v>
      </c>
      <c r="O594" s="149" t="s">
        <v>13336</v>
      </c>
      <c r="P594" s="149" t="s">
        <v>8791</v>
      </c>
      <c r="Q594" s="149" t="s">
        <v>13337</v>
      </c>
      <c r="R594" s="149" t="s">
        <v>8793</v>
      </c>
      <c r="S594" s="149" t="s">
        <v>13338</v>
      </c>
      <c r="T594" s="149" t="s">
        <v>7054</v>
      </c>
      <c r="U594" s="149" t="s">
        <v>13339</v>
      </c>
      <c r="V594" s="149" t="s">
        <v>8796</v>
      </c>
      <c r="W594" s="149" t="s">
        <v>13340</v>
      </c>
      <c r="X594" s="149" t="s">
        <v>3284</v>
      </c>
      <c r="Y594" s="149" t="s">
        <v>13341</v>
      </c>
      <c r="Z594" s="149" t="s">
        <v>8798</v>
      </c>
      <c r="AA594" s="149" t="s">
        <v>2192</v>
      </c>
      <c r="AB594" s="149" t="s">
        <v>2192</v>
      </c>
      <c r="AC594" s="149" t="s">
        <v>13342</v>
      </c>
      <c r="AD594" s="149" t="s">
        <v>8800</v>
      </c>
      <c r="AE594" s="150">
        <v>690.83879999999999</v>
      </c>
      <c r="AF594" s="151">
        <v>0.57999999999999996</v>
      </c>
      <c r="AG594" s="151">
        <v>0.44</v>
      </c>
      <c r="AH594" s="152">
        <v>41170</v>
      </c>
      <c r="AI594" s="147" t="s">
        <v>1942</v>
      </c>
      <c r="AJ594" s="149" t="s">
        <v>2192</v>
      </c>
    </row>
    <row r="595" spans="1:36">
      <c r="A595" s="167">
        <v>93002</v>
      </c>
      <c r="B595" s="153" t="s">
        <v>1238</v>
      </c>
      <c r="C595" s="153" t="s">
        <v>1233</v>
      </c>
      <c r="D595" s="153" t="s">
        <v>2192</v>
      </c>
      <c r="E595" s="153" t="s">
        <v>1170</v>
      </c>
      <c r="F595" s="153" t="s">
        <v>2192</v>
      </c>
      <c r="G595" s="154" t="s">
        <v>1901</v>
      </c>
      <c r="H595" s="154" t="s">
        <v>1919</v>
      </c>
      <c r="I595" s="154" t="s">
        <v>317</v>
      </c>
      <c r="J595" s="154" t="s">
        <v>1236</v>
      </c>
      <c r="K595" s="155" t="s">
        <v>13343</v>
      </c>
      <c r="L595" s="155" t="s">
        <v>8787</v>
      </c>
      <c r="M595" s="155" t="s">
        <v>13344</v>
      </c>
      <c r="N595" s="155" t="s">
        <v>8789</v>
      </c>
      <c r="O595" s="155" t="s">
        <v>13345</v>
      </c>
      <c r="P595" s="155" t="s">
        <v>8791</v>
      </c>
      <c r="Q595" s="155" t="s">
        <v>13346</v>
      </c>
      <c r="R595" s="155" t="s">
        <v>8793</v>
      </c>
      <c r="S595" s="155" t="s">
        <v>13347</v>
      </c>
      <c r="T595" s="155" t="s">
        <v>7054</v>
      </c>
      <c r="U595" s="155" t="s">
        <v>13348</v>
      </c>
      <c r="V595" s="155" t="s">
        <v>8796</v>
      </c>
      <c r="W595" s="155" t="s">
        <v>13349</v>
      </c>
      <c r="X595" s="155" t="s">
        <v>3284</v>
      </c>
      <c r="Y595" s="155" t="s">
        <v>13350</v>
      </c>
      <c r="Z595" s="155" t="s">
        <v>8798</v>
      </c>
      <c r="AA595" s="155" t="s">
        <v>2192</v>
      </c>
      <c r="AB595" s="155" t="s">
        <v>2192</v>
      </c>
      <c r="AC595" s="155" t="s">
        <v>13351</v>
      </c>
      <c r="AD595" s="155" t="s">
        <v>3265</v>
      </c>
      <c r="AE595" s="156">
        <v>1192.4751000000001</v>
      </c>
      <c r="AF595" s="161">
        <v>1</v>
      </c>
      <c r="AG595" s="157">
        <v>0.75</v>
      </c>
      <c r="AH595" s="159">
        <v>41172</v>
      </c>
      <c r="AI595" s="153" t="s">
        <v>1942</v>
      </c>
      <c r="AJ595" s="155" t="s">
        <v>2192</v>
      </c>
    </row>
    <row r="596" spans="1:36">
      <c r="A596" s="166">
        <v>93003</v>
      </c>
      <c r="B596" s="147" t="s">
        <v>1238</v>
      </c>
      <c r="C596" s="147" t="s">
        <v>1900</v>
      </c>
      <c r="D596" s="147" t="s">
        <v>2192</v>
      </c>
      <c r="E596" s="147" t="s">
        <v>1171</v>
      </c>
      <c r="F596" s="147" t="s">
        <v>2192</v>
      </c>
      <c r="G596" s="148" t="s">
        <v>1901</v>
      </c>
      <c r="H596" s="148" t="s">
        <v>1919</v>
      </c>
      <c r="I596" s="148" t="s">
        <v>317</v>
      </c>
      <c r="J596" s="148" t="s">
        <v>1236</v>
      </c>
      <c r="K596" s="149" t="s">
        <v>13352</v>
      </c>
      <c r="L596" s="149" t="s">
        <v>8809</v>
      </c>
      <c r="M596" s="149" t="s">
        <v>13353</v>
      </c>
      <c r="N596" s="149" t="s">
        <v>3146</v>
      </c>
      <c r="O596" s="149" t="s">
        <v>13354</v>
      </c>
      <c r="P596" s="149" t="s">
        <v>2821</v>
      </c>
      <c r="Q596" s="149" t="s">
        <v>13355</v>
      </c>
      <c r="R596" s="149" t="s">
        <v>8812</v>
      </c>
      <c r="S596" s="149" t="s">
        <v>13356</v>
      </c>
      <c r="T596" s="149" t="s">
        <v>8814</v>
      </c>
      <c r="U596" s="149" t="s">
        <v>13357</v>
      </c>
      <c r="V596" s="149" t="s">
        <v>8816</v>
      </c>
      <c r="W596" s="149" t="s">
        <v>13358</v>
      </c>
      <c r="X596" s="149" t="s">
        <v>8818</v>
      </c>
      <c r="Y596" s="149" t="s">
        <v>13359</v>
      </c>
      <c r="Z596" s="149" t="s">
        <v>3161</v>
      </c>
      <c r="AA596" s="149" t="s">
        <v>13360</v>
      </c>
      <c r="AB596" s="149" t="s">
        <v>8821</v>
      </c>
      <c r="AC596" s="149" t="s">
        <v>13361</v>
      </c>
      <c r="AD596" s="149" t="s">
        <v>8823</v>
      </c>
      <c r="AE596" s="150">
        <v>54374.4643</v>
      </c>
      <c r="AF596" s="151">
        <v>45.78</v>
      </c>
      <c r="AG596" s="151">
        <v>34.32</v>
      </c>
      <c r="AH596" s="152">
        <v>38453</v>
      </c>
      <c r="AI596" s="147" t="s">
        <v>1965</v>
      </c>
      <c r="AJ596" s="149" t="s">
        <v>2192</v>
      </c>
    </row>
    <row r="597" spans="1:36">
      <c r="A597" s="167">
        <v>93004</v>
      </c>
      <c r="B597" s="153" t="s">
        <v>1237</v>
      </c>
      <c r="C597" s="153" t="s">
        <v>1900</v>
      </c>
      <c r="D597" s="153" t="s">
        <v>2192</v>
      </c>
      <c r="E597" s="153" t="s">
        <v>1172</v>
      </c>
      <c r="F597" s="153" t="s">
        <v>2192</v>
      </c>
      <c r="G597" s="154" t="s">
        <v>1901</v>
      </c>
      <c r="H597" s="154" t="s">
        <v>1919</v>
      </c>
      <c r="I597" s="154" t="s">
        <v>317</v>
      </c>
      <c r="J597" s="154" t="s">
        <v>1236</v>
      </c>
      <c r="K597" s="155" t="s">
        <v>13362</v>
      </c>
      <c r="L597" s="155" t="s">
        <v>8825</v>
      </c>
      <c r="M597" s="155" t="s">
        <v>13363</v>
      </c>
      <c r="N597" s="155" t="s">
        <v>2867</v>
      </c>
      <c r="O597" s="155" t="s">
        <v>13364</v>
      </c>
      <c r="P597" s="155" t="s">
        <v>8828</v>
      </c>
      <c r="Q597" s="155" t="s">
        <v>13365</v>
      </c>
      <c r="R597" s="155" t="s">
        <v>2895</v>
      </c>
      <c r="S597" s="155" t="s">
        <v>13366</v>
      </c>
      <c r="T597" s="155" t="s">
        <v>8830</v>
      </c>
      <c r="U597" s="155" t="s">
        <v>13367</v>
      </c>
      <c r="V597" s="155" t="s">
        <v>8832</v>
      </c>
      <c r="W597" s="155" t="s">
        <v>13368</v>
      </c>
      <c r="X597" s="155" t="s">
        <v>8834</v>
      </c>
      <c r="Y597" s="155" t="s">
        <v>13369</v>
      </c>
      <c r="Z597" s="155" t="s">
        <v>3112</v>
      </c>
      <c r="AA597" s="155" t="s">
        <v>2192</v>
      </c>
      <c r="AB597" s="155" t="s">
        <v>2192</v>
      </c>
      <c r="AC597" s="155" t="s">
        <v>13370</v>
      </c>
      <c r="AD597" s="155" t="s">
        <v>8837</v>
      </c>
      <c r="AE597" s="156">
        <v>31904.878799999999</v>
      </c>
      <c r="AF597" s="157">
        <v>26.86</v>
      </c>
      <c r="AG597" s="157">
        <v>20.14</v>
      </c>
      <c r="AH597" s="159">
        <v>41642</v>
      </c>
      <c r="AI597" s="153" t="s">
        <v>1966</v>
      </c>
      <c r="AJ597" s="155" t="s">
        <v>2192</v>
      </c>
    </row>
    <row r="598" spans="1:36">
      <c r="A598" s="166">
        <v>93005</v>
      </c>
      <c r="B598" s="147" t="s">
        <v>1238</v>
      </c>
      <c r="C598" s="147" t="s">
        <v>1229</v>
      </c>
      <c r="D598" s="147" t="s">
        <v>2192</v>
      </c>
      <c r="E598" s="147" t="s">
        <v>1173</v>
      </c>
      <c r="F598" s="147" t="s">
        <v>2192</v>
      </c>
      <c r="G598" s="148" t="s">
        <v>1901</v>
      </c>
      <c r="H598" s="148" t="s">
        <v>1919</v>
      </c>
      <c r="I598" s="148" t="s">
        <v>317</v>
      </c>
      <c r="J598" s="148" t="s">
        <v>1236</v>
      </c>
      <c r="K598" s="149" t="s">
        <v>13371</v>
      </c>
      <c r="L598" s="149" t="s">
        <v>8839</v>
      </c>
      <c r="M598" s="149" t="s">
        <v>13372</v>
      </c>
      <c r="N598" s="149" t="s">
        <v>8841</v>
      </c>
      <c r="O598" s="149" t="s">
        <v>13373</v>
      </c>
      <c r="P598" s="149" t="s">
        <v>8843</v>
      </c>
      <c r="Q598" s="149" t="s">
        <v>13374</v>
      </c>
      <c r="R598" s="149" t="s">
        <v>8844</v>
      </c>
      <c r="S598" s="149" t="s">
        <v>13375</v>
      </c>
      <c r="T598" s="149" t="s">
        <v>8846</v>
      </c>
      <c r="U598" s="149" t="s">
        <v>13376</v>
      </c>
      <c r="V598" s="149" t="s">
        <v>8848</v>
      </c>
      <c r="W598" s="149" t="s">
        <v>13377</v>
      </c>
      <c r="X598" s="149" t="s">
        <v>8850</v>
      </c>
      <c r="Y598" s="149" t="s">
        <v>13378</v>
      </c>
      <c r="Z598" s="149" t="s">
        <v>8852</v>
      </c>
      <c r="AA598" s="149" t="s">
        <v>13379</v>
      </c>
      <c r="AB598" s="149" t="s">
        <v>8854</v>
      </c>
      <c r="AC598" s="149" t="s">
        <v>13380</v>
      </c>
      <c r="AD598" s="149" t="s">
        <v>8856</v>
      </c>
      <c r="AE598" s="150">
        <v>77220.387100000007</v>
      </c>
      <c r="AF598" s="151">
        <v>65.010000000000005</v>
      </c>
      <c r="AG598" s="151">
        <v>48.74</v>
      </c>
      <c r="AH598" s="152">
        <v>38659</v>
      </c>
      <c r="AI598" s="147" t="s">
        <v>1943</v>
      </c>
      <c r="AJ598" s="149" t="s">
        <v>2192</v>
      </c>
    </row>
    <row r="599" spans="1:36">
      <c r="A599" s="167">
        <v>93007</v>
      </c>
      <c r="B599" s="153" t="s">
        <v>1238</v>
      </c>
      <c r="C599" s="153" t="s">
        <v>1229</v>
      </c>
      <c r="D599" s="153" t="s">
        <v>2192</v>
      </c>
      <c r="E599" s="153" t="s">
        <v>1174</v>
      </c>
      <c r="F599" s="153" t="s">
        <v>2192</v>
      </c>
      <c r="G599" s="154" t="s">
        <v>1901</v>
      </c>
      <c r="H599" s="154" t="s">
        <v>1919</v>
      </c>
      <c r="I599" s="154" t="s">
        <v>317</v>
      </c>
      <c r="J599" s="154" t="s">
        <v>1236</v>
      </c>
      <c r="K599" s="155" t="s">
        <v>13381</v>
      </c>
      <c r="L599" s="155" t="s">
        <v>8858</v>
      </c>
      <c r="M599" s="155" t="s">
        <v>13382</v>
      </c>
      <c r="N599" s="155" t="s">
        <v>8860</v>
      </c>
      <c r="O599" s="155" t="s">
        <v>13383</v>
      </c>
      <c r="P599" s="155" t="s">
        <v>8862</v>
      </c>
      <c r="Q599" s="155" t="s">
        <v>13384</v>
      </c>
      <c r="R599" s="155" t="s">
        <v>8864</v>
      </c>
      <c r="S599" s="155" t="s">
        <v>13385</v>
      </c>
      <c r="T599" s="155" t="s">
        <v>8866</v>
      </c>
      <c r="U599" s="155" t="s">
        <v>13386</v>
      </c>
      <c r="V599" s="155" t="s">
        <v>8867</v>
      </c>
      <c r="W599" s="155" t="s">
        <v>3286</v>
      </c>
      <c r="X599" s="155" t="s">
        <v>8868</v>
      </c>
      <c r="Y599" s="155" t="s">
        <v>13387</v>
      </c>
      <c r="Z599" s="155" t="s">
        <v>8870</v>
      </c>
      <c r="AA599" s="155" t="s">
        <v>2192</v>
      </c>
      <c r="AB599" s="155" t="s">
        <v>2192</v>
      </c>
      <c r="AC599" s="155" t="s">
        <v>13388</v>
      </c>
      <c r="AD599" s="155" t="s">
        <v>8871</v>
      </c>
      <c r="AE599" s="156">
        <v>15002.3945</v>
      </c>
      <c r="AF599" s="157">
        <v>12.63</v>
      </c>
      <c r="AG599" s="157">
        <v>9.4700000000000006</v>
      </c>
      <c r="AH599" s="159">
        <v>41731</v>
      </c>
      <c r="AI599" s="153" t="s">
        <v>1944</v>
      </c>
      <c r="AJ599" s="155" t="s">
        <v>2192</v>
      </c>
    </row>
    <row r="600" spans="1:36">
      <c r="A600" s="166">
        <v>93008</v>
      </c>
      <c r="B600" s="147" t="s">
        <v>1238</v>
      </c>
      <c r="C600" s="147" t="s">
        <v>1229</v>
      </c>
      <c r="D600" s="147" t="s">
        <v>2192</v>
      </c>
      <c r="E600" s="147" t="s">
        <v>1175</v>
      </c>
      <c r="F600" s="147" t="s">
        <v>2192</v>
      </c>
      <c r="G600" s="148" t="s">
        <v>1901</v>
      </c>
      <c r="H600" s="148" t="s">
        <v>1919</v>
      </c>
      <c r="I600" s="148" t="s">
        <v>317</v>
      </c>
      <c r="J600" s="148" t="s">
        <v>1236</v>
      </c>
      <c r="K600" s="149" t="s">
        <v>3109</v>
      </c>
      <c r="L600" s="149" t="s">
        <v>8858</v>
      </c>
      <c r="M600" s="149" t="s">
        <v>13389</v>
      </c>
      <c r="N600" s="149" t="s">
        <v>8860</v>
      </c>
      <c r="O600" s="149" t="s">
        <v>13390</v>
      </c>
      <c r="P600" s="149" t="s">
        <v>8862</v>
      </c>
      <c r="Q600" s="149" t="s">
        <v>3246</v>
      </c>
      <c r="R600" s="149" t="s">
        <v>8864</v>
      </c>
      <c r="S600" s="149" t="s">
        <v>13391</v>
      </c>
      <c r="T600" s="149" t="s">
        <v>8866</v>
      </c>
      <c r="U600" s="149" t="s">
        <v>13392</v>
      </c>
      <c r="V600" s="149" t="s">
        <v>8877</v>
      </c>
      <c r="W600" s="149" t="s">
        <v>5601</v>
      </c>
      <c r="X600" s="149" t="s">
        <v>8878</v>
      </c>
      <c r="Y600" s="149" t="s">
        <v>13393</v>
      </c>
      <c r="Z600" s="149" t="s">
        <v>8880</v>
      </c>
      <c r="AA600" s="149" t="s">
        <v>2192</v>
      </c>
      <c r="AB600" s="149" t="s">
        <v>2192</v>
      </c>
      <c r="AC600" s="149" t="s">
        <v>3732</v>
      </c>
      <c r="AD600" s="149" t="s">
        <v>8882</v>
      </c>
      <c r="AE600" s="150">
        <v>9560.5120999999999</v>
      </c>
      <c r="AF600" s="151">
        <v>8.0500000000000007</v>
      </c>
      <c r="AG600" s="151">
        <v>6.03</v>
      </c>
      <c r="AH600" s="152">
        <v>41368</v>
      </c>
      <c r="AI600" s="147" t="s">
        <v>1944</v>
      </c>
      <c r="AJ600" s="149" t="s">
        <v>2192</v>
      </c>
    </row>
    <row r="601" spans="1:36">
      <c r="A601" s="167">
        <v>93009</v>
      </c>
      <c r="B601" s="153" t="s">
        <v>1237</v>
      </c>
      <c r="C601" s="153" t="s">
        <v>1900</v>
      </c>
      <c r="D601" s="153" t="s">
        <v>2192</v>
      </c>
      <c r="E601" s="153" t="s">
        <v>1176</v>
      </c>
      <c r="F601" s="153" t="s">
        <v>2192</v>
      </c>
      <c r="G601" s="154" t="s">
        <v>1901</v>
      </c>
      <c r="H601" s="154" t="s">
        <v>1919</v>
      </c>
      <c r="I601" s="154" t="s">
        <v>317</v>
      </c>
      <c r="J601" s="154" t="s">
        <v>1236</v>
      </c>
      <c r="K601" s="155" t="s">
        <v>13394</v>
      </c>
      <c r="L601" s="155" t="s">
        <v>8884</v>
      </c>
      <c r="M601" s="155" t="s">
        <v>13395</v>
      </c>
      <c r="N601" s="155" t="s">
        <v>8886</v>
      </c>
      <c r="O601" s="155" t="s">
        <v>13396</v>
      </c>
      <c r="P601" s="155" t="s">
        <v>8888</v>
      </c>
      <c r="Q601" s="155" t="s">
        <v>13397</v>
      </c>
      <c r="R601" s="155" t="s">
        <v>8889</v>
      </c>
      <c r="S601" s="155" t="s">
        <v>13398</v>
      </c>
      <c r="T601" s="155" t="s">
        <v>3042</v>
      </c>
      <c r="U601" s="155" t="s">
        <v>13399</v>
      </c>
      <c r="V601" s="155" t="s">
        <v>8892</v>
      </c>
      <c r="W601" s="155" t="s">
        <v>13400</v>
      </c>
      <c r="X601" s="155" t="s">
        <v>8894</v>
      </c>
      <c r="Y601" s="155" t="s">
        <v>13401</v>
      </c>
      <c r="Z601" s="155" t="s">
        <v>8896</v>
      </c>
      <c r="AA601" s="155" t="s">
        <v>2192</v>
      </c>
      <c r="AB601" s="155" t="s">
        <v>2192</v>
      </c>
      <c r="AC601" s="155" t="s">
        <v>13402</v>
      </c>
      <c r="AD601" s="155" t="s">
        <v>8898</v>
      </c>
      <c r="AE601" s="156">
        <v>37286.131300000001</v>
      </c>
      <c r="AF601" s="157">
        <v>31.39</v>
      </c>
      <c r="AG601" s="157">
        <v>23.53</v>
      </c>
      <c r="AH601" s="159">
        <v>41366</v>
      </c>
      <c r="AI601" s="153" t="s">
        <v>1967</v>
      </c>
      <c r="AJ601" s="155" t="s">
        <v>2192</v>
      </c>
    </row>
    <row r="602" spans="1:36">
      <c r="A602" s="166">
        <v>93010</v>
      </c>
      <c r="B602" s="147" t="s">
        <v>1238</v>
      </c>
      <c r="C602" s="147" t="s">
        <v>1233</v>
      </c>
      <c r="D602" s="147" t="s">
        <v>2192</v>
      </c>
      <c r="E602" s="147" t="s">
        <v>1178</v>
      </c>
      <c r="F602" s="147" t="s">
        <v>2192</v>
      </c>
      <c r="G602" s="148" t="s">
        <v>1901</v>
      </c>
      <c r="H602" s="148" t="s">
        <v>1919</v>
      </c>
      <c r="I602" s="148" t="s">
        <v>317</v>
      </c>
      <c r="J602" s="148" t="s">
        <v>1236</v>
      </c>
      <c r="K602" s="149" t="s">
        <v>13403</v>
      </c>
      <c r="L602" s="149" t="s">
        <v>3216</v>
      </c>
      <c r="M602" s="149" t="s">
        <v>13404</v>
      </c>
      <c r="N602" s="149" t="s">
        <v>8584</v>
      </c>
      <c r="O602" s="149" t="s">
        <v>13405</v>
      </c>
      <c r="P602" s="149" t="s">
        <v>8902</v>
      </c>
      <c r="Q602" s="149" t="s">
        <v>13406</v>
      </c>
      <c r="R602" s="149" t="s">
        <v>8904</v>
      </c>
      <c r="S602" s="149" t="s">
        <v>13407</v>
      </c>
      <c r="T602" s="149" t="s">
        <v>3233</v>
      </c>
      <c r="U602" s="149" t="s">
        <v>13408</v>
      </c>
      <c r="V602" s="149" t="s">
        <v>8907</v>
      </c>
      <c r="W602" s="149" t="s">
        <v>13409</v>
      </c>
      <c r="X602" s="149" t="s">
        <v>8909</v>
      </c>
      <c r="Y602" s="149" t="s">
        <v>13410</v>
      </c>
      <c r="Z602" s="149" t="s">
        <v>8910</v>
      </c>
      <c r="AA602" s="149" t="s">
        <v>2192</v>
      </c>
      <c r="AB602" s="149" t="s">
        <v>2192</v>
      </c>
      <c r="AC602" s="149" t="s">
        <v>13411</v>
      </c>
      <c r="AD602" s="149" t="s">
        <v>8912</v>
      </c>
      <c r="AE602" s="150">
        <v>599.58770000000004</v>
      </c>
      <c r="AF602" s="162">
        <v>0.5</v>
      </c>
      <c r="AG602" s="151">
        <v>0.38</v>
      </c>
      <c r="AH602" s="152">
        <v>41367</v>
      </c>
      <c r="AI602" s="147" t="s">
        <v>1968</v>
      </c>
      <c r="AJ602" s="149" t="s">
        <v>2192</v>
      </c>
    </row>
    <row r="603" spans="1:36">
      <c r="A603" s="167">
        <v>93011</v>
      </c>
      <c r="B603" s="153" t="s">
        <v>1238</v>
      </c>
      <c r="C603" s="153" t="s">
        <v>1232</v>
      </c>
      <c r="D603" s="153" t="s">
        <v>2192</v>
      </c>
      <c r="E603" s="153" t="s">
        <v>1179</v>
      </c>
      <c r="F603" s="153" t="s">
        <v>2192</v>
      </c>
      <c r="G603" s="154" t="s">
        <v>1901</v>
      </c>
      <c r="H603" s="154" t="s">
        <v>1919</v>
      </c>
      <c r="I603" s="154" t="s">
        <v>317</v>
      </c>
      <c r="J603" s="154" t="s">
        <v>1236</v>
      </c>
      <c r="K603" s="155" t="s">
        <v>13412</v>
      </c>
      <c r="L603" s="155" t="s">
        <v>8914</v>
      </c>
      <c r="M603" s="155" t="s">
        <v>13413</v>
      </c>
      <c r="N603" s="155" t="s">
        <v>8916</v>
      </c>
      <c r="O603" s="155" t="s">
        <v>13414</v>
      </c>
      <c r="P603" s="155" t="s">
        <v>8918</v>
      </c>
      <c r="Q603" s="155" t="s">
        <v>13415</v>
      </c>
      <c r="R603" s="155" t="s">
        <v>8920</v>
      </c>
      <c r="S603" s="155" t="s">
        <v>13416</v>
      </c>
      <c r="T603" s="155" t="s">
        <v>8922</v>
      </c>
      <c r="U603" s="155" t="s">
        <v>13417</v>
      </c>
      <c r="V603" s="155" t="s">
        <v>8924</v>
      </c>
      <c r="W603" s="155" t="s">
        <v>6664</v>
      </c>
      <c r="X603" s="155" t="s">
        <v>8925</v>
      </c>
      <c r="Y603" s="155" t="s">
        <v>13418</v>
      </c>
      <c r="Z603" s="155" t="s">
        <v>8927</v>
      </c>
      <c r="AA603" s="155" t="s">
        <v>2192</v>
      </c>
      <c r="AB603" s="155" t="s">
        <v>2192</v>
      </c>
      <c r="AC603" s="155" t="s">
        <v>13419</v>
      </c>
      <c r="AD603" s="155" t="s">
        <v>8929</v>
      </c>
      <c r="AE603" s="156">
        <v>48191.557200000003</v>
      </c>
      <c r="AF603" s="157">
        <v>40.57</v>
      </c>
      <c r="AG603" s="157">
        <v>30.42</v>
      </c>
      <c r="AH603" s="159">
        <v>41367</v>
      </c>
      <c r="AI603" s="153" t="s">
        <v>1969</v>
      </c>
      <c r="AJ603" s="155" t="s">
        <v>2192</v>
      </c>
    </row>
    <row r="604" spans="1:36">
      <c r="A604" s="166">
        <v>93012</v>
      </c>
      <c r="B604" s="147" t="s">
        <v>1238</v>
      </c>
      <c r="C604" s="147" t="s">
        <v>1229</v>
      </c>
      <c r="D604" s="147" t="s">
        <v>2192</v>
      </c>
      <c r="E604" s="147" t="s">
        <v>1180</v>
      </c>
      <c r="F604" s="147" t="s">
        <v>2192</v>
      </c>
      <c r="G604" s="148" t="s">
        <v>1901</v>
      </c>
      <c r="H604" s="148" t="s">
        <v>1919</v>
      </c>
      <c r="I604" s="148" t="s">
        <v>317</v>
      </c>
      <c r="J604" s="148" t="s">
        <v>1236</v>
      </c>
      <c r="K604" s="149" t="s">
        <v>13420</v>
      </c>
      <c r="L604" s="149" t="s">
        <v>8479</v>
      </c>
      <c r="M604" s="149" t="s">
        <v>13421</v>
      </c>
      <c r="N604" s="149" t="s">
        <v>8481</v>
      </c>
      <c r="O604" s="149" t="s">
        <v>13422</v>
      </c>
      <c r="P604" s="149" t="s">
        <v>8483</v>
      </c>
      <c r="Q604" s="149" t="s">
        <v>13423</v>
      </c>
      <c r="R604" s="149" t="s">
        <v>8485</v>
      </c>
      <c r="S604" s="149" t="s">
        <v>13424</v>
      </c>
      <c r="T604" s="149" t="s">
        <v>8487</v>
      </c>
      <c r="U604" s="149" t="s">
        <v>13425</v>
      </c>
      <c r="V604" s="149" t="s">
        <v>8935</v>
      </c>
      <c r="W604" s="149" t="s">
        <v>13426</v>
      </c>
      <c r="X604" s="149" t="s">
        <v>8937</v>
      </c>
      <c r="Y604" s="149" t="s">
        <v>13427</v>
      </c>
      <c r="Z604" s="149" t="s">
        <v>8939</v>
      </c>
      <c r="AA604" s="149" t="s">
        <v>13428</v>
      </c>
      <c r="AB604" s="149" t="s">
        <v>8941</v>
      </c>
      <c r="AC604" s="149" t="s">
        <v>3354</v>
      </c>
      <c r="AD604" s="149" t="s">
        <v>8943</v>
      </c>
      <c r="AE604" s="150">
        <v>208500.3468</v>
      </c>
      <c r="AF604" s="151">
        <v>175.53</v>
      </c>
      <c r="AG604" s="151">
        <v>131.59</v>
      </c>
      <c r="AH604" s="152">
        <v>38309</v>
      </c>
      <c r="AI604" s="147" t="s">
        <v>1963</v>
      </c>
      <c r="AJ604" s="149" t="s">
        <v>2192</v>
      </c>
    </row>
    <row r="605" spans="1:36">
      <c r="A605" s="167">
        <v>93013</v>
      </c>
      <c r="B605" s="153" t="s">
        <v>1238</v>
      </c>
      <c r="C605" s="153" t="s">
        <v>1229</v>
      </c>
      <c r="D605" s="153" t="s">
        <v>2192</v>
      </c>
      <c r="E605" s="153" t="s">
        <v>1181</v>
      </c>
      <c r="F605" s="153" t="s">
        <v>2192</v>
      </c>
      <c r="G605" s="154" t="s">
        <v>1901</v>
      </c>
      <c r="H605" s="154" t="s">
        <v>1919</v>
      </c>
      <c r="I605" s="154" t="s">
        <v>317</v>
      </c>
      <c r="J605" s="154" t="s">
        <v>1236</v>
      </c>
      <c r="K605" s="155" t="s">
        <v>13429</v>
      </c>
      <c r="L605" s="155" t="s">
        <v>8945</v>
      </c>
      <c r="M605" s="155" t="s">
        <v>13430</v>
      </c>
      <c r="N605" s="155" t="s">
        <v>8947</v>
      </c>
      <c r="O605" s="155" t="s">
        <v>13431</v>
      </c>
      <c r="P605" s="155" t="s">
        <v>8949</v>
      </c>
      <c r="Q605" s="155" t="s">
        <v>13432</v>
      </c>
      <c r="R605" s="155" t="s">
        <v>8951</v>
      </c>
      <c r="S605" s="155" t="s">
        <v>13433</v>
      </c>
      <c r="T605" s="155" t="s">
        <v>8953</v>
      </c>
      <c r="U605" s="155" t="s">
        <v>13434</v>
      </c>
      <c r="V605" s="155" t="s">
        <v>8955</v>
      </c>
      <c r="W605" s="155" t="s">
        <v>13435</v>
      </c>
      <c r="X605" s="155" t="s">
        <v>8957</v>
      </c>
      <c r="Y605" s="155" t="s">
        <v>13436</v>
      </c>
      <c r="Z605" s="155" t="s">
        <v>8959</v>
      </c>
      <c r="AA605" s="155" t="s">
        <v>10278</v>
      </c>
      <c r="AB605" s="155" t="s">
        <v>4857</v>
      </c>
      <c r="AC605" s="155" t="s">
        <v>13437</v>
      </c>
      <c r="AD605" s="155" t="s">
        <v>7366</v>
      </c>
      <c r="AE605" s="156">
        <v>206234.86569999999</v>
      </c>
      <c r="AF605" s="157">
        <v>173.63</v>
      </c>
      <c r="AG605" s="157">
        <v>130.16999999999999</v>
      </c>
      <c r="AH605" s="159">
        <v>38448</v>
      </c>
      <c r="AI605" s="153" t="s">
        <v>1945</v>
      </c>
      <c r="AJ605" s="155" t="s">
        <v>2192</v>
      </c>
    </row>
    <row r="606" spans="1:36">
      <c r="A606" s="166">
        <v>93014</v>
      </c>
      <c r="B606" s="147" t="s">
        <v>1238</v>
      </c>
      <c r="C606" s="147" t="s">
        <v>1232</v>
      </c>
      <c r="D606" s="147" t="s">
        <v>2192</v>
      </c>
      <c r="E606" s="147" t="s">
        <v>1183</v>
      </c>
      <c r="F606" s="147" t="s">
        <v>2192</v>
      </c>
      <c r="G606" s="148" t="s">
        <v>1901</v>
      </c>
      <c r="H606" s="148" t="s">
        <v>1919</v>
      </c>
      <c r="I606" s="148" t="s">
        <v>317</v>
      </c>
      <c r="J606" s="148" t="s">
        <v>1236</v>
      </c>
      <c r="K606" s="149" t="s">
        <v>3611</v>
      </c>
      <c r="L606" s="149" t="s">
        <v>8963</v>
      </c>
      <c r="M606" s="149" t="s">
        <v>13438</v>
      </c>
      <c r="N606" s="149" t="s">
        <v>8965</v>
      </c>
      <c r="O606" s="149" t="s">
        <v>13439</v>
      </c>
      <c r="P606" s="149" t="s">
        <v>8967</v>
      </c>
      <c r="Q606" s="149" t="s">
        <v>13440</v>
      </c>
      <c r="R606" s="149" t="s">
        <v>3228</v>
      </c>
      <c r="S606" s="149" t="s">
        <v>13441</v>
      </c>
      <c r="T606" s="149" t="s">
        <v>8969</v>
      </c>
      <c r="U606" s="149" t="s">
        <v>9714</v>
      </c>
      <c r="V606" s="149" t="s">
        <v>8971</v>
      </c>
      <c r="W606" s="149" t="s">
        <v>13442</v>
      </c>
      <c r="X606" s="149" t="s">
        <v>8973</v>
      </c>
      <c r="Y606" s="149" t="s">
        <v>2906</v>
      </c>
      <c r="Z606" s="149" t="s">
        <v>8975</v>
      </c>
      <c r="AA606" s="149" t="s">
        <v>13443</v>
      </c>
      <c r="AB606" s="149" t="s">
        <v>8977</v>
      </c>
      <c r="AC606" s="149" t="s">
        <v>13444</v>
      </c>
      <c r="AD606" s="149" t="s">
        <v>3192</v>
      </c>
      <c r="AE606" s="150">
        <v>3156.0554999999999</v>
      </c>
      <c r="AF606" s="151">
        <v>2.66</v>
      </c>
      <c r="AG606" s="151">
        <v>1.99</v>
      </c>
      <c r="AH606" s="152">
        <v>38663</v>
      </c>
      <c r="AI606" s="147" t="s">
        <v>1970</v>
      </c>
      <c r="AJ606" s="149" t="s">
        <v>2192</v>
      </c>
    </row>
    <row r="607" spans="1:36">
      <c r="A607" s="167">
        <v>93015</v>
      </c>
      <c r="B607" s="153" t="s">
        <v>1238</v>
      </c>
      <c r="C607" s="153" t="s">
        <v>1232</v>
      </c>
      <c r="D607" s="153" t="s">
        <v>2192</v>
      </c>
      <c r="E607" s="153" t="s">
        <v>1184</v>
      </c>
      <c r="F607" s="153" t="s">
        <v>2192</v>
      </c>
      <c r="G607" s="154" t="s">
        <v>1901</v>
      </c>
      <c r="H607" s="154" t="s">
        <v>1919</v>
      </c>
      <c r="I607" s="154" t="s">
        <v>317</v>
      </c>
      <c r="J607" s="154" t="s">
        <v>1236</v>
      </c>
      <c r="K607" s="155" t="s">
        <v>9641</v>
      </c>
      <c r="L607" s="155" t="s">
        <v>8914</v>
      </c>
      <c r="M607" s="155" t="s">
        <v>4724</v>
      </c>
      <c r="N607" s="155" t="s">
        <v>8916</v>
      </c>
      <c r="O607" s="155" t="s">
        <v>13445</v>
      </c>
      <c r="P607" s="155" t="s">
        <v>8918</v>
      </c>
      <c r="Q607" s="155" t="s">
        <v>13446</v>
      </c>
      <c r="R607" s="155" t="s">
        <v>8920</v>
      </c>
      <c r="S607" s="155" t="s">
        <v>13447</v>
      </c>
      <c r="T607" s="155" t="s">
        <v>8922</v>
      </c>
      <c r="U607" s="155" t="s">
        <v>13448</v>
      </c>
      <c r="V607" s="155" t="s">
        <v>8985</v>
      </c>
      <c r="W607" s="155" t="s">
        <v>3257</v>
      </c>
      <c r="X607" s="155" t="s">
        <v>8987</v>
      </c>
      <c r="Y607" s="155" t="s">
        <v>13449</v>
      </c>
      <c r="Z607" s="155" t="s">
        <v>8989</v>
      </c>
      <c r="AA607" s="155" t="s">
        <v>13450</v>
      </c>
      <c r="AB607" s="155" t="s">
        <v>8990</v>
      </c>
      <c r="AC607" s="155" t="s">
        <v>13451</v>
      </c>
      <c r="AD607" s="155" t="s">
        <v>8992</v>
      </c>
      <c r="AE607" s="156">
        <v>6186.3086999999996</v>
      </c>
      <c r="AF607" s="157">
        <v>5.21</v>
      </c>
      <c r="AG607" s="158">
        <v>3.9</v>
      </c>
      <c r="AH607" s="159">
        <v>38660</v>
      </c>
      <c r="AI607" s="153" t="s">
        <v>1969</v>
      </c>
      <c r="AJ607" s="155" t="s">
        <v>2192</v>
      </c>
    </row>
    <row r="608" spans="1:36">
      <c r="A608" s="166">
        <v>93016</v>
      </c>
      <c r="B608" s="147" t="s">
        <v>1238</v>
      </c>
      <c r="C608" s="147" t="s">
        <v>1234</v>
      </c>
      <c r="D608" s="147" t="s">
        <v>2192</v>
      </c>
      <c r="E608" s="147" t="s">
        <v>1185</v>
      </c>
      <c r="F608" s="147" t="s">
        <v>2192</v>
      </c>
      <c r="G608" s="148" t="s">
        <v>1901</v>
      </c>
      <c r="H608" s="148" t="s">
        <v>1919</v>
      </c>
      <c r="I608" s="148" t="s">
        <v>317</v>
      </c>
      <c r="J608" s="148" t="s">
        <v>1236</v>
      </c>
      <c r="K608" s="149" t="s">
        <v>13452</v>
      </c>
      <c r="L608" s="149" t="s">
        <v>3063</v>
      </c>
      <c r="M608" s="149" t="s">
        <v>13453</v>
      </c>
      <c r="N608" s="149" t="s">
        <v>8995</v>
      </c>
      <c r="O608" s="149" t="s">
        <v>13454</v>
      </c>
      <c r="P608" s="149" t="s">
        <v>8997</v>
      </c>
      <c r="Q608" s="149" t="s">
        <v>13455</v>
      </c>
      <c r="R608" s="149" t="s">
        <v>7803</v>
      </c>
      <c r="S608" s="149" t="s">
        <v>13456</v>
      </c>
      <c r="T608" s="149" t="s">
        <v>9000</v>
      </c>
      <c r="U608" s="149" t="s">
        <v>13457</v>
      </c>
      <c r="V608" s="149" t="s">
        <v>9002</v>
      </c>
      <c r="W608" s="149" t="s">
        <v>13458</v>
      </c>
      <c r="X608" s="149" t="s">
        <v>9004</v>
      </c>
      <c r="Y608" s="149" t="s">
        <v>13459</v>
      </c>
      <c r="Z608" s="149" t="s">
        <v>9006</v>
      </c>
      <c r="AA608" s="149" t="s">
        <v>13460</v>
      </c>
      <c r="AB608" s="149" t="s">
        <v>9008</v>
      </c>
      <c r="AC608" s="149" t="s">
        <v>13461</v>
      </c>
      <c r="AD608" s="149" t="s">
        <v>9010</v>
      </c>
      <c r="AE608" s="150">
        <v>30690.963599999999</v>
      </c>
      <c r="AF608" s="151">
        <v>25.84</v>
      </c>
      <c r="AG608" s="151">
        <v>19.37</v>
      </c>
      <c r="AH608" s="152">
        <v>38659</v>
      </c>
      <c r="AI608" s="147" t="s">
        <v>1971</v>
      </c>
      <c r="AJ608" s="149" t="s">
        <v>2192</v>
      </c>
    </row>
    <row r="609" spans="1:36">
      <c r="A609" s="167">
        <v>93017</v>
      </c>
      <c r="B609" s="153" t="s">
        <v>1238</v>
      </c>
      <c r="C609" s="153" t="s">
        <v>1229</v>
      </c>
      <c r="D609" s="153" t="s">
        <v>2192</v>
      </c>
      <c r="E609" s="153" t="s">
        <v>1186</v>
      </c>
      <c r="F609" s="153" t="s">
        <v>2192</v>
      </c>
      <c r="G609" s="154" t="s">
        <v>1901</v>
      </c>
      <c r="H609" s="154" t="s">
        <v>1919</v>
      </c>
      <c r="I609" s="154" t="s">
        <v>317</v>
      </c>
      <c r="J609" s="154" t="s">
        <v>1236</v>
      </c>
      <c r="K609" s="155" t="s">
        <v>13462</v>
      </c>
      <c r="L609" s="155" t="s">
        <v>9012</v>
      </c>
      <c r="M609" s="155" t="s">
        <v>13463</v>
      </c>
      <c r="N609" s="155" t="s">
        <v>9014</v>
      </c>
      <c r="O609" s="155" t="s">
        <v>13464</v>
      </c>
      <c r="P609" s="155" t="s">
        <v>9016</v>
      </c>
      <c r="Q609" s="155" t="s">
        <v>13465</v>
      </c>
      <c r="R609" s="155" t="s">
        <v>3696</v>
      </c>
      <c r="S609" s="155" t="s">
        <v>13466</v>
      </c>
      <c r="T609" s="155" t="s">
        <v>9019</v>
      </c>
      <c r="U609" s="155" t="s">
        <v>13467</v>
      </c>
      <c r="V609" s="155" t="s">
        <v>9021</v>
      </c>
      <c r="W609" s="155" t="s">
        <v>13468</v>
      </c>
      <c r="X609" s="155" t="s">
        <v>9023</v>
      </c>
      <c r="Y609" s="155" t="s">
        <v>13469</v>
      </c>
      <c r="Z609" s="155" t="s">
        <v>9025</v>
      </c>
      <c r="AA609" s="155" t="s">
        <v>13470</v>
      </c>
      <c r="AB609" s="155" t="s">
        <v>9027</v>
      </c>
      <c r="AC609" s="155" t="s">
        <v>13471</v>
      </c>
      <c r="AD609" s="155" t="s">
        <v>9029</v>
      </c>
      <c r="AE609" s="156">
        <v>37549.909399999997</v>
      </c>
      <c r="AF609" s="157">
        <v>31.61</v>
      </c>
      <c r="AG609" s="158">
        <v>23.7</v>
      </c>
      <c r="AH609" s="159">
        <v>39126</v>
      </c>
      <c r="AI609" s="153" t="s">
        <v>1972</v>
      </c>
      <c r="AJ609" s="155" t="s">
        <v>2192</v>
      </c>
    </row>
    <row r="610" spans="1:36">
      <c r="A610" s="166">
        <v>93018</v>
      </c>
      <c r="B610" s="147" t="s">
        <v>1238</v>
      </c>
      <c r="C610" s="147" t="s">
        <v>1229</v>
      </c>
      <c r="D610" s="147" t="s">
        <v>2192</v>
      </c>
      <c r="E610" s="147" t="s">
        <v>1187</v>
      </c>
      <c r="F610" s="147" t="s">
        <v>2192</v>
      </c>
      <c r="G610" s="148" t="s">
        <v>1901</v>
      </c>
      <c r="H610" s="148" t="s">
        <v>1919</v>
      </c>
      <c r="I610" s="148" t="s">
        <v>317</v>
      </c>
      <c r="J610" s="148" t="s">
        <v>1236</v>
      </c>
      <c r="K610" s="149" t="s">
        <v>13472</v>
      </c>
      <c r="L610" s="149" t="s">
        <v>8945</v>
      </c>
      <c r="M610" s="149" t="s">
        <v>3123</v>
      </c>
      <c r="N610" s="149" t="s">
        <v>8947</v>
      </c>
      <c r="O610" s="149" t="s">
        <v>13029</v>
      </c>
      <c r="P610" s="149" t="s">
        <v>8949</v>
      </c>
      <c r="Q610" s="149" t="s">
        <v>13473</v>
      </c>
      <c r="R610" s="149" t="s">
        <v>8951</v>
      </c>
      <c r="S610" s="149" t="s">
        <v>13474</v>
      </c>
      <c r="T610" s="149" t="s">
        <v>8953</v>
      </c>
      <c r="U610" s="149" t="s">
        <v>13475</v>
      </c>
      <c r="V610" s="149" t="s">
        <v>9036</v>
      </c>
      <c r="W610" s="149" t="s">
        <v>13476</v>
      </c>
      <c r="X610" s="149" t="s">
        <v>9038</v>
      </c>
      <c r="Y610" s="149" t="s">
        <v>13477</v>
      </c>
      <c r="Z610" s="149" t="s">
        <v>9040</v>
      </c>
      <c r="AA610" s="149" t="s">
        <v>13478</v>
      </c>
      <c r="AB610" s="149" t="s">
        <v>2853</v>
      </c>
      <c r="AC610" s="149" t="s">
        <v>2833</v>
      </c>
      <c r="AD610" s="149" t="s">
        <v>9042</v>
      </c>
      <c r="AE610" s="164">
        <v>6814.0519999999997</v>
      </c>
      <c r="AF610" s="151">
        <v>5.74</v>
      </c>
      <c r="AG610" s="162">
        <v>4.3</v>
      </c>
      <c r="AH610" s="152">
        <v>39553</v>
      </c>
      <c r="AI610" s="147" t="s">
        <v>1945</v>
      </c>
      <c r="AJ610" s="149" t="s">
        <v>2192</v>
      </c>
    </row>
    <row r="611" spans="1:36">
      <c r="A611" s="167">
        <v>93019</v>
      </c>
      <c r="B611" s="153" t="s">
        <v>1238</v>
      </c>
      <c r="C611" s="153" t="s">
        <v>1234</v>
      </c>
      <c r="D611" s="153" t="s">
        <v>2192</v>
      </c>
      <c r="E611" s="153" t="s">
        <v>1188</v>
      </c>
      <c r="F611" s="153" t="s">
        <v>2192</v>
      </c>
      <c r="G611" s="154" t="s">
        <v>1901</v>
      </c>
      <c r="H611" s="154" t="s">
        <v>1919</v>
      </c>
      <c r="I611" s="154" t="s">
        <v>317</v>
      </c>
      <c r="J611" s="154" t="s">
        <v>1236</v>
      </c>
      <c r="K611" s="155" t="s">
        <v>13479</v>
      </c>
      <c r="L611" s="155" t="s">
        <v>3063</v>
      </c>
      <c r="M611" s="155" t="s">
        <v>13480</v>
      </c>
      <c r="N611" s="155" t="s">
        <v>8995</v>
      </c>
      <c r="O611" s="155" t="s">
        <v>13481</v>
      </c>
      <c r="P611" s="155" t="s">
        <v>8997</v>
      </c>
      <c r="Q611" s="155" t="s">
        <v>13435</v>
      </c>
      <c r="R611" s="155" t="s">
        <v>7803</v>
      </c>
      <c r="S611" s="155" t="s">
        <v>13482</v>
      </c>
      <c r="T611" s="155" t="s">
        <v>9000</v>
      </c>
      <c r="U611" s="155" t="s">
        <v>13483</v>
      </c>
      <c r="V611" s="155" t="s">
        <v>9049</v>
      </c>
      <c r="W611" s="155" t="s">
        <v>13484</v>
      </c>
      <c r="X611" s="155" t="s">
        <v>3128</v>
      </c>
      <c r="Y611" s="155" t="s">
        <v>13485</v>
      </c>
      <c r="Z611" s="155" t="s">
        <v>9051</v>
      </c>
      <c r="AA611" s="155" t="s">
        <v>13486</v>
      </c>
      <c r="AB611" s="155" t="s">
        <v>9053</v>
      </c>
      <c r="AC611" s="155" t="s">
        <v>13487</v>
      </c>
      <c r="AD611" s="155" t="s">
        <v>9055</v>
      </c>
      <c r="AE611" s="156">
        <v>79700.266199999998</v>
      </c>
      <c r="AF611" s="158">
        <v>67.099999999999994</v>
      </c>
      <c r="AG611" s="158">
        <v>50.3</v>
      </c>
      <c r="AH611" s="159">
        <v>39637</v>
      </c>
      <c r="AI611" s="153" t="s">
        <v>1971</v>
      </c>
      <c r="AJ611" s="155" t="s">
        <v>2192</v>
      </c>
    </row>
    <row r="612" spans="1:36">
      <c r="A612" s="166">
        <v>93020</v>
      </c>
      <c r="B612" s="147" t="s">
        <v>1238</v>
      </c>
      <c r="C612" s="147" t="s">
        <v>1234</v>
      </c>
      <c r="D612" s="147" t="s">
        <v>2192</v>
      </c>
      <c r="E612" s="147" t="s">
        <v>1189</v>
      </c>
      <c r="F612" s="147" t="s">
        <v>2192</v>
      </c>
      <c r="G612" s="148" t="s">
        <v>1901</v>
      </c>
      <c r="H612" s="148" t="s">
        <v>1919</v>
      </c>
      <c r="I612" s="148" t="s">
        <v>317</v>
      </c>
      <c r="J612" s="148" t="s">
        <v>1236</v>
      </c>
      <c r="K612" s="149" t="s">
        <v>3126</v>
      </c>
      <c r="L612" s="149" t="s">
        <v>8914</v>
      </c>
      <c r="M612" s="149" t="s">
        <v>13488</v>
      </c>
      <c r="N612" s="149" t="s">
        <v>8916</v>
      </c>
      <c r="O612" s="149" t="s">
        <v>13489</v>
      </c>
      <c r="P612" s="149" t="s">
        <v>8918</v>
      </c>
      <c r="Q612" s="149" t="s">
        <v>13490</v>
      </c>
      <c r="R612" s="149" t="s">
        <v>8920</v>
      </c>
      <c r="S612" s="149" t="s">
        <v>13491</v>
      </c>
      <c r="T612" s="149" t="s">
        <v>8922</v>
      </c>
      <c r="U612" s="149" t="s">
        <v>13492</v>
      </c>
      <c r="V612" s="149" t="s">
        <v>8924</v>
      </c>
      <c r="W612" s="149" t="s">
        <v>13493</v>
      </c>
      <c r="X612" s="149" t="s">
        <v>8925</v>
      </c>
      <c r="Y612" s="149" t="s">
        <v>2192</v>
      </c>
      <c r="Z612" s="149" t="s">
        <v>2192</v>
      </c>
      <c r="AA612" s="149" t="s">
        <v>2192</v>
      </c>
      <c r="AB612" s="149" t="s">
        <v>2192</v>
      </c>
      <c r="AC612" s="149" t="s">
        <v>3414</v>
      </c>
      <c r="AD612" s="149" t="s">
        <v>9064</v>
      </c>
      <c r="AE612" s="150">
        <v>11075.854799999999</v>
      </c>
      <c r="AF612" s="151">
        <v>9.32</v>
      </c>
      <c r="AG612" s="151">
        <v>6.99</v>
      </c>
      <c r="AH612" s="152">
        <v>42467</v>
      </c>
      <c r="AI612" s="147" t="s">
        <v>1969</v>
      </c>
      <c r="AJ612" s="149" t="s">
        <v>2192</v>
      </c>
    </row>
    <row r="613" spans="1:36">
      <c r="A613" s="167">
        <v>93021</v>
      </c>
      <c r="B613" s="153" t="s">
        <v>1238</v>
      </c>
      <c r="C613" s="153" t="s">
        <v>1234</v>
      </c>
      <c r="D613" s="153" t="s">
        <v>2192</v>
      </c>
      <c r="E613" s="153" t="s">
        <v>1190</v>
      </c>
      <c r="F613" s="153" t="s">
        <v>2192</v>
      </c>
      <c r="G613" s="154" t="s">
        <v>1901</v>
      </c>
      <c r="H613" s="154" t="s">
        <v>1919</v>
      </c>
      <c r="I613" s="154" t="s">
        <v>317</v>
      </c>
      <c r="J613" s="154" t="s">
        <v>1236</v>
      </c>
      <c r="K613" s="155" t="s">
        <v>13494</v>
      </c>
      <c r="L613" s="155" t="s">
        <v>9066</v>
      </c>
      <c r="M613" s="155" t="s">
        <v>13495</v>
      </c>
      <c r="N613" s="155" t="s">
        <v>9068</v>
      </c>
      <c r="O613" s="155" t="s">
        <v>13496</v>
      </c>
      <c r="P613" s="155" t="s">
        <v>9070</v>
      </c>
      <c r="Q613" s="155" t="s">
        <v>13497</v>
      </c>
      <c r="R613" s="155" t="s">
        <v>9072</v>
      </c>
      <c r="S613" s="155" t="s">
        <v>13498</v>
      </c>
      <c r="T613" s="155" t="s">
        <v>9073</v>
      </c>
      <c r="U613" s="155" t="s">
        <v>13499</v>
      </c>
      <c r="V613" s="155" t="s">
        <v>9075</v>
      </c>
      <c r="W613" s="155" t="s">
        <v>13500</v>
      </c>
      <c r="X613" s="155" t="s">
        <v>9077</v>
      </c>
      <c r="Y613" s="155" t="s">
        <v>2192</v>
      </c>
      <c r="Z613" s="155" t="s">
        <v>2192</v>
      </c>
      <c r="AA613" s="155" t="s">
        <v>2192</v>
      </c>
      <c r="AB613" s="155" t="s">
        <v>2192</v>
      </c>
      <c r="AC613" s="155" t="s">
        <v>13501</v>
      </c>
      <c r="AD613" s="155" t="s">
        <v>9079</v>
      </c>
      <c r="AE613" s="156">
        <v>9776.7003000000004</v>
      </c>
      <c r="AF613" s="157">
        <v>8.23</v>
      </c>
      <c r="AG613" s="157">
        <v>6.17</v>
      </c>
      <c r="AH613" s="159">
        <v>42465</v>
      </c>
      <c r="AI613" s="153" t="s">
        <v>1973</v>
      </c>
      <c r="AJ613" s="155" t="s">
        <v>2192</v>
      </c>
    </row>
    <row r="614" spans="1:36">
      <c r="A614" s="166">
        <v>93022</v>
      </c>
      <c r="B614" s="147" t="s">
        <v>1238</v>
      </c>
      <c r="C614" s="147" t="s">
        <v>1229</v>
      </c>
      <c r="D614" s="147" t="s">
        <v>2192</v>
      </c>
      <c r="E614" s="147" t="s">
        <v>1191</v>
      </c>
      <c r="F614" s="147" t="s">
        <v>2192</v>
      </c>
      <c r="G614" s="148" t="s">
        <v>1901</v>
      </c>
      <c r="H614" s="148" t="s">
        <v>1919</v>
      </c>
      <c r="I614" s="148" t="s">
        <v>317</v>
      </c>
      <c r="J614" s="148" t="s">
        <v>1236</v>
      </c>
      <c r="K614" s="149" t="s">
        <v>13502</v>
      </c>
      <c r="L614" s="149" t="s">
        <v>9081</v>
      </c>
      <c r="M614" s="149" t="s">
        <v>13503</v>
      </c>
      <c r="N614" s="149" t="s">
        <v>9083</v>
      </c>
      <c r="O614" s="149" t="s">
        <v>13504</v>
      </c>
      <c r="P614" s="149" t="s">
        <v>9085</v>
      </c>
      <c r="Q614" s="149" t="s">
        <v>13505</v>
      </c>
      <c r="R614" s="149" t="s">
        <v>9087</v>
      </c>
      <c r="S614" s="149" t="s">
        <v>13506</v>
      </c>
      <c r="T614" s="149" t="s">
        <v>9089</v>
      </c>
      <c r="U614" s="149" t="s">
        <v>13507</v>
      </c>
      <c r="V614" s="149" t="s">
        <v>9091</v>
      </c>
      <c r="W614" s="149" t="s">
        <v>13508</v>
      </c>
      <c r="X614" s="149" t="s">
        <v>9093</v>
      </c>
      <c r="Y614" s="149" t="s">
        <v>13509</v>
      </c>
      <c r="Z614" s="149" t="s">
        <v>9095</v>
      </c>
      <c r="AA614" s="149" t="s">
        <v>13510</v>
      </c>
      <c r="AB614" s="149" t="s">
        <v>9097</v>
      </c>
      <c r="AC614" s="149" t="s">
        <v>13511</v>
      </c>
      <c r="AD614" s="149" t="s">
        <v>3820</v>
      </c>
      <c r="AE614" s="150">
        <v>367815.33039999998</v>
      </c>
      <c r="AF614" s="151">
        <v>309.66000000000003</v>
      </c>
      <c r="AG614" s="151">
        <v>232.15</v>
      </c>
      <c r="AH614" s="152">
        <v>40270</v>
      </c>
      <c r="AI614" s="147" t="s">
        <v>1974</v>
      </c>
      <c r="AJ614" s="149" t="s">
        <v>2192</v>
      </c>
    </row>
    <row r="615" spans="1:36">
      <c r="A615" s="167">
        <v>93023</v>
      </c>
      <c r="B615" s="153" t="s">
        <v>1238</v>
      </c>
      <c r="C615" s="153" t="s">
        <v>1900</v>
      </c>
      <c r="D615" s="153" t="s">
        <v>2192</v>
      </c>
      <c r="E615" s="153" t="s">
        <v>1192</v>
      </c>
      <c r="F615" s="153" t="s">
        <v>2192</v>
      </c>
      <c r="G615" s="154" t="s">
        <v>1901</v>
      </c>
      <c r="H615" s="154" t="s">
        <v>1919</v>
      </c>
      <c r="I615" s="154" t="s">
        <v>317</v>
      </c>
      <c r="J615" s="154" t="s">
        <v>1236</v>
      </c>
      <c r="K615" s="155" t="s">
        <v>13512</v>
      </c>
      <c r="L615" s="155" t="s">
        <v>8787</v>
      </c>
      <c r="M615" s="155" t="s">
        <v>13513</v>
      </c>
      <c r="N615" s="155" t="s">
        <v>8789</v>
      </c>
      <c r="O615" s="155" t="s">
        <v>13514</v>
      </c>
      <c r="P615" s="155" t="s">
        <v>8791</v>
      </c>
      <c r="Q615" s="155" t="s">
        <v>3009</v>
      </c>
      <c r="R615" s="155" t="s">
        <v>8793</v>
      </c>
      <c r="S615" s="155" t="s">
        <v>13515</v>
      </c>
      <c r="T615" s="155" t="s">
        <v>7054</v>
      </c>
      <c r="U615" s="155" t="s">
        <v>13516</v>
      </c>
      <c r="V615" s="155" t="s">
        <v>8796</v>
      </c>
      <c r="W615" s="155" t="s">
        <v>13517</v>
      </c>
      <c r="X615" s="155" t="s">
        <v>3284</v>
      </c>
      <c r="Y615" s="155" t="s">
        <v>13518</v>
      </c>
      <c r="Z615" s="155" t="s">
        <v>8798</v>
      </c>
      <c r="AA615" s="155" t="s">
        <v>13519</v>
      </c>
      <c r="AB615" s="155" t="s">
        <v>9106</v>
      </c>
      <c r="AC615" s="155" t="s">
        <v>13520</v>
      </c>
      <c r="AD615" s="155" t="s">
        <v>9108</v>
      </c>
      <c r="AE615" s="156">
        <v>4535.7813999999998</v>
      </c>
      <c r="AF615" s="157">
        <v>3.82</v>
      </c>
      <c r="AG615" s="157">
        <v>2.86</v>
      </c>
      <c r="AH615" s="159">
        <v>40325</v>
      </c>
      <c r="AI615" s="153" t="s">
        <v>1942</v>
      </c>
      <c r="AJ615" s="155" t="s">
        <v>2192</v>
      </c>
    </row>
    <row r="616" spans="1:36">
      <c r="A616" s="166">
        <v>93024</v>
      </c>
      <c r="B616" s="147" t="s">
        <v>1238</v>
      </c>
      <c r="C616" s="147" t="s">
        <v>1900</v>
      </c>
      <c r="D616" s="147" t="s">
        <v>2192</v>
      </c>
      <c r="E616" s="147" t="s">
        <v>1194</v>
      </c>
      <c r="F616" s="147" t="s">
        <v>2192</v>
      </c>
      <c r="G616" s="148" t="s">
        <v>1901</v>
      </c>
      <c r="H616" s="148" t="s">
        <v>1919</v>
      </c>
      <c r="I616" s="148" t="s">
        <v>317</v>
      </c>
      <c r="J616" s="148" t="s">
        <v>1236</v>
      </c>
      <c r="K616" s="149" t="s">
        <v>13512</v>
      </c>
      <c r="L616" s="149" t="s">
        <v>8787</v>
      </c>
      <c r="M616" s="149" t="s">
        <v>13521</v>
      </c>
      <c r="N616" s="149" t="s">
        <v>8789</v>
      </c>
      <c r="O616" s="149" t="s">
        <v>13522</v>
      </c>
      <c r="P616" s="149" t="s">
        <v>8791</v>
      </c>
      <c r="Q616" s="149" t="s">
        <v>13523</v>
      </c>
      <c r="R616" s="149" t="s">
        <v>8793</v>
      </c>
      <c r="S616" s="149" t="s">
        <v>13524</v>
      </c>
      <c r="T616" s="149" t="s">
        <v>7054</v>
      </c>
      <c r="U616" s="149" t="s">
        <v>6396</v>
      </c>
      <c r="V616" s="149" t="s">
        <v>8796</v>
      </c>
      <c r="W616" s="149" t="s">
        <v>13525</v>
      </c>
      <c r="X616" s="149" t="s">
        <v>3284</v>
      </c>
      <c r="Y616" s="149" t="s">
        <v>13305</v>
      </c>
      <c r="Z616" s="149" t="s">
        <v>8798</v>
      </c>
      <c r="AA616" s="149" t="s">
        <v>2192</v>
      </c>
      <c r="AB616" s="149" t="s">
        <v>2192</v>
      </c>
      <c r="AC616" s="149" t="s">
        <v>13526</v>
      </c>
      <c r="AD616" s="149" t="s">
        <v>9118</v>
      </c>
      <c r="AE616" s="150">
        <v>1446.6119000000001</v>
      </c>
      <c r="AF616" s="151">
        <v>1.22</v>
      </c>
      <c r="AG616" s="151">
        <v>0.91</v>
      </c>
      <c r="AH616" s="152">
        <v>40653</v>
      </c>
      <c r="AI616" s="147" t="s">
        <v>1942</v>
      </c>
      <c r="AJ616" s="149" t="s">
        <v>2192</v>
      </c>
    </row>
    <row r="617" spans="1:36">
      <c r="A617" s="167">
        <v>93025</v>
      </c>
      <c r="B617" s="153" t="s">
        <v>1238</v>
      </c>
      <c r="C617" s="153" t="s">
        <v>1900</v>
      </c>
      <c r="D617" s="153" t="s">
        <v>2192</v>
      </c>
      <c r="E617" s="153" t="s">
        <v>1195</v>
      </c>
      <c r="F617" s="153" t="s">
        <v>2192</v>
      </c>
      <c r="G617" s="154" t="s">
        <v>1901</v>
      </c>
      <c r="H617" s="154" t="s">
        <v>1919</v>
      </c>
      <c r="I617" s="154" t="s">
        <v>317</v>
      </c>
      <c r="J617" s="154" t="s">
        <v>1236</v>
      </c>
      <c r="K617" s="155" t="s">
        <v>3315</v>
      </c>
      <c r="L617" s="155" t="s">
        <v>9120</v>
      </c>
      <c r="M617" s="155" t="s">
        <v>13527</v>
      </c>
      <c r="N617" s="155" t="s">
        <v>9122</v>
      </c>
      <c r="O617" s="155" t="s">
        <v>13528</v>
      </c>
      <c r="P617" s="155" t="s">
        <v>9124</v>
      </c>
      <c r="Q617" s="155" t="s">
        <v>13529</v>
      </c>
      <c r="R617" s="155" t="s">
        <v>2835</v>
      </c>
      <c r="S617" s="155" t="s">
        <v>2957</v>
      </c>
      <c r="T617" s="155" t="s">
        <v>3084</v>
      </c>
      <c r="U617" s="155" t="s">
        <v>13530</v>
      </c>
      <c r="V617" s="155" t="s">
        <v>2791</v>
      </c>
      <c r="W617" s="155" t="s">
        <v>3345</v>
      </c>
      <c r="X617" s="155" t="s">
        <v>9129</v>
      </c>
      <c r="Y617" s="155" t="s">
        <v>13531</v>
      </c>
      <c r="Z617" s="155" t="s">
        <v>9131</v>
      </c>
      <c r="AA617" s="155" t="s">
        <v>2192</v>
      </c>
      <c r="AB617" s="155" t="s">
        <v>2192</v>
      </c>
      <c r="AC617" s="155" t="s">
        <v>13532</v>
      </c>
      <c r="AD617" s="155" t="s">
        <v>9133</v>
      </c>
      <c r="AE617" s="156">
        <v>26811.029600000002</v>
      </c>
      <c r="AF617" s="157">
        <v>22.57</v>
      </c>
      <c r="AG617" s="157">
        <v>16.920000000000002</v>
      </c>
      <c r="AH617" s="159">
        <v>40637</v>
      </c>
      <c r="AI617" s="153" t="s">
        <v>1975</v>
      </c>
      <c r="AJ617" s="155" t="s">
        <v>2192</v>
      </c>
    </row>
    <row r="618" spans="1:36">
      <c r="A618" s="166">
        <v>93026</v>
      </c>
      <c r="B618" s="147" t="s">
        <v>1238</v>
      </c>
      <c r="C618" s="147" t="s">
        <v>1233</v>
      </c>
      <c r="D618" s="147" t="s">
        <v>2192</v>
      </c>
      <c r="E618" s="147" t="s">
        <v>1196</v>
      </c>
      <c r="F618" s="147" t="s">
        <v>2192</v>
      </c>
      <c r="G618" s="148" t="s">
        <v>1901</v>
      </c>
      <c r="H618" s="148" t="s">
        <v>1919</v>
      </c>
      <c r="I618" s="148" t="s">
        <v>317</v>
      </c>
      <c r="J618" s="148" t="s">
        <v>1236</v>
      </c>
      <c r="K618" s="149" t="s">
        <v>13533</v>
      </c>
      <c r="L618" s="149" t="s">
        <v>9135</v>
      </c>
      <c r="M618" s="149" t="s">
        <v>13534</v>
      </c>
      <c r="N618" s="149" t="s">
        <v>9137</v>
      </c>
      <c r="O618" s="149" t="s">
        <v>4606</v>
      </c>
      <c r="P618" s="149" t="s">
        <v>9139</v>
      </c>
      <c r="Q618" s="149" t="s">
        <v>13535</v>
      </c>
      <c r="R618" s="149" t="s">
        <v>9141</v>
      </c>
      <c r="S618" s="149" t="s">
        <v>13536</v>
      </c>
      <c r="T618" s="149" t="s">
        <v>9143</v>
      </c>
      <c r="U618" s="149" t="s">
        <v>13537</v>
      </c>
      <c r="V618" s="149" t="s">
        <v>9144</v>
      </c>
      <c r="W618" s="149" t="s">
        <v>13538</v>
      </c>
      <c r="X618" s="149" t="s">
        <v>9146</v>
      </c>
      <c r="Y618" s="149" t="s">
        <v>13539</v>
      </c>
      <c r="Z618" s="149" t="s">
        <v>9148</v>
      </c>
      <c r="AA618" s="149" t="s">
        <v>2192</v>
      </c>
      <c r="AB618" s="149" t="s">
        <v>2192</v>
      </c>
      <c r="AC618" s="149" t="s">
        <v>13540</v>
      </c>
      <c r="AD618" s="149" t="s">
        <v>9150</v>
      </c>
      <c r="AE618" s="150">
        <v>22469.353800000001</v>
      </c>
      <c r="AF618" s="151">
        <v>18.920000000000002</v>
      </c>
      <c r="AG618" s="151">
        <v>14.18</v>
      </c>
      <c r="AH618" s="152">
        <v>40697</v>
      </c>
      <c r="AI618" s="147" t="s">
        <v>1976</v>
      </c>
      <c r="AJ618" s="149" t="s">
        <v>2192</v>
      </c>
    </row>
    <row r="619" spans="1:36">
      <c r="A619" s="167">
        <v>93027</v>
      </c>
      <c r="B619" s="153" t="s">
        <v>1238</v>
      </c>
      <c r="C619" s="153" t="s">
        <v>1900</v>
      </c>
      <c r="D619" s="153" t="s">
        <v>2192</v>
      </c>
      <c r="E619" s="153" t="s">
        <v>1197</v>
      </c>
      <c r="F619" s="153" t="s">
        <v>2192</v>
      </c>
      <c r="G619" s="154" t="s">
        <v>1901</v>
      </c>
      <c r="H619" s="154" t="s">
        <v>1919</v>
      </c>
      <c r="I619" s="154" t="s">
        <v>317</v>
      </c>
      <c r="J619" s="154" t="s">
        <v>1236</v>
      </c>
      <c r="K619" s="155" t="s">
        <v>13541</v>
      </c>
      <c r="L619" s="155" t="s">
        <v>8787</v>
      </c>
      <c r="M619" s="155" t="s">
        <v>13542</v>
      </c>
      <c r="N619" s="155" t="s">
        <v>8789</v>
      </c>
      <c r="O619" s="155" t="s">
        <v>13543</v>
      </c>
      <c r="P619" s="155" t="s">
        <v>8791</v>
      </c>
      <c r="Q619" s="155" t="s">
        <v>2829</v>
      </c>
      <c r="R619" s="155" t="s">
        <v>8793</v>
      </c>
      <c r="S619" s="155" t="s">
        <v>13544</v>
      </c>
      <c r="T619" s="155" t="s">
        <v>7054</v>
      </c>
      <c r="U619" s="155" t="s">
        <v>13545</v>
      </c>
      <c r="V619" s="155" t="s">
        <v>8796</v>
      </c>
      <c r="W619" s="155" t="s">
        <v>4296</v>
      </c>
      <c r="X619" s="155" t="s">
        <v>3284</v>
      </c>
      <c r="Y619" s="155" t="s">
        <v>10877</v>
      </c>
      <c r="Z619" s="155" t="s">
        <v>8798</v>
      </c>
      <c r="AA619" s="155" t="s">
        <v>2192</v>
      </c>
      <c r="AB619" s="155" t="s">
        <v>2192</v>
      </c>
      <c r="AC619" s="155" t="s">
        <v>13546</v>
      </c>
      <c r="AD619" s="155" t="s">
        <v>9158</v>
      </c>
      <c r="AE619" s="156">
        <v>4157.3116</v>
      </c>
      <c r="AF619" s="158">
        <v>3.5</v>
      </c>
      <c r="AG619" s="157">
        <v>2.62</v>
      </c>
      <c r="AH619" s="159">
        <v>40806</v>
      </c>
      <c r="AI619" s="153" t="s">
        <v>1942</v>
      </c>
      <c r="AJ619" s="155" t="s">
        <v>2192</v>
      </c>
    </row>
    <row r="620" spans="1:36">
      <c r="A620" s="166">
        <v>93028</v>
      </c>
      <c r="B620" s="147" t="s">
        <v>1237</v>
      </c>
      <c r="C620" s="147" t="s">
        <v>1229</v>
      </c>
      <c r="D620" s="147" t="s">
        <v>2192</v>
      </c>
      <c r="E620" s="147" t="s">
        <v>1198</v>
      </c>
      <c r="F620" s="147" t="s">
        <v>2192</v>
      </c>
      <c r="G620" s="148" t="s">
        <v>1901</v>
      </c>
      <c r="H620" s="148" t="s">
        <v>1919</v>
      </c>
      <c r="I620" s="148" t="s">
        <v>317</v>
      </c>
      <c r="J620" s="148" t="s">
        <v>1236</v>
      </c>
      <c r="K620" s="149" t="s">
        <v>13547</v>
      </c>
      <c r="L620" s="149" t="s">
        <v>9160</v>
      </c>
      <c r="M620" s="149" t="s">
        <v>4272</v>
      </c>
      <c r="N620" s="149" t="s">
        <v>9162</v>
      </c>
      <c r="O620" s="149" t="s">
        <v>13548</v>
      </c>
      <c r="P620" s="149" t="s">
        <v>9164</v>
      </c>
      <c r="Q620" s="149" t="s">
        <v>13549</v>
      </c>
      <c r="R620" s="149" t="s">
        <v>9166</v>
      </c>
      <c r="S620" s="149" t="s">
        <v>13550</v>
      </c>
      <c r="T620" s="149" t="s">
        <v>9168</v>
      </c>
      <c r="U620" s="149" t="s">
        <v>13551</v>
      </c>
      <c r="V620" s="149" t="s">
        <v>2932</v>
      </c>
      <c r="W620" s="149" t="s">
        <v>13552</v>
      </c>
      <c r="X620" s="149" t="s">
        <v>9171</v>
      </c>
      <c r="Y620" s="149" t="s">
        <v>13553</v>
      </c>
      <c r="Z620" s="149" t="s">
        <v>2893</v>
      </c>
      <c r="AA620" s="149" t="s">
        <v>2192</v>
      </c>
      <c r="AB620" s="149" t="s">
        <v>2192</v>
      </c>
      <c r="AC620" s="149" t="s">
        <v>13554</v>
      </c>
      <c r="AD620" s="149" t="s">
        <v>2823</v>
      </c>
      <c r="AE620" s="150">
        <v>43410.597300000001</v>
      </c>
      <c r="AF620" s="151">
        <v>36.549999999999997</v>
      </c>
      <c r="AG620" s="162">
        <v>27.4</v>
      </c>
      <c r="AH620" s="152">
        <v>41824</v>
      </c>
      <c r="AI620" s="147" t="s">
        <v>1977</v>
      </c>
      <c r="AJ620" s="149" t="s">
        <v>2192</v>
      </c>
    </row>
    <row r="621" spans="1:36">
      <c r="A621" s="167">
        <v>93029</v>
      </c>
      <c r="B621" s="153" t="s">
        <v>1237</v>
      </c>
      <c r="C621" s="153" t="s">
        <v>1229</v>
      </c>
      <c r="D621" s="153" t="s">
        <v>2192</v>
      </c>
      <c r="E621" s="153" t="s">
        <v>1199</v>
      </c>
      <c r="F621" s="153" t="s">
        <v>2192</v>
      </c>
      <c r="G621" s="154" t="s">
        <v>1901</v>
      </c>
      <c r="H621" s="154" t="s">
        <v>1919</v>
      </c>
      <c r="I621" s="154" t="s">
        <v>317</v>
      </c>
      <c r="J621" s="154" t="s">
        <v>1236</v>
      </c>
      <c r="K621" s="155" t="s">
        <v>13555</v>
      </c>
      <c r="L621" s="155" t="s">
        <v>9175</v>
      </c>
      <c r="M621" s="155" t="s">
        <v>13556</v>
      </c>
      <c r="N621" s="155" t="s">
        <v>9177</v>
      </c>
      <c r="O621" s="155" t="s">
        <v>13557</v>
      </c>
      <c r="P621" s="155" t="s">
        <v>9179</v>
      </c>
      <c r="Q621" s="155" t="s">
        <v>13558</v>
      </c>
      <c r="R621" s="155" t="s">
        <v>9181</v>
      </c>
      <c r="S621" s="155" t="s">
        <v>13559</v>
      </c>
      <c r="T621" s="155" t="s">
        <v>9183</v>
      </c>
      <c r="U621" s="155" t="s">
        <v>13560</v>
      </c>
      <c r="V621" s="155" t="s">
        <v>9185</v>
      </c>
      <c r="W621" s="155" t="s">
        <v>2844</v>
      </c>
      <c r="X621" s="155" t="s">
        <v>9187</v>
      </c>
      <c r="Y621" s="155" t="s">
        <v>2986</v>
      </c>
      <c r="Z621" s="155" t="s">
        <v>9189</v>
      </c>
      <c r="AA621" s="155" t="s">
        <v>2192</v>
      </c>
      <c r="AB621" s="155" t="s">
        <v>2192</v>
      </c>
      <c r="AC621" s="155" t="s">
        <v>12110</v>
      </c>
      <c r="AD621" s="155" t="s">
        <v>9191</v>
      </c>
      <c r="AE621" s="156">
        <v>6408.1698999999999</v>
      </c>
      <c r="AF621" s="157">
        <v>5.39</v>
      </c>
      <c r="AG621" s="157">
        <v>4.04</v>
      </c>
      <c r="AH621" s="159">
        <v>42160</v>
      </c>
      <c r="AI621" s="153" t="s">
        <v>1978</v>
      </c>
      <c r="AJ621" s="155" t="s">
        <v>2192</v>
      </c>
    </row>
    <row r="622" spans="1:36">
      <c r="A622" s="166">
        <v>93030</v>
      </c>
      <c r="B622" s="147" t="s">
        <v>1237</v>
      </c>
      <c r="C622" s="147" t="s">
        <v>1232</v>
      </c>
      <c r="D622" s="147" t="s">
        <v>2192</v>
      </c>
      <c r="E622" s="147" t="s">
        <v>1200</v>
      </c>
      <c r="F622" s="147" t="s">
        <v>2192</v>
      </c>
      <c r="G622" s="148" t="s">
        <v>1901</v>
      </c>
      <c r="H622" s="148" t="s">
        <v>1919</v>
      </c>
      <c r="I622" s="148" t="s">
        <v>317</v>
      </c>
      <c r="J622" s="148" t="s">
        <v>1236</v>
      </c>
      <c r="K622" s="149" t="s">
        <v>13561</v>
      </c>
      <c r="L622" s="149" t="s">
        <v>9192</v>
      </c>
      <c r="M622" s="149" t="s">
        <v>13562</v>
      </c>
      <c r="N622" s="149" t="s">
        <v>9194</v>
      </c>
      <c r="O622" s="149" t="s">
        <v>13563</v>
      </c>
      <c r="P622" s="149" t="s">
        <v>9196</v>
      </c>
      <c r="Q622" s="149" t="s">
        <v>13564</v>
      </c>
      <c r="R622" s="149" t="s">
        <v>9198</v>
      </c>
      <c r="S622" s="149" t="s">
        <v>13565</v>
      </c>
      <c r="T622" s="149" t="s">
        <v>9200</v>
      </c>
      <c r="U622" s="149" t="s">
        <v>13566</v>
      </c>
      <c r="V622" s="149" t="s">
        <v>9202</v>
      </c>
      <c r="W622" s="149" t="s">
        <v>2970</v>
      </c>
      <c r="X622" s="149" t="s">
        <v>9204</v>
      </c>
      <c r="Y622" s="149" t="s">
        <v>13567</v>
      </c>
      <c r="Z622" s="149" t="s">
        <v>9206</v>
      </c>
      <c r="AA622" s="149" t="s">
        <v>2192</v>
      </c>
      <c r="AB622" s="149" t="s">
        <v>2192</v>
      </c>
      <c r="AC622" s="149" t="s">
        <v>13568</v>
      </c>
      <c r="AD622" s="149" t="s">
        <v>9208</v>
      </c>
      <c r="AE622" s="150">
        <v>64512.328099999999</v>
      </c>
      <c r="AF622" s="151">
        <v>54.31</v>
      </c>
      <c r="AG622" s="151">
        <v>40.72</v>
      </c>
      <c r="AH622" s="152">
        <v>41828</v>
      </c>
      <c r="AI622" s="147" t="s">
        <v>1979</v>
      </c>
      <c r="AJ622" s="149" t="s">
        <v>2192</v>
      </c>
    </row>
    <row r="623" spans="1:36">
      <c r="A623" s="167">
        <v>93031</v>
      </c>
      <c r="B623" s="153" t="s">
        <v>1237</v>
      </c>
      <c r="C623" s="153" t="s">
        <v>1232</v>
      </c>
      <c r="D623" s="153" t="s">
        <v>2192</v>
      </c>
      <c r="E623" s="153" t="s">
        <v>1201</v>
      </c>
      <c r="F623" s="153" t="s">
        <v>2192</v>
      </c>
      <c r="G623" s="154" t="s">
        <v>1901</v>
      </c>
      <c r="H623" s="154" t="s">
        <v>1919</v>
      </c>
      <c r="I623" s="154" t="s">
        <v>317</v>
      </c>
      <c r="J623" s="154" t="s">
        <v>1236</v>
      </c>
      <c r="K623" s="155" t="s">
        <v>13569</v>
      </c>
      <c r="L623" s="155" t="s">
        <v>3011</v>
      </c>
      <c r="M623" s="155" t="s">
        <v>13570</v>
      </c>
      <c r="N623" s="155" t="s">
        <v>9211</v>
      </c>
      <c r="O623" s="155" t="s">
        <v>13571</v>
      </c>
      <c r="P623" s="155" t="s">
        <v>9213</v>
      </c>
      <c r="Q623" s="155" t="s">
        <v>13572</v>
      </c>
      <c r="R623" s="155" t="s">
        <v>9215</v>
      </c>
      <c r="S623" s="155" t="s">
        <v>13573</v>
      </c>
      <c r="T623" s="155" t="s">
        <v>9217</v>
      </c>
      <c r="U623" s="155" t="s">
        <v>13574</v>
      </c>
      <c r="V623" s="155" t="s">
        <v>9219</v>
      </c>
      <c r="W623" s="155" t="s">
        <v>13575</v>
      </c>
      <c r="X623" s="155" t="s">
        <v>9221</v>
      </c>
      <c r="Y623" s="155" t="s">
        <v>13576</v>
      </c>
      <c r="Z623" s="155" t="s">
        <v>9223</v>
      </c>
      <c r="AA623" s="155" t="s">
        <v>2192</v>
      </c>
      <c r="AB623" s="155" t="s">
        <v>2192</v>
      </c>
      <c r="AC623" s="155" t="s">
        <v>13577</v>
      </c>
      <c r="AD623" s="155" t="s">
        <v>9225</v>
      </c>
      <c r="AE623" s="156">
        <v>7117.4885000000004</v>
      </c>
      <c r="AF623" s="157">
        <v>5.99</v>
      </c>
      <c r="AG623" s="157">
        <v>4.49</v>
      </c>
      <c r="AH623" s="159">
        <v>42170</v>
      </c>
      <c r="AI623" s="153" t="s">
        <v>1980</v>
      </c>
      <c r="AJ623" s="155" t="s">
        <v>2192</v>
      </c>
    </row>
    <row r="624" spans="1:36">
      <c r="A624" s="166">
        <v>93032</v>
      </c>
      <c r="B624" s="147" t="s">
        <v>1238</v>
      </c>
      <c r="C624" s="147" t="s">
        <v>1900</v>
      </c>
      <c r="D624" s="147" t="s">
        <v>2192</v>
      </c>
      <c r="E624" s="147" t="s">
        <v>1202</v>
      </c>
      <c r="F624" s="147" t="s">
        <v>2192</v>
      </c>
      <c r="G624" s="148" t="s">
        <v>1901</v>
      </c>
      <c r="H624" s="148" t="s">
        <v>1919</v>
      </c>
      <c r="I624" s="148" t="s">
        <v>317</v>
      </c>
      <c r="J624" s="148" t="s">
        <v>1236</v>
      </c>
      <c r="K624" s="149" t="s">
        <v>9374</v>
      </c>
      <c r="L624" s="149" t="s">
        <v>8503</v>
      </c>
      <c r="M624" s="149" t="s">
        <v>13578</v>
      </c>
      <c r="N624" s="149" t="s">
        <v>8505</v>
      </c>
      <c r="O624" s="149" t="s">
        <v>13579</v>
      </c>
      <c r="P624" s="149" t="s">
        <v>8507</v>
      </c>
      <c r="Q624" s="149" t="s">
        <v>13580</v>
      </c>
      <c r="R624" s="149" t="s">
        <v>8509</v>
      </c>
      <c r="S624" s="149" t="s">
        <v>13581</v>
      </c>
      <c r="T624" s="149" t="s">
        <v>8511</v>
      </c>
      <c r="U624" s="149" t="s">
        <v>13582</v>
      </c>
      <c r="V624" s="149" t="s">
        <v>2797</v>
      </c>
      <c r="W624" s="149" t="s">
        <v>13583</v>
      </c>
      <c r="X624" s="149" t="s">
        <v>9233</v>
      </c>
      <c r="Y624" s="149" t="s">
        <v>13584</v>
      </c>
      <c r="Z624" s="149" t="s">
        <v>7347</v>
      </c>
      <c r="AA624" s="149" t="s">
        <v>2192</v>
      </c>
      <c r="AB624" s="149" t="s">
        <v>2192</v>
      </c>
      <c r="AC624" s="149" t="s">
        <v>13290</v>
      </c>
      <c r="AD624" s="149" t="s">
        <v>9236</v>
      </c>
      <c r="AE624" s="150">
        <v>341621.1312</v>
      </c>
      <c r="AF624" s="151">
        <v>287.61</v>
      </c>
      <c r="AG624" s="151">
        <v>215.61</v>
      </c>
      <c r="AH624" s="152">
        <v>41201</v>
      </c>
      <c r="AI624" s="147" t="s">
        <v>1964</v>
      </c>
      <c r="AJ624" s="149" t="s">
        <v>2192</v>
      </c>
    </row>
    <row r="625" spans="1:36">
      <c r="A625" s="167">
        <v>94001</v>
      </c>
      <c r="B625" s="153" t="s">
        <v>1237</v>
      </c>
      <c r="C625" s="153" t="s">
        <v>1234</v>
      </c>
      <c r="D625" s="153" t="s">
        <v>2192</v>
      </c>
      <c r="E625" s="153" t="s">
        <v>1750</v>
      </c>
      <c r="F625" s="153" t="s">
        <v>2192</v>
      </c>
      <c r="G625" s="154" t="s">
        <v>1901</v>
      </c>
      <c r="H625" s="154" t="s">
        <v>1919</v>
      </c>
      <c r="I625" s="154" t="s">
        <v>317</v>
      </c>
      <c r="J625" s="154" t="s">
        <v>1236</v>
      </c>
      <c r="K625" s="155" t="s">
        <v>13585</v>
      </c>
      <c r="L625" s="155" t="s">
        <v>3138</v>
      </c>
      <c r="M625" s="155" t="s">
        <v>4834</v>
      </c>
      <c r="N625" s="155" t="s">
        <v>9239</v>
      </c>
      <c r="O625" s="155" t="s">
        <v>13586</v>
      </c>
      <c r="P625" s="155" t="s">
        <v>9240</v>
      </c>
      <c r="Q625" s="155" t="s">
        <v>13587</v>
      </c>
      <c r="R625" s="155" t="s">
        <v>9242</v>
      </c>
      <c r="S625" s="155" t="s">
        <v>13588</v>
      </c>
      <c r="T625" s="155" t="s">
        <v>9243</v>
      </c>
      <c r="U625" s="155" t="s">
        <v>2192</v>
      </c>
      <c r="V625" s="155" t="s">
        <v>2192</v>
      </c>
      <c r="W625" s="155" t="s">
        <v>2192</v>
      </c>
      <c r="X625" s="155" t="s">
        <v>2192</v>
      </c>
      <c r="Y625" s="155" t="s">
        <v>2192</v>
      </c>
      <c r="Z625" s="155" t="s">
        <v>2192</v>
      </c>
      <c r="AA625" s="155" t="s">
        <v>2192</v>
      </c>
      <c r="AB625" s="155" t="s">
        <v>2192</v>
      </c>
      <c r="AC625" s="155" t="s">
        <v>13589</v>
      </c>
      <c r="AD625" s="155" t="s">
        <v>9245</v>
      </c>
      <c r="AE625" s="160">
        <v>8153.6019999999999</v>
      </c>
      <c r="AF625" s="157">
        <v>6.86</v>
      </c>
      <c r="AG625" s="157">
        <v>5.15</v>
      </c>
      <c r="AH625" s="159">
        <v>43363</v>
      </c>
      <c r="AI625" s="153" t="s">
        <v>1916</v>
      </c>
      <c r="AJ625" s="155" t="s">
        <v>2192</v>
      </c>
    </row>
    <row r="626" spans="1:36">
      <c r="A626" s="166">
        <v>94002</v>
      </c>
      <c r="B626" s="147" t="s">
        <v>1237</v>
      </c>
      <c r="C626" s="147" t="s">
        <v>1234</v>
      </c>
      <c r="D626" s="147" t="s">
        <v>2192</v>
      </c>
      <c r="E626" s="147" t="s">
        <v>1204</v>
      </c>
      <c r="F626" s="147" t="s">
        <v>2192</v>
      </c>
      <c r="G626" s="148" t="s">
        <v>1901</v>
      </c>
      <c r="H626" s="148" t="s">
        <v>1919</v>
      </c>
      <c r="I626" s="148" t="s">
        <v>317</v>
      </c>
      <c r="J626" s="148" t="s">
        <v>1236</v>
      </c>
      <c r="K626" s="149" t="s">
        <v>13590</v>
      </c>
      <c r="L626" s="149" t="s">
        <v>9247</v>
      </c>
      <c r="M626" s="149" t="s">
        <v>13591</v>
      </c>
      <c r="N626" s="149" t="s">
        <v>9249</v>
      </c>
      <c r="O626" s="149" t="s">
        <v>13592</v>
      </c>
      <c r="P626" s="149" t="s">
        <v>9251</v>
      </c>
      <c r="Q626" s="149" t="s">
        <v>13593</v>
      </c>
      <c r="R626" s="149" t="s">
        <v>9253</v>
      </c>
      <c r="S626" s="149" t="s">
        <v>13594</v>
      </c>
      <c r="T626" s="149" t="s">
        <v>9255</v>
      </c>
      <c r="U626" s="149" t="s">
        <v>2192</v>
      </c>
      <c r="V626" s="149" t="s">
        <v>2192</v>
      </c>
      <c r="W626" s="149" t="s">
        <v>2192</v>
      </c>
      <c r="X626" s="149" t="s">
        <v>2192</v>
      </c>
      <c r="Y626" s="149" t="s">
        <v>2192</v>
      </c>
      <c r="Z626" s="149" t="s">
        <v>2192</v>
      </c>
      <c r="AA626" s="149" t="s">
        <v>2192</v>
      </c>
      <c r="AB626" s="149" t="s">
        <v>2192</v>
      </c>
      <c r="AC626" s="149" t="s">
        <v>13595</v>
      </c>
      <c r="AD626" s="149" t="s">
        <v>9257</v>
      </c>
      <c r="AE626" s="150">
        <v>24500.604299999999</v>
      </c>
      <c r="AF626" s="151">
        <v>20.63</v>
      </c>
      <c r="AG626" s="151">
        <v>15.46</v>
      </c>
      <c r="AH626" s="152">
        <v>43363</v>
      </c>
      <c r="AI626" s="147" t="s">
        <v>1917</v>
      </c>
      <c r="AJ626" s="149" t="s">
        <v>2192</v>
      </c>
    </row>
    <row r="627" spans="1:36">
      <c r="A627" s="167">
        <v>94003</v>
      </c>
      <c r="B627" s="153" t="s">
        <v>1237</v>
      </c>
      <c r="C627" s="153" t="s">
        <v>1234</v>
      </c>
      <c r="D627" s="153" t="s">
        <v>2192</v>
      </c>
      <c r="E627" s="153" t="s">
        <v>1751</v>
      </c>
      <c r="F627" s="153" t="s">
        <v>2192</v>
      </c>
      <c r="G627" s="154" t="s">
        <v>1901</v>
      </c>
      <c r="H627" s="154" t="s">
        <v>1919</v>
      </c>
      <c r="I627" s="154" t="s">
        <v>317</v>
      </c>
      <c r="J627" s="154" t="s">
        <v>1236</v>
      </c>
      <c r="K627" s="155" t="s">
        <v>13596</v>
      </c>
      <c r="L627" s="155" t="s">
        <v>9258</v>
      </c>
      <c r="M627" s="155" t="s">
        <v>13597</v>
      </c>
      <c r="N627" s="155" t="s">
        <v>9260</v>
      </c>
      <c r="O627" s="155" t="s">
        <v>13598</v>
      </c>
      <c r="P627" s="155" t="s">
        <v>8402</v>
      </c>
      <c r="Q627" s="155" t="s">
        <v>13599</v>
      </c>
      <c r="R627" s="155" t="s">
        <v>9262</v>
      </c>
      <c r="S627" s="155" t="s">
        <v>13600</v>
      </c>
      <c r="T627" s="155" t="s">
        <v>9264</v>
      </c>
      <c r="U627" s="155" t="s">
        <v>2192</v>
      </c>
      <c r="V627" s="155" t="s">
        <v>2192</v>
      </c>
      <c r="W627" s="155" t="s">
        <v>2192</v>
      </c>
      <c r="X627" s="155" t="s">
        <v>2192</v>
      </c>
      <c r="Y627" s="155" t="s">
        <v>2192</v>
      </c>
      <c r="Z627" s="155" t="s">
        <v>2192</v>
      </c>
      <c r="AA627" s="155" t="s">
        <v>2192</v>
      </c>
      <c r="AB627" s="155" t="s">
        <v>2192</v>
      </c>
      <c r="AC627" s="155" t="s">
        <v>13601</v>
      </c>
      <c r="AD627" s="155" t="s">
        <v>9266</v>
      </c>
      <c r="AE627" s="156">
        <v>25189.300200000001</v>
      </c>
      <c r="AF627" s="157">
        <v>21.21</v>
      </c>
      <c r="AG627" s="158">
        <v>15.9</v>
      </c>
      <c r="AH627" s="159">
        <v>43363</v>
      </c>
      <c r="AI627" s="153" t="s">
        <v>1918</v>
      </c>
      <c r="AJ627" s="155" t="s">
        <v>2192</v>
      </c>
    </row>
    <row r="628" spans="1:36">
      <c r="A628" s="166">
        <v>94004</v>
      </c>
      <c r="B628" s="147" t="s">
        <v>1237</v>
      </c>
      <c r="C628" s="147" t="s">
        <v>1234</v>
      </c>
      <c r="D628" s="147" t="s">
        <v>2192</v>
      </c>
      <c r="E628" s="147" t="s">
        <v>1752</v>
      </c>
      <c r="F628" s="147" t="s">
        <v>2192</v>
      </c>
      <c r="G628" s="148" t="s">
        <v>1901</v>
      </c>
      <c r="H628" s="148" t="s">
        <v>1919</v>
      </c>
      <c r="I628" s="148" t="s">
        <v>317</v>
      </c>
      <c r="J628" s="148" t="s">
        <v>1236</v>
      </c>
      <c r="K628" s="149" t="s">
        <v>3538</v>
      </c>
      <c r="L628" s="149" t="s">
        <v>9247</v>
      </c>
      <c r="M628" s="149" t="s">
        <v>13602</v>
      </c>
      <c r="N628" s="149" t="s">
        <v>9249</v>
      </c>
      <c r="O628" s="149" t="s">
        <v>13603</v>
      </c>
      <c r="P628" s="149" t="s">
        <v>9251</v>
      </c>
      <c r="Q628" s="149" t="s">
        <v>13604</v>
      </c>
      <c r="R628" s="149" t="s">
        <v>9253</v>
      </c>
      <c r="S628" s="149" t="s">
        <v>13605</v>
      </c>
      <c r="T628" s="149" t="s">
        <v>9255</v>
      </c>
      <c r="U628" s="149" t="s">
        <v>2192</v>
      </c>
      <c r="V628" s="149" t="s">
        <v>2192</v>
      </c>
      <c r="W628" s="149" t="s">
        <v>2192</v>
      </c>
      <c r="X628" s="149" t="s">
        <v>2192</v>
      </c>
      <c r="Y628" s="149" t="s">
        <v>2192</v>
      </c>
      <c r="Z628" s="149" t="s">
        <v>2192</v>
      </c>
      <c r="AA628" s="149" t="s">
        <v>2192</v>
      </c>
      <c r="AB628" s="149" t="s">
        <v>2192</v>
      </c>
      <c r="AC628" s="149" t="s">
        <v>13606</v>
      </c>
      <c r="AD628" s="149" t="s">
        <v>9272</v>
      </c>
      <c r="AE628" s="164">
        <v>2416.9969999999998</v>
      </c>
      <c r="AF628" s="151">
        <v>2.0299999999999998</v>
      </c>
      <c r="AG628" s="151">
        <v>1.53</v>
      </c>
      <c r="AH628" s="152">
        <v>43535</v>
      </c>
      <c r="AI628" s="147" t="s">
        <v>1917</v>
      </c>
      <c r="AJ628" s="149" t="s">
        <v>2192</v>
      </c>
    </row>
    <row r="629" spans="1:36">
      <c r="A629" s="167">
        <v>94005</v>
      </c>
      <c r="B629" s="153" t="s">
        <v>1237</v>
      </c>
      <c r="C629" s="153" t="s">
        <v>1234</v>
      </c>
      <c r="D629" s="153" t="s">
        <v>2192</v>
      </c>
      <c r="E629" s="153" t="s">
        <v>1753</v>
      </c>
      <c r="F629" s="153" t="s">
        <v>2192</v>
      </c>
      <c r="G629" s="154" t="s">
        <v>1901</v>
      </c>
      <c r="H629" s="154" t="s">
        <v>1919</v>
      </c>
      <c r="I629" s="154" t="s">
        <v>317</v>
      </c>
      <c r="J629" s="154" t="s">
        <v>1236</v>
      </c>
      <c r="K629" s="155" t="s">
        <v>13607</v>
      </c>
      <c r="L629" s="155" t="s">
        <v>9247</v>
      </c>
      <c r="M629" s="155" t="s">
        <v>12029</v>
      </c>
      <c r="N629" s="155" t="s">
        <v>9249</v>
      </c>
      <c r="O629" s="155" t="s">
        <v>13608</v>
      </c>
      <c r="P629" s="155" t="s">
        <v>9251</v>
      </c>
      <c r="Q629" s="155" t="s">
        <v>13609</v>
      </c>
      <c r="R629" s="155" t="s">
        <v>9253</v>
      </c>
      <c r="S629" s="155" t="s">
        <v>13610</v>
      </c>
      <c r="T629" s="155" t="s">
        <v>9255</v>
      </c>
      <c r="U629" s="155" t="s">
        <v>2192</v>
      </c>
      <c r="V629" s="155" t="s">
        <v>2192</v>
      </c>
      <c r="W629" s="155" t="s">
        <v>2192</v>
      </c>
      <c r="X629" s="155" t="s">
        <v>2192</v>
      </c>
      <c r="Y629" s="155" t="s">
        <v>2192</v>
      </c>
      <c r="Z629" s="155" t="s">
        <v>2192</v>
      </c>
      <c r="AA629" s="155" t="s">
        <v>2192</v>
      </c>
      <c r="AB629" s="155" t="s">
        <v>2192</v>
      </c>
      <c r="AC629" s="155" t="s">
        <v>13611</v>
      </c>
      <c r="AD629" s="155" t="s">
        <v>9272</v>
      </c>
      <c r="AE629" s="156">
        <v>1701.8897999999999</v>
      </c>
      <c r="AF629" s="157">
        <v>1.43</v>
      </c>
      <c r="AG629" s="157">
        <v>1.07</v>
      </c>
      <c r="AH629" s="159">
        <v>43535</v>
      </c>
      <c r="AI629" s="153" t="s">
        <v>1917</v>
      </c>
      <c r="AJ629" s="155" t="s">
        <v>2192</v>
      </c>
    </row>
    <row r="630" spans="1:36">
      <c r="A630" s="166">
        <v>94006</v>
      </c>
      <c r="B630" s="147" t="s">
        <v>1237</v>
      </c>
      <c r="C630" s="147" t="s">
        <v>1234</v>
      </c>
      <c r="D630" s="147" t="s">
        <v>2192</v>
      </c>
      <c r="E630" s="147" t="s">
        <v>1754</v>
      </c>
      <c r="F630" s="147" t="s">
        <v>2192</v>
      </c>
      <c r="G630" s="148" t="s">
        <v>1901</v>
      </c>
      <c r="H630" s="148" t="s">
        <v>1919</v>
      </c>
      <c r="I630" s="148" t="s">
        <v>317</v>
      </c>
      <c r="J630" s="148" t="s">
        <v>1236</v>
      </c>
      <c r="K630" s="149" t="s">
        <v>3527</v>
      </c>
      <c r="L630" s="149" t="s">
        <v>9247</v>
      </c>
      <c r="M630" s="149" t="s">
        <v>13612</v>
      </c>
      <c r="N630" s="149" t="s">
        <v>9249</v>
      </c>
      <c r="O630" s="149" t="s">
        <v>13613</v>
      </c>
      <c r="P630" s="149" t="s">
        <v>9251</v>
      </c>
      <c r="Q630" s="149" t="s">
        <v>13614</v>
      </c>
      <c r="R630" s="149" t="s">
        <v>9253</v>
      </c>
      <c r="S630" s="149" t="s">
        <v>13615</v>
      </c>
      <c r="T630" s="149" t="s">
        <v>9255</v>
      </c>
      <c r="U630" s="149" t="s">
        <v>2192</v>
      </c>
      <c r="V630" s="149" t="s">
        <v>2192</v>
      </c>
      <c r="W630" s="149" t="s">
        <v>2192</v>
      </c>
      <c r="X630" s="149" t="s">
        <v>2192</v>
      </c>
      <c r="Y630" s="149" t="s">
        <v>2192</v>
      </c>
      <c r="Z630" s="149" t="s">
        <v>2192</v>
      </c>
      <c r="AA630" s="149" t="s">
        <v>2192</v>
      </c>
      <c r="AB630" s="149" t="s">
        <v>2192</v>
      </c>
      <c r="AC630" s="149" t="s">
        <v>13616</v>
      </c>
      <c r="AD630" s="149" t="s">
        <v>9272</v>
      </c>
      <c r="AE630" s="150">
        <v>3054.3002000000001</v>
      </c>
      <c r="AF630" s="151">
        <v>2.57</v>
      </c>
      <c r="AG630" s="151">
        <v>1.93</v>
      </c>
      <c r="AH630" s="152">
        <v>43535</v>
      </c>
      <c r="AI630" s="147" t="s">
        <v>1917</v>
      </c>
      <c r="AJ630" s="149" t="s">
        <v>2192</v>
      </c>
    </row>
    <row r="631" spans="1:36">
      <c r="A631" s="167">
        <v>95001</v>
      </c>
      <c r="B631" s="153" t="s">
        <v>1237</v>
      </c>
      <c r="C631" s="153" t="s">
        <v>1229</v>
      </c>
      <c r="D631" s="153" t="s">
        <v>2192</v>
      </c>
      <c r="E631" s="153" t="s">
        <v>2186</v>
      </c>
      <c r="F631" s="153" t="s">
        <v>2192</v>
      </c>
      <c r="G631" s="154" t="s">
        <v>1901</v>
      </c>
      <c r="H631" s="154" t="s">
        <v>1919</v>
      </c>
      <c r="I631" s="154" t="s">
        <v>1828</v>
      </c>
      <c r="J631" s="154" t="s">
        <v>1236</v>
      </c>
      <c r="K631" s="155" t="s">
        <v>13617</v>
      </c>
      <c r="L631" s="155" t="s">
        <v>4287</v>
      </c>
      <c r="M631" s="155" t="s">
        <v>13618</v>
      </c>
      <c r="N631" s="155" t="s">
        <v>4289</v>
      </c>
      <c r="O631" s="155" t="s">
        <v>1757</v>
      </c>
      <c r="P631" s="155" t="s">
        <v>1757</v>
      </c>
      <c r="Q631" s="155" t="s">
        <v>1757</v>
      </c>
      <c r="R631" s="155" t="s">
        <v>1757</v>
      </c>
      <c r="S631" s="155" t="s">
        <v>1757</v>
      </c>
      <c r="T631" s="155" t="s">
        <v>1757</v>
      </c>
      <c r="U631" s="155" t="s">
        <v>1757</v>
      </c>
      <c r="V631" s="155" t="s">
        <v>1757</v>
      </c>
      <c r="W631" s="155" t="s">
        <v>2192</v>
      </c>
      <c r="X631" s="155" t="s">
        <v>2192</v>
      </c>
      <c r="Y631" s="155" t="s">
        <v>2192</v>
      </c>
      <c r="Z631" s="155" t="s">
        <v>2192</v>
      </c>
      <c r="AA631" s="155" t="s">
        <v>2192</v>
      </c>
      <c r="AB631" s="155" t="s">
        <v>2192</v>
      </c>
      <c r="AC631" s="155" t="s">
        <v>13619</v>
      </c>
      <c r="AD631" s="155" t="s">
        <v>9288</v>
      </c>
      <c r="AE631" s="156">
        <v>20046.372599999999</v>
      </c>
      <c r="AF631" s="157">
        <v>16.88</v>
      </c>
      <c r="AG631" s="157">
        <v>12.65</v>
      </c>
      <c r="AH631" s="159">
        <v>43082</v>
      </c>
      <c r="AI631" s="153" t="s">
        <v>439</v>
      </c>
      <c r="AJ631" s="155" t="s">
        <v>2192</v>
      </c>
    </row>
  </sheetData>
  <mergeCells count="25">
    <mergeCell ref="F1:F2"/>
    <mergeCell ref="A1:A2"/>
    <mergeCell ref="B1:B2"/>
    <mergeCell ref="C1:C2"/>
    <mergeCell ref="D1:D2"/>
    <mergeCell ref="E1:E2"/>
    <mergeCell ref="AI1:AI2"/>
    <mergeCell ref="AA1:AB1"/>
    <mergeCell ref="AC1:AD1"/>
    <mergeCell ref="AE1:AE2"/>
    <mergeCell ref="AF1:AF2"/>
    <mergeCell ref="AG1:AG2"/>
    <mergeCell ref="AH1:AH2"/>
    <mergeCell ref="Y1:Z1"/>
    <mergeCell ref="G1:G2"/>
    <mergeCell ref="H1:H2"/>
    <mergeCell ref="O1:P1"/>
    <mergeCell ref="Q1:R1"/>
    <mergeCell ref="S1:T1"/>
    <mergeCell ref="U1:V1"/>
    <mergeCell ref="W1:X1"/>
    <mergeCell ref="I1:I2"/>
    <mergeCell ref="J1:J2"/>
    <mergeCell ref="K1:L1"/>
    <mergeCell ref="M1:N1"/>
  </mergeCells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F631"/>
  <sheetViews>
    <sheetView zoomScaleNormal="100" workbookViewId="0">
      <pane ySplit="1" topLeftCell="A2" activePane="bottomLeft" state="frozen"/>
      <selection pane="bottomLeft"/>
    </sheetView>
  </sheetViews>
  <sheetFormatPr defaultRowHeight="15"/>
  <cols>
    <col min="1" max="1" width="6.42578125" style="72" bestFit="1" customWidth="1"/>
    <col min="2" max="2" width="47.85546875" style="38" bestFit="1" customWidth="1"/>
    <col min="5" max="5" width="12.5703125" bestFit="1" customWidth="1"/>
    <col min="6" max="6" width="13.85546875" bestFit="1" customWidth="1"/>
  </cols>
  <sheetData>
    <row r="1" spans="1:2" ht="15.75" thickBot="1">
      <c r="A1" s="37" t="s">
        <v>1803</v>
      </c>
      <c r="B1" s="37" t="s">
        <v>17</v>
      </c>
    </row>
    <row r="2" spans="1:2" ht="15.75" thickTop="1">
      <c r="A2" s="36" t="s">
        <v>68</v>
      </c>
      <c r="B2" s="38" t="s">
        <v>1786</v>
      </c>
    </row>
    <row r="3" spans="1:2">
      <c r="A3" s="36" t="s">
        <v>69</v>
      </c>
      <c r="B3" s="38" t="s">
        <v>1786</v>
      </c>
    </row>
    <row r="4" spans="1:2">
      <c r="A4" s="36" t="s">
        <v>73</v>
      </c>
      <c r="B4" s="38" t="s">
        <v>1793</v>
      </c>
    </row>
    <row r="5" spans="1:2">
      <c r="A5" s="36" t="s">
        <v>74</v>
      </c>
      <c r="B5" s="38" t="s">
        <v>1793</v>
      </c>
    </row>
    <row r="6" spans="1:2">
      <c r="A6" s="36" t="s">
        <v>107</v>
      </c>
      <c r="B6" s="38" t="s">
        <v>1786</v>
      </c>
    </row>
    <row r="7" spans="1:2">
      <c r="A7" s="36" t="s">
        <v>108</v>
      </c>
      <c r="B7" s="38" t="s">
        <v>1786</v>
      </c>
    </row>
    <row r="8" spans="1:2">
      <c r="A8" s="36" t="s">
        <v>183</v>
      </c>
      <c r="B8" s="38" t="s">
        <v>1798</v>
      </c>
    </row>
    <row r="9" spans="1:2">
      <c r="A9" s="36" t="s">
        <v>218</v>
      </c>
      <c r="B9" s="38" t="s">
        <v>1799</v>
      </c>
    </row>
    <row r="10" spans="1:2">
      <c r="A10" s="36" t="s">
        <v>220</v>
      </c>
      <c r="B10" s="38" t="s">
        <v>1799</v>
      </c>
    </row>
    <row r="11" spans="1:2">
      <c r="A11" s="36" t="s">
        <v>227</v>
      </c>
      <c r="B11" s="38" t="s">
        <v>1799</v>
      </c>
    </row>
    <row r="12" spans="1:2">
      <c r="A12" s="36" t="s">
        <v>181</v>
      </c>
      <c r="B12" s="38" t="s">
        <v>1800</v>
      </c>
    </row>
    <row r="13" spans="1:2">
      <c r="A13" s="36" t="s">
        <v>221</v>
      </c>
      <c r="B13" s="38" t="s">
        <v>1799</v>
      </c>
    </row>
    <row r="14" spans="1:2">
      <c r="A14" s="36" t="s">
        <v>222</v>
      </c>
      <c r="B14" s="38" t="s">
        <v>1799</v>
      </c>
    </row>
    <row r="15" spans="1:2">
      <c r="A15" s="36" t="s">
        <v>223</v>
      </c>
      <c r="B15" s="38" t="s">
        <v>1799</v>
      </c>
    </row>
    <row r="16" spans="1:2">
      <c r="A16" s="36" t="s">
        <v>224</v>
      </c>
      <c r="B16" s="38" t="s">
        <v>1799</v>
      </c>
    </row>
    <row r="17" spans="1:2">
      <c r="A17" s="36" t="s">
        <v>56</v>
      </c>
      <c r="B17" s="38" t="s">
        <v>1790</v>
      </c>
    </row>
    <row r="18" spans="1:2">
      <c r="A18" s="36" t="s">
        <v>101</v>
      </c>
      <c r="B18" s="38" t="s">
        <v>1787</v>
      </c>
    </row>
    <row r="19" spans="1:2">
      <c r="A19" s="36" t="s">
        <v>104</v>
      </c>
      <c r="B19" s="38" t="s">
        <v>1786</v>
      </c>
    </row>
    <row r="20" spans="1:2">
      <c r="A20" s="36" t="s">
        <v>119</v>
      </c>
      <c r="B20" s="38" t="s">
        <v>1786</v>
      </c>
    </row>
    <row r="21" spans="1:2">
      <c r="A21" s="36" t="s">
        <v>120</v>
      </c>
      <c r="B21" s="38" t="s">
        <v>1786</v>
      </c>
    </row>
    <row r="22" spans="1:2">
      <c r="A22" s="36" t="s">
        <v>121</v>
      </c>
      <c r="B22" s="38" t="s">
        <v>1786</v>
      </c>
    </row>
    <row r="23" spans="1:2">
      <c r="A23" s="36" t="s">
        <v>124</v>
      </c>
      <c r="B23" s="38" t="s">
        <v>1786</v>
      </c>
    </row>
    <row r="24" spans="1:2">
      <c r="A24" s="36" t="s">
        <v>125</v>
      </c>
      <c r="B24" s="38" t="s">
        <v>1786</v>
      </c>
    </row>
    <row r="25" spans="1:2">
      <c r="A25" s="36" t="s">
        <v>126</v>
      </c>
      <c r="B25" s="38" t="s">
        <v>1786</v>
      </c>
    </row>
    <row r="26" spans="1:2">
      <c r="A26" s="36" t="s">
        <v>131</v>
      </c>
      <c r="B26" s="38" t="s">
        <v>1786</v>
      </c>
    </row>
    <row r="27" spans="1:2">
      <c r="A27" s="36" t="s">
        <v>132</v>
      </c>
      <c r="B27" s="38" t="s">
        <v>1786</v>
      </c>
    </row>
    <row r="28" spans="1:2">
      <c r="A28" s="36" t="s">
        <v>146</v>
      </c>
      <c r="B28" s="38" t="s">
        <v>1786</v>
      </c>
    </row>
    <row r="29" spans="1:2">
      <c r="A29" s="36" t="s">
        <v>149</v>
      </c>
      <c r="B29" s="38" t="s">
        <v>1786</v>
      </c>
    </row>
    <row r="30" spans="1:2">
      <c r="A30" s="36" t="s">
        <v>150</v>
      </c>
      <c r="B30" s="38" t="s">
        <v>1786</v>
      </c>
    </row>
    <row r="31" spans="1:2">
      <c r="A31" s="36" t="s">
        <v>151</v>
      </c>
      <c r="B31" s="38" t="s">
        <v>1786</v>
      </c>
    </row>
    <row r="32" spans="1:2">
      <c r="A32" s="36" t="s">
        <v>152</v>
      </c>
      <c r="B32" s="38" t="s">
        <v>1786</v>
      </c>
    </row>
    <row r="33" spans="1:2">
      <c r="A33" s="36" t="s">
        <v>153</v>
      </c>
      <c r="B33" s="38" t="s">
        <v>1786</v>
      </c>
    </row>
    <row r="34" spans="1:2">
      <c r="A34" s="36" t="s">
        <v>157</v>
      </c>
      <c r="B34" s="38" t="s">
        <v>1786</v>
      </c>
    </row>
    <row r="35" spans="1:2">
      <c r="A35" s="36" t="s">
        <v>158</v>
      </c>
      <c r="B35" s="38" t="s">
        <v>1786</v>
      </c>
    </row>
    <row r="36" spans="1:2">
      <c r="A36" s="36" t="s">
        <v>177</v>
      </c>
      <c r="B36" s="38" t="s">
        <v>1788</v>
      </c>
    </row>
    <row r="37" spans="1:2">
      <c r="A37" s="36" t="s">
        <v>182</v>
      </c>
      <c r="B37" s="38" t="s">
        <v>1800</v>
      </c>
    </row>
    <row r="38" spans="1:2">
      <c r="A38" s="36" t="s">
        <v>204</v>
      </c>
      <c r="B38" s="38" t="s">
        <v>1789</v>
      </c>
    </row>
    <row r="39" spans="1:2">
      <c r="A39" s="36" t="s">
        <v>205</v>
      </c>
      <c r="B39" s="38" t="s">
        <v>1789</v>
      </c>
    </row>
    <row r="40" spans="1:2">
      <c r="A40" s="36" t="s">
        <v>206</v>
      </c>
      <c r="B40" s="38" t="s">
        <v>1789</v>
      </c>
    </row>
    <row r="41" spans="1:2">
      <c r="A41" s="36" t="s">
        <v>225</v>
      </c>
      <c r="B41" s="38" t="s">
        <v>1799</v>
      </c>
    </row>
    <row r="42" spans="1:2">
      <c r="A42" s="36" t="s">
        <v>57</v>
      </c>
      <c r="B42" s="38" t="s">
        <v>1790</v>
      </c>
    </row>
    <row r="43" spans="1:2">
      <c r="A43" s="36" t="s">
        <v>58</v>
      </c>
      <c r="B43" s="38" t="s">
        <v>1790</v>
      </c>
    </row>
    <row r="44" spans="1:2">
      <c r="A44" s="36" t="s">
        <v>59</v>
      </c>
      <c r="B44" s="38" t="s">
        <v>1793</v>
      </c>
    </row>
    <row r="45" spans="1:2">
      <c r="A45" s="36" t="s">
        <v>60</v>
      </c>
      <c r="B45" s="38" t="s">
        <v>1793</v>
      </c>
    </row>
    <row r="46" spans="1:2">
      <c r="A46" s="36" t="s">
        <v>61</v>
      </c>
      <c r="B46" s="38" t="s">
        <v>1793</v>
      </c>
    </row>
    <row r="47" spans="1:2">
      <c r="A47" s="36" t="s">
        <v>63</v>
      </c>
      <c r="B47" s="38" t="s">
        <v>1793</v>
      </c>
    </row>
    <row r="48" spans="1:2">
      <c r="A48" s="36" t="s">
        <v>64</v>
      </c>
      <c r="B48" s="38" t="s">
        <v>1794</v>
      </c>
    </row>
    <row r="49" spans="1:2">
      <c r="A49" s="36" t="s">
        <v>65</v>
      </c>
      <c r="B49" s="38" t="s">
        <v>1794</v>
      </c>
    </row>
    <row r="50" spans="1:2">
      <c r="A50" s="36" t="s">
        <v>66</v>
      </c>
      <c r="B50" s="38" t="s">
        <v>1792</v>
      </c>
    </row>
    <row r="51" spans="1:2">
      <c r="A51" s="36" t="s">
        <v>79</v>
      </c>
      <c r="B51" s="38" t="s">
        <v>1792</v>
      </c>
    </row>
    <row r="52" spans="1:2">
      <c r="A52" s="36" t="s">
        <v>80</v>
      </c>
      <c r="B52" s="38" t="s">
        <v>1792</v>
      </c>
    </row>
    <row r="53" spans="1:2">
      <c r="A53" s="36" t="s">
        <v>81</v>
      </c>
      <c r="B53" s="38" t="s">
        <v>1792</v>
      </c>
    </row>
    <row r="54" spans="1:2">
      <c r="A54" s="36" t="s">
        <v>82</v>
      </c>
      <c r="B54" s="38" t="s">
        <v>1792</v>
      </c>
    </row>
    <row r="55" spans="1:2">
      <c r="A55" s="36" t="s">
        <v>84</v>
      </c>
      <c r="B55" s="38" t="s">
        <v>1792</v>
      </c>
    </row>
    <row r="56" spans="1:2">
      <c r="A56" s="36" t="s">
        <v>85</v>
      </c>
      <c r="B56" s="38" t="s">
        <v>1792</v>
      </c>
    </row>
    <row r="57" spans="1:2">
      <c r="A57" s="36" t="s">
        <v>97</v>
      </c>
      <c r="B57" s="38" t="s">
        <v>1791</v>
      </c>
    </row>
    <row r="58" spans="1:2">
      <c r="A58" s="36" t="s">
        <v>135</v>
      </c>
      <c r="B58" s="38" t="s">
        <v>1787</v>
      </c>
    </row>
    <row r="59" spans="1:2">
      <c r="A59" s="36" t="s">
        <v>136</v>
      </c>
      <c r="B59" s="38" t="s">
        <v>1787</v>
      </c>
    </row>
    <row r="60" spans="1:2">
      <c r="A60" s="36" t="s">
        <v>137</v>
      </c>
      <c r="B60" s="38" t="s">
        <v>1787</v>
      </c>
    </row>
    <row r="61" spans="1:2">
      <c r="A61" s="36" t="s">
        <v>180</v>
      </c>
      <c r="B61" s="38" t="s">
        <v>1794</v>
      </c>
    </row>
    <row r="62" spans="1:2">
      <c r="A62" s="36" t="s">
        <v>184</v>
      </c>
      <c r="B62" s="38" t="s">
        <v>1795</v>
      </c>
    </row>
    <row r="63" spans="1:2">
      <c r="A63" s="36" t="s">
        <v>185</v>
      </c>
      <c r="B63" s="38" t="s">
        <v>1795</v>
      </c>
    </row>
    <row r="64" spans="1:2">
      <c r="A64" s="36" t="s">
        <v>186</v>
      </c>
      <c r="B64" s="38" t="s">
        <v>1795</v>
      </c>
    </row>
    <row r="65" spans="1:2">
      <c r="A65" s="36" t="s">
        <v>188</v>
      </c>
      <c r="B65" s="38" t="s">
        <v>1794</v>
      </c>
    </row>
    <row r="66" spans="1:2">
      <c r="A66" s="36" t="s">
        <v>194</v>
      </c>
      <c r="B66" s="38" t="s">
        <v>1796</v>
      </c>
    </row>
    <row r="67" spans="1:2">
      <c r="A67" s="36" t="s">
        <v>207</v>
      </c>
      <c r="B67" s="38" t="s">
        <v>1797</v>
      </c>
    </row>
    <row r="68" spans="1:2">
      <c r="A68" s="36" t="s">
        <v>226</v>
      </c>
      <c r="B68" s="38" t="s">
        <v>1799</v>
      </c>
    </row>
    <row r="69" spans="1:2">
      <c r="A69" s="36" t="s">
        <v>99</v>
      </c>
      <c r="B69" s="38" t="s">
        <v>1787</v>
      </c>
    </row>
    <row r="70" spans="1:2">
      <c r="A70" s="36" t="s">
        <v>102</v>
      </c>
      <c r="B70" s="38" t="s">
        <v>1791</v>
      </c>
    </row>
    <row r="71" spans="1:2">
      <c r="A71" s="36" t="s">
        <v>211</v>
      </c>
      <c r="B71" s="38" t="s">
        <v>1801</v>
      </c>
    </row>
    <row r="72" spans="1:2">
      <c r="A72" s="36" t="s">
        <v>215</v>
      </c>
      <c r="B72" s="38" t="s">
        <v>1801</v>
      </c>
    </row>
    <row r="73" spans="1:2">
      <c r="A73" s="36" t="s">
        <v>232</v>
      </c>
      <c r="B73" s="38" t="s">
        <v>1799</v>
      </c>
    </row>
    <row r="74" spans="1:2">
      <c r="A74" s="36" t="s">
        <v>237</v>
      </c>
      <c r="B74" s="38" t="s">
        <v>1799</v>
      </c>
    </row>
    <row r="75" spans="1:2">
      <c r="A75" s="36" t="s">
        <v>238</v>
      </c>
      <c r="B75" s="38" t="s">
        <v>1799</v>
      </c>
    </row>
    <row r="76" spans="1:2">
      <c r="A76" s="36" t="s">
        <v>239</v>
      </c>
      <c r="B76" s="38" t="s">
        <v>1799</v>
      </c>
    </row>
    <row r="77" spans="1:2">
      <c r="A77" s="36" t="s">
        <v>244</v>
      </c>
      <c r="B77" s="38" t="s">
        <v>1799</v>
      </c>
    </row>
    <row r="78" spans="1:2">
      <c r="A78" s="36" t="s">
        <v>247</v>
      </c>
      <c r="B78" s="38" t="s">
        <v>1799</v>
      </c>
    </row>
    <row r="79" spans="1:2">
      <c r="A79" s="36" t="s">
        <v>254</v>
      </c>
      <c r="B79" s="38" t="s">
        <v>1981</v>
      </c>
    </row>
    <row r="80" spans="1:2">
      <c r="A80" s="36" t="s">
        <v>256</v>
      </c>
      <c r="B80" s="38" t="s">
        <v>1799</v>
      </c>
    </row>
    <row r="81" spans="1:6">
      <c r="A81" s="36" t="s">
        <v>168</v>
      </c>
      <c r="B81" s="38" t="s">
        <v>1786</v>
      </c>
    </row>
    <row r="82" spans="1:6" ht="15.75" thickBot="1">
      <c r="A82" s="37" t="s">
        <v>169</v>
      </c>
      <c r="B82" s="39" t="s">
        <v>1786</v>
      </c>
    </row>
    <row r="83" spans="1:6" ht="15.75" thickTop="1">
      <c r="A83" s="36" t="s">
        <v>54</v>
      </c>
      <c r="D83" s="40" t="s">
        <v>261</v>
      </c>
      <c r="E83" s="40" t="s">
        <v>1242</v>
      </c>
      <c r="F83" s="41" t="s">
        <v>1804</v>
      </c>
    </row>
    <row r="84" spans="1:6">
      <c r="A84" s="36" t="s">
        <v>55</v>
      </c>
      <c r="D84" s="40" t="s">
        <v>260</v>
      </c>
      <c r="E84" s="40" t="s">
        <v>1246</v>
      </c>
      <c r="F84" s="41" t="s">
        <v>1802</v>
      </c>
    </row>
    <row r="85" spans="1:6">
      <c r="A85" s="36" t="s">
        <v>62</v>
      </c>
      <c r="D85" s="40" t="s">
        <v>271</v>
      </c>
      <c r="E85" s="40" t="s">
        <v>1248</v>
      </c>
      <c r="F85" s="41" t="s">
        <v>1802</v>
      </c>
    </row>
    <row r="86" spans="1:6">
      <c r="A86" s="36" t="s">
        <v>275</v>
      </c>
      <c r="D86" s="40" t="s">
        <v>267</v>
      </c>
      <c r="E86" s="40" t="s">
        <v>1247</v>
      </c>
      <c r="F86" s="41" t="s">
        <v>1802</v>
      </c>
    </row>
    <row r="87" spans="1:6">
      <c r="A87" s="36" t="s">
        <v>276</v>
      </c>
      <c r="D87" s="40" t="s">
        <v>295</v>
      </c>
      <c r="E87" s="40" t="s">
        <v>1240</v>
      </c>
      <c r="F87" s="41" t="s">
        <v>1802</v>
      </c>
    </row>
    <row r="88" spans="1:6">
      <c r="A88" s="36" t="s">
        <v>67</v>
      </c>
      <c r="D88" s="40" t="s">
        <v>474</v>
      </c>
      <c r="E88" s="40" t="s">
        <v>1245</v>
      </c>
      <c r="F88" s="41" t="s">
        <v>1804</v>
      </c>
    </row>
    <row r="89" spans="1:6">
      <c r="A89" s="36" t="s">
        <v>278</v>
      </c>
      <c r="D89" s="40" t="s">
        <v>471</v>
      </c>
      <c r="E89" s="40" t="s">
        <v>1243</v>
      </c>
      <c r="F89" s="41" t="s">
        <v>1805</v>
      </c>
    </row>
    <row r="90" spans="1:6">
      <c r="A90" s="36" t="s">
        <v>280</v>
      </c>
      <c r="D90" s="40" t="s">
        <v>317</v>
      </c>
      <c r="E90" s="40" t="s">
        <v>1241</v>
      </c>
      <c r="F90" s="41" t="s">
        <v>1806</v>
      </c>
    </row>
    <row r="91" spans="1:6">
      <c r="A91" s="36" t="s">
        <v>282</v>
      </c>
      <c r="D91" s="40" t="s">
        <v>555</v>
      </c>
      <c r="E91" s="40" t="s">
        <v>1244</v>
      </c>
      <c r="F91" s="41" t="s">
        <v>1805</v>
      </c>
    </row>
    <row r="92" spans="1:6">
      <c r="A92" s="36" t="s">
        <v>284</v>
      </c>
      <c r="D92" s="40" t="s">
        <v>411</v>
      </c>
      <c r="E92" s="40" t="s">
        <v>1808</v>
      </c>
      <c r="F92" s="41" t="s">
        <v>1805</v>
      </c>
    </row>
    <row r="93" spans="1:6">
      <c r="A93" s="36" t="s">
        <v>286</v>
      </c>
      <c r="D93" s="40" t="s">
        <v>438</v>
      </c>
      <c r="E93" s="40" t="s">
        <v>1809</v>
      </c>
      <c r="F93" s="41" t="s">
        <v>1805</v>
      </c>
    </row>
    <row r="94" spans="1:6">
      <c r="A94" s="36" t="s">
        <v>288</v>
      </c>
      <c r="D94" s="40" t="s">
        <v>450</v>
      </c>
      <c r="E94" s="40" t="s">
        <v>1810</v>
      </c>
      <c r="F94" s="41" t="s">
        <v>1804</v>
      </c>
    </row>
    <row r="95" spans="1:6">
      <c r="A95" s="36" t="s">
        <v>290</v>
      </c>
      <c r="D95" s="40" t="s">
        <v>500</v>
      </c>
      <c r="E95" s="40" t="s">
        <v>1811</v>
      </c>
      <c r="F95" s="41" t="s">
        <v>1806</v>
      </c>
    </row>
    <row r="96" spans="1:6">
      <c r="A96" s="36" t="s">
        <v>292</v>
      </c>
      <c r="D96" s="40" t="s">
        <v>663</v>
      </c>
      <c r="E96" s="40" t="s">
        <v>1812</v>
      </c>
      <c r="F96" s="41" t="s">
        <v>1806</v>
      </c>
    </row>
    <row r="97" spans="1:6">
      <c r="A97" s="36" t="s">
        <v>70</v>
      </c>
      <c r="D97" s="40" t="s">
        <v>946</v>
      </c>
      <c r="E97" s="40" t="s">
        <v>1813</v>
      </c>
      <c r="F97" s="41" t="s">
        <v>1802</v>
      </c>
    </row>
    <row r="98" spans="1:6">
      <c r="A98" s="36" t="s">
        <v>300</v>
      </c>
      <c r="D98" s="40" t="s">
        <v>1057</v>
      </c>
      <c r="E98" s="40" t="s">
        <v>1814</v>
      </c>
      <c r="F98" s="41" t="s">
        <v>1806</v>
      </c>
    </row>
    <row r="99" spans="1:6">
      <c r="A99" s="36" t="s">
        <v>302</v>
      </c>
      <c r="D99" s="40" t="s">
        <v>1155</v>
      </c>
      <c r="E99" s="40" t="s">
        <v>1815</v>
      </c>
      <c r="F99" s="41" t="s">
        <v>1802</v>
      </c>
    </row>
    <row r="100" spans="1:6">
      <c r="A100" s="36" t="s">
        <v>304</v>
      </c>
      <c r="D100" s="40" t="s">
        <v>1868</v>
      </c>
      <c r="E100" s="40" t="s">
        <v>1869</v>
      </c>
      <c r="F100" s="41" t="s">
        <v>1805</v>
      </c>
    </row>
    <row r="101" spans="1:6">
      <c r="A101" s="36" t="s">
        <v>71</v>
      </c>
    </row>
    <row r="102" spans="1:6">
      <c r="A102" s="36" t="s">
        <v>72</v>
      </c>
    </row>
    <row r="103" spans="1:6">
      <c r="A103" s="36" t="s">
        <v>75</v>
      </c>
    </row>
    <row r="104" spans="1:6">
      <c r="A104" s="36" t="s">
        <v>311</v>
      </c>
    </row>
    <row r="105" spans="1:6">
      <c r="A105" s="36" t="s">
        <v>313</v>
      </c>
    </row>
    <row r="106" spans="1:6">
      <c r="A106" s="36" t="s">
        <v>76</v>
      </c>
    </row>
    <row r="107" spans="1:6">
      <c r="A107" s="36" t="s">
        <v>315</v>
      </c>
    </row>
    <row r="108" spans="1:6">
      <c r="A108" s="36" t="s">
        <v>319</v>
      </c>
    </row>
    <row r="109" spans="1:6">
      <c r="A109" s="36" t="s">
        <v>322</v>
      </c>
    </row>
    <row r="110" spans="1:6">
      <c r="A110" s="36" t="s">
        <v>324</v>
      </c>
    </row>
    <row r="111" spans="1:6">
      <c r="A111" s="36" t="s">
        <v>326</v>
      </c>
    </row>
    <row r="112" spans="1:6">
      <c r="A112" s="36" t="s">
        <v>328</v>
      </c>
    </row>
    <row r="113" spans="1:1">
      <c r="A113" s="36" t="s">
        <v>330</v>
      </c>
    </row>
    <row r="114" spans="1:1">
      <c r="A114" s="36" t="s">
        <v>332</v>
      </c>
    </row>
    <row r="115" spans="1:1">
      <c r="A115" s="36" t="s">
        <v>334</v>
      </c>
    </row>
    <row r="116" spans="1:1">
      <c r="A116" s="36" t="s">
        <v>336</v>
      </c>
    </row>
    <row r="117" spans="1:1">
      <c r="A117" s="36" t="s">
        <v>338</v>
      </c>
    </row>
    <row r="118" spans="1:1">
      <c r="A118" s="36" t="s">
        <v>340</v>
      </c>
    </row>
    <row r="119" spans="1:1">
      <c r="A119" s="36" t="s">
        <v>342</v>
      </c>
    </row>
    <row r="120" spans="1:1">
      <c r="A120" s="36" t="s">
        <v>344</v>
      </c>
    </row>
    <row r="121" spans="1:1">
      <c r="A121" s="36" t="s">
        <v>347</v>
      </c>
    </row>
    <row r="122" spans="1:1">
      <c r="A122" s="36" t="s">
        <v>349</v>
      </c>
    </row>
    <row r="123" spans="1:1">
      <c r="A123" s="36" t="s">
        <v>77</v>
      </c>
    </row>
    <row r="124" spans="1:1">
      <c r="A124" s="36" t="s">
        <v>78</v>
      </c>
    </row>
    <row r="125" spans="1:1">
      <c r="A125" s="36" t="s">
        <v>354</v>
      </c>
    </row>
    <row r="126" spans="1:1">
      <c r="A126" s="36" t="s">
        <v>357</v>
      </c>
    </row>
    <row r="127" spans="1:1">
      <c r="A127" s="36" t="s">
        <v>359</v>
      </c>
    </row>
    <row r="128" spans="1:1">
      <c r="A128" s="36" t="s">
        <v>361</v>
      </c>
    </row>
    <row r="129" spans="1:1">
      <c r="A129" s="36" t="s">
        <v>363</v>
      </c>
    </row>
    <row r="130" spans="1:1">
      <c r="A130" s="36" t="s">
        <v>365</v>
      </c>
    </row>
    <row r="131" spans="1:1">
      <c r="A131" s="36" t="s">
        <v>367</v>
      </c>
    </row>
    <row r="132" spans="1:1">
      <c r="A132" s="36" t="s">
        <v>369</v>
      </c>
    </row>
    <row r="133" spans="1:1">
      <c r="A133" s="36" t="s">
        <v>371</v>
      </c>
    </row>
    <row r="134" spans="1:1">
      <c r="A134" s="36" t="s">
        <v>373</v>
      </c>
    </row>
    <row r="135" spans="1:1">
      <c r="A135" s="36" t="s">
        <v>375</v>
      </c>
    </row>
    <row r="136" spans="1:1">
      <c r="A136" s="36" t="s">
        <v>377</v>
      </c>
    </row>
    <row r="137" spans="1:1">
      <c r="A137" s="36" t="s">
        <v>379</v>
      </c>
    </row>
    <row r="138" spans="1:1">
      <c r="A138" s="36" t="s">
        <v>381</v>
      </c>
    </row>
    <row r="139" spans="1:1">
      <c r="A139" s="36" t="s">
        <v>383</v>
      </c>
    </row>
    <row r="140" spans="1:1">
      <c r="A140" s="36" t="s">
        <v>385</v>
      </c>
    </row>
    <row r="141" spans="1:1">
      <c r="A141" s="36" t="s">
        <v>387</v>
      </c>
    </row>
    <row r="142" spans="1:1">
      <c r="A142" s="36" t="s">
        <v>389</v>
      </c>
    </row>
    <row r="143" spans="1:1">
      <c r="A143" s="36" t="s">
        <v>391</v>
      </c>
    </row>
    <row r="144" spans="1:1">
      <c r="A144" s="36" t="s">
        <v>393</v>
      </c>
    </row>
    <row r="145" spans="1:1">
      <c r="A145" s="36" t="s">
        <v>395</v>
      </c>
    </row>
    <row r="146" spans="1:1">
      <c r="A146" s="36" t="s">
        <v>397</v>
      </c>
    </row>
    <row r="147" spans="1:1">
      <c r="A147" s="36" t="s">
        <v>399</v>
      </c>
    </row>
    <row r="148" spans="1:1">
      <c r="A148" s="36" t="s">
        <v>402</v>
      </c>
    </row>
    <row r="149" spans="1:1">
      <c r="A149" s="36" t="s">
        <v>403</v>
      </c>
    </row>
    <row r="150" spans="1:1">
      <c r="A150" s="36" t="s">
        <v>83</v>
      </c>
    </row>
    <row r="151" spans="1:1">
      <c r="A151" s="36" t="s">
        <v>406</v>
      </c>
    </row>
    <row r="152" spans="1:1">
      <c r="A152" s="36" t="s">
        <v>408</v>
      </c>
    </row>
    <row r="153" spans="1:1">
      <c r="A153" s="36" t="s">
        <v>86</v>
      </c>
    </row>
    <row r="154" spans="1:1">
      <c r="A154" s="36" t="s">
        <v>87</v>
      </c>
    </row>
    <row r="155" spans="1:1">
      <c r="A155" s="36" t="s">
        <v>414</v>
      </c>
    </row>
    <row r="156" spans="1:1">
      <c r="A156" s="36" t="s">
        <v>416</v>
      </c>
    </row>
    <row r="157" spans="1:1">
      <c r="A157" s="36" t="s">
        <v>88</v>
      </c>
    </row>
    <row r="158" spans="1:1">
      <c r="A158" s="36" t="s">
        <v>89</v>
      </c>
    </row>
    <row r="159" spans="1:1">
      <c r="A159" s="36" t="s">
        <v>420</v>
      </c>
    </row>
    <row r="160" spans="1:1">
      <c r="A160" s="36" t="s">
        <v>90</v>
      </c>
    </row>
    <row r="161" spans="1:1">
      <c r="A161" s="72" t="s">
        <v>91</v>
      </c>
    </row>
    <row r="162" spans="1:1">
      <c r="A162" s="72" t="s">
        <v>425</v>
      </c>
    </row>
    <row r="163" spans="1:1">
      <c r="A163" s="72" t="s">
        <v>427</v>
      </c>
    </row>
    <row r="164" spans="1:1">
      <c r="A164" s="72" t="s">
        <v>429</v>
      </c>
    </row>
    <row r="165" spans="1:1">
      <c r="A165" s="72" t="s">
        <v>431</v>
      </c>
    </row>
    <row r="166" spans="1:1">
      <c r="A166" s="72" t="s">
        <v>433</v>
      </c>
    </row>
    <row r="167" spans="1:1">
      <c r="A167" s="72" t="s">
        <v>435</v>
      </c>
    </row>
    <row r="168" spans="1:1">
      <c r="A168" s="72" t="s">
        <v>437</v>
      </c>
    </row>
    <row r="169" spans="1:1">
      <c r="A169" s="72" t="s">
        <v>440</v>
      </c>
    </row>
    <row r="170" spans="1:1">
      <c r="A170" s="72" t="s">
        <v>441</v>
      </c>
    </row>
    <row r="171" spans="1:1">
      <c r="A171" s="72" t="s">
        <v>442</v>
      </c>
    </row>
    <row r="172" spans="1:1">
      <c r="A172" s="72" t="s">
        <v>445</v>
      </c>
    </row>
    <row r="173" spans="1:1">
      <c r="A173" s="72" t="s">
        <v>92</v>
      </c>
    </row>
    <row r="174" spans="1:1">
      <c r="A174" s="72" t="s">
        <v>93</v>
      </c>
    </row>
    <row r="175" spans="1:1">
      <c r="A175" s="72" t="s">
        <v>94</v>
      </c>
    </row>
    <row r="176" spans="1:1">
      <c r="A176" s="72" t="s">
        <v>453</v>
      </c>
    </row>
    <row r="177" spans="1:1">
      <c r="A177" s="72" t="s">
        <v>455</v>
      </c>
    </row>
    <row r="178" spans="1:1">
      <c r="A178" s="72" t="s">
        <v>457</v>
      </c>
    </row>
    <row r="179" spans="1:1">
      <c r="A179" s="72" t="s">
        <v>459</v>
      </c>
    </row>
    <row r="180" spans="1:1">
      <c r="A180" s="72" t="s">
        <v>461</v>
      </c>
    </row>
    <row r="181" spans="1:1">
      <c r="A181" s="72" t="s">
        <v>462</v>
      </c>
    </row>
    <row r="182" spans="1:1">
      <c r="A182" s="72" t="s">
        <v>464</v>
      </c>
    </row>
    <row r="183" spans="1:1">
      <c r="A183" s="72" t="s">
        <v>466</v>
      </c>
    </row>
    <row r="184" spans="1:1">
      <c r="A184" s="72" t="s">
        <v>468</v>
      </c>
    </row>
    <row r="185" spans="1:1">
      <c r="A185" s="72" t="s">
        <v>470</v>
      </c>
    </row>
    <row r="186" spans="1:1">
      <c r="A186" s="72" t="s">
        <v>95</v>
      </c>
    </row>
    <row r="187" spans="1:1">
      <c r="A187" s="72" t="s">
        <v>96</v>
      </c>
    </row>
    <row r="188" spans="1:1">
      <c r="A188" s="72" t="s">
        <v>98</v>
      </c>
    </row>
    <row r="189" spans="1:1">
      <c r="A189" s="72" t="s">
        <v>100</v>
      </c>
    </row>
    <row r="190" spans="1:1">
      <c r="A190" s="72" t="s">
        <v>103</v>
      </c>
    </row>
    <row r="191" spans="1:1">
      <c r="A191" s="72" t="s">
        <v>478</v>
      </c>
    </row>
    <row r="192" spans="1:1">
      <c r="A192" s="72" t="s">
        <v>480</v>
      </c>
    </row>
    <row r="193" spans="1:1">
      <c r="A193" s="72" t="s">
        <v>482</v>
      </c>
    </row>
    <row r="194" spans="1:1">
      <c r="A194" s="72" t="s">
        <v>484</v>
      </c>
    </row>
    <row r="195" spans="1:1">
      <c r="A195" s="72" t="s">
        <v>105</v>
      </c>
    </row>
    <row r="196" spans="1:1">
      <c r="A196" s="72" t="s">
        <v>106</v>
      </c>
    </row>
    <row r="197" spans="1:1">
      <c r="A197" s="72" t="s">
        <v>492</v>
      </c>
    </row>
    <row r="198" spans="1:1">
      <c r="A198" s="72" t="s">
        <v>494</v>
      </c>
    </row>
    <row r="199" spans="1:1">
      <c r="A199" s="72" t="s">
        <v>496</v>
      </c>
    </row>
    <row r="200" spans="1:1">
      <c r="A200" s="72" t="s">
        <v>498</v>
      </c>
    </row>
    <row r="201" spans="1:1">
      <c r="A201" s="72" t="s">
        <v>501</v>
      </c>
    </row>
    <row r="202" spans="1:1">
      <c r="A202" s="72" t="s">
        <v>503</v>
      </c>
    </row>
    <row r="203" spans="1:1">
      <c r="A203" s="72" t="s">
        <v>109</v>
      </c>
    </row>
    <row r="204" spans="1:1">
      <c r="A204" s="72" t="s">
        <v>110</v>
      </c>
    </row>
    <row r="205" spans="1:1">
      <c r="A205" s="72" t="s">
        <v>506</v>
      </c>
    </row>
    <row r="206" spans="1:1">
      <c r="A206" s="72" t="s">
        <v>508</v>
      </c>
    </row>
    <row r="207" spans="1:1">
      <c r="A207" s="72" t="s">
        <v>510</v>
      </c>
    </row>
    <row r="208" spans="1:1">
      <c r="A208" s="72" t="s">
        <v>512</v>
      </c>
    </row>
    <row r="209" spans="1:1">
      <c r="A209" s="72" t="s">
        <v>514</v>
      </c>
    </row>
    <row r="210" spans="1:1">
      <c r="A210" s="72" t="s">
        <v>516</v>
      </c>
    </row>
    <row r="211" spans="1:1">
      <c r="A211" s="72" t="s">
        <v>517</v>
      </c>
    </row>
    <row r="212" spans="1:1">
      <c r="A212" s="72" t="s">
        <v>518</v>
      </c>
    </row>
    <row r="213" spans="1:1">
      <c r="A213" s="72" t="s">
        <v>519</v>
      </c>
    </row>
    <row r="214" spans="1:1">
      <c r="A214" s="72" t="s">
        <v>520</v>
      </c>
    </row>
    <row r="215" spans="1:1">
      <c r="A215" s="72" t="s">
        <v>521</v>
      </c>
    </row>
    <row r="216" spans="1:1">
      <c r="A216" s="72" t="s">
        <v>522</v>
      </c>
    </row>
    <row r="217" spans="1:1">
      <c r="A217" s="72" t="s">
        <v>523</v>
      </c>
    </row>
    <row r="218" spans="1:1">
      <c r="A218" s="72" t="s">
        <v>524</v>
      </c>
    </row>
    <row r="219" spans="1:1">
      <c r="A219" s="72" t="s">
        <v>525</v>
      </c>
    </row>
    <row r="220" spans="1:1">
      <c r="A220" s="72" t="s">
        <v>528</v>
      </c>
    </row>
    <row r="221" spans="1:1">
      <c r="A221" s="72" t="s">
        <v>530</v>
      </c>
    </row>
    <row r="222" spans="1:1">
      <c r="A222" s="72" t="s">
        <v>532</v>
      </c>
    </row>
    <row r="223" spans="1:1">
      <c r="A223" s="72" t="s">
        <v>111</v>
      </c>
    </row>
    <row r="224" spans="1:1">
      <c r="A224" s="72" t="s">
        <v>112</v>
      </c>
    </row>
    <row r="225" spans="1:1">
      <c r="A225" s="72" t="s">
        <v>537</v>
      </c>
    </row>
    <row r="226" spans="1:1">
      <c r="A226" s="72" t="s">
        <v>113</v>
      </c>
    </row>
    <row r="227" spans="1:1">
      <c r="A227" s="72" t="s">
        <v>540</v>
      </c>
    </row>
    <row r="228" spans="1:1">
      <c r="A228" s="72" t="s">
        <v>541</v>
      </c>
    </row>
    <row r="229" spans="1:1">
      <c r="A229" s="72" t="s">
        <v>542</v>
      </c>
    </row>
    <row r="230" spans="1:1">
      <c r="A230" s="72" t="s">
        <v>543</v>
      </c>
    </row>
    <row r="231" spans="1:1">
      <c r="A231" s="72" t="s">
        <v>114</v>
      </c>
    </row>
    <row r="232" spans="1:1">
      <c r="A232" s="72" t="s">
        <v>115</v>
      </c>
    </row>
    <row r="233" spans="1:1">
      <c r="A233" s="72" t="s">
        <v>116</v>
      </c>
    </row>
    <row r="234" spans="1:1">
      <c r="A234" s="72" t="s">
        <v>548</v>
      </c>
    </row>
    <row r="235" spans="1:1">
      <c r="A235" s="72" t="s">
        <v>550</v>
      </c>
    </row>
    <row r="236" spans="1:1">
      <c r="A236" s="72" t="s">
        <v>552</v>
      </c>
    </row>
    <row r="237" spans="1:1">
      <c r="A237" s="72" t="s">
        <v>554</v>
      </c>
    </row>
    <row r="238" spans="1:1">
      <c r="A238" s="72" t="s">
        <v>556</v>
      </c>
    </row>
    <row r="239" spans="1:1">
      <c r="A239" s="72" t="s">
        <v>557</v>
      </c>
    </row>
    <row r="240" spans="1:1">
      <c r="A240" s="72" t="s">
        <v>558</v>
      </c>
    </row>
    <row r="241" spans="1:1">
      <c r="A241" s="72" t="s">
        <v>117</v>
      </c>
    </row>
    <row r="242" spans="1:1">
      <c r="A242" s="72" t="s">
        <v>561</v>
      </c>
    </row>
    <row r="243" spans="1:1">
      <c r="A243" s="72" t="s">
        <v>563</v>
      </c>
    </row>
    <row r="244" spans="1:1">
      <c r="A244" s="72" t="s">
        <v>565</v>
      </c>
    </row>
    <row r="245" spans="1:1">
      <c r="A245" s="72" t="s">
        <v>567</v>
      </c>
    </row>
    <row r="246" spans="1:1">
      <c r="A246" s="72" t="s">
        <v>118</v>
      </c>
    </row>
    <row r="247" spans="1:1">
      <c r="A247" s="72" t="s">
        <v>571</v>
      </c>
    </row>
    <row r="248" spans="1:1">
      <c r="A248" s="72" t="s">
        <v>573</v>
      </c>
    </row>
    <row r="249" spans="1:1">
      <c r="A249" s="72" t="s">
        <v>575</v>
      </c>
    </row>
    <row r="250" spans="1:1">
      <c r="A250" s="72" t="s">
        <v>576</v>
      </c>
    </row>
    <row r="251" spans="1:1">
      <c r="A251" s="72" t="s">
        <v>578</v>
      </c>
    </row>
    <row r="252" spans="1:1">
      <c r="A252" s="72" t="s">
        <v>579</v>
      </c>
    </row>
    <row r="253" spans="1:1">
      <c r="A253" s="72" t="s">
        <v>586</v>
      </c>
    </row>
    <row r="254" spans="1:1">
      <c r="A254" s="72" t="s">
        <v>588</v>
      </c>
    </row>
    <row r="255" spans="1:1">
      <c r="A255" s="72" t="s">
        <v>590</v>
      </c>
    </row>
    <row r="256" spans="1:1">
      <c r="A256" s="72" t="s">
        <v>592</v>
      </c>
    </row>
    <row r="257" spans="1:1">
      <c r="A257" s="72" t="s">
        <v>594</v>
      </c>
    </row>
    <row r="258" spans="1:1">
      <c r="A258" s="72" t="s">
        <v>596</v>
      </c>
    </row>
    <row r="259" spans="1:1">
      <c r="A259" s="72" t="s">
        <v>598</v>
      </c>
    </row>
    <row r="260" spans="1:1">
      <c r="A260" s="72" t="s">
        <v>600</v>
      </c>
    </row>
    <row r="261" spans="1:1">
      <c r="A261" s="72" t="s">
        <v>602</v>
      </c>
    </row>
    <row r="262" spans="1:1">
      <c r="A262" s="72" t="s">
        <v>604</v>
      </c>
    </row>
    <row r="263" spans="1:1">
      <c r="A263" s="72" t="s">
        <v>606</v>
      </c>
    </row>
    <row r="264" spans="1:1">
      <c r="A264" s="72" t="s">
        <v>608</v>
      </c>
    </row>
    <row r="265" spans="1:1">
      <c r="A265" s="72" t="s">
        <v>610</v>
      </c>
    </row>
    <row r="266" spans="1:1">
      <c r="A266" s="72" t="s">
        <v>122</v>
      </c>
    </row>
    <row r="267" spans="1:1">
      <c r="A267" s="72" t="s">
        <v>123</v>
      </c>
    </row>
    <row r="268" spans="1:1">
      <c r="A268" s="72" t="s">
        <v>615</v>
      </c>
    </row>
    <row r="269" spans="1:1">
      <c r="A269" s="72" t="s">
        <v>619</v>
      </c>
    </row>
    <row r="270" spans="1:1">
      <c r="A270" s="72" t="s">
        <v>622</v>
      </c>
    </row>
    <row r="271" spans="1:1">
      <c r="A271" s="72" t="s">
        <v>624</v>
      </c>
    </row>
    <row r="272" spans="1:1">
      <c r="A272" s="72" t="s">
        <v>127</v>
      </c>
    </row>
    <row r="273" spans="1:1">
      <c r="A273" s="72" t="s">
        <v>626</v>
      </c>
    </row>
    <row r="274" spans="1:1">
      <c r="A274" s="72" t="s">
        <v>128</v>
      </c>
    </row>
    <row r="275" spans="1:1">
      <c r="A275" s="72" t="s">
        <v>129</v>
      </c>
    </row>
    <row r="276" spans="1:1">
      <c r="A276" s="72" t="s">
        <v>629</v>
      </c>
    </row>
    <row r="277" spans="1:1">
      <c r="A277" s="72" t="s">
        <v>631</v>
      </c>
    </row>
    <row r="278" spans="1:1">
      <c r="A278" s="72" t="s">
        <v>130</v>
      </c>
    </row>
    <row r="279" spans="1:1">
      <c r="A279" s="72" t="s">
        <v>634</v>
      </c>
    </row>
    <row r="280" spans="1:1">
      <c r="A280" s="72" t="s">
        <v>637</v>
      </c>
    </row>
    <row r="281" spans="1:1">
      <c r="A281" s="72" t="s">
        <v>639</v>
      </c>
    </row>
    <row r="282" spans="1:1">
      <c r="A282" s="72" t="s">
        <v>642</v>
      </c>
    </row>
    <row r="283" spans="1:1">
      <c r="A283" s="72" t="s">
        <v>644</v>
      </c>
    </row>
    <row r="284" spans="1:1">
      <c r="A284" s="72" t="s">
        <v>646</v>
      </c>
    </row>
    <row r="285" spans="1:1">
      <c r="A285" s="72" t="s">
        <v>647</v>
      </c>
    </row>
    <row r="286" spans="1:1">
      <c r="A286" s="72" t="s">
        <v>648</v>
      </c>
    </row>
    <row r="287" spans="1:1">
      <c r="A287" s="72" t="s">
        <v>651</v>
      </c>
    </row>
    <row r="288" spans="1:1">
      <c r="A288" s="72" t="s">
        <v>653</v>
      </c>
    </row>
    <row r="289" spans="1:1">
      <c r="A289" s="72" t="s">
        <v>655</v>
      </c>
    </row>
    <row r="290" spans="1:1">
      <c r="A290" s="72" t="s">
        <v>658</v>
      </c>
    </row>
    <row r="291" spans="1:1">
      <c r="A291" s="72" t="s">
        <v>660</v>
      </c>
    </row>
    <row r="292" spans="1:1">
      <c r="A292" s="72" t="s">
        <v>662</v>
      </c>
    </row>
    <row r="293" spans="1:1">
      <c r="A293" s="72" t="s">
        <v>133</v>
      </c>
    </row>
    <row r="294" spans="1:1">
      <c r="A294" s="72" t="s">
        <v>134</v>
      </c>
    </row>
    <row r="295" spans="1:1">
      <c r="A295" s="72" t="s">
        <v>664</v>
      </c>
    </row>
    <row r="296" spans="1:1">
      <c r="A296" s="72" t="s">
        <v>665</v>
      </c>
    </row>
    <row r="297" spans="1:1">
      <c r="A297" s="72" t="s">
        <v>138</v>
      </c>
    </row>
    <row r="298" spans="1:1">
      <c r="A298" s="72" t="s">
        <v>139</v>
      </c>
    </row>
    <row r="299" spans="1:1">
      <c r="A299" s="72" t="s">
        <v>140</v>
      </c>
    </row>
    <row r="300" spans="1:1">
      <c r="A300" s="72" t="s">
        <v>141</v>
      </c>
    </row>
    <row r="301" spans="1:1">
      <c r="A301" s="72" t="s">
        <v>675</v>
      </c>
    </row>
    <row r="302" spans="1:1">
      <c r="A302" s="72" t="s">
        <v>677</v>
      </c>
    </row>
    <row r="303" spans="1:1">
      <c r="A303" s="72" t="s">
        <v>679</v>
      </c>
    </row>
    <row r="304" spans="1:1">
      <c r="A304" s="72" t="s">
        <v>682</v>
      </c>
    </row>
    <row r="305" spans="1:1">
      <c r="A305" s="72" t="s">
        <v>684</v>
      </c>
    </row>
    <row r="306" spans="1:1">
      <c r="A306" s="72" t="s">
        <v>686</v>
      </c>
    </row>
    <row r="307" spans="1:1">
      <c r="A307" s="72" t="s">
        <v>688</v>
      </c>
    </row>
    <row r="308" spans="1:1">
      <c r="A308" s="72" t="s">
        <v>690</v>
      </c>
    </row>
    <row r="309" spans="1:1">
      <c r="A309" s="72" t="s">
        <v>691</v>
      </c>
    </row>
    <row r="310" spans="1:1">
      <c r="A310" s="72" t="s">
        <v>692</v>
      </c>
    </row>
    <row r="311" spans="1:1">
      <c r="A311" s="72" t="s">
        <v>694</v>
      </c>
    </row>
    <row r="312" spans="1:1">
      <c r="A312" s="72" t="s">
        <v>696</v>
      </c>
    </row>
    <row r="313" spans="1:1">
      <c r="A313" s="72" t="s">
        <v>698</v>
      </c>
    </row>
    <row r="314" spans="1:1">
      <c r="A314" s="72" t="s">
        <v>700</v>
      </c>
    </row>
    <row r="315" spans="1:1">
      <c r="A315" s="72" t="s">
        <v>702</v>
      </c>
    </row>
    <row r="316" spans="1:1">
      <c r="A316" s="72" t="s">
        <v>704</v>
      </c>
    </row>
    <row r="317" spans="1:1">
      <c r="A317" s="72" t="s">
        <v>706</v>
      </c>
    </row>
    <row r="318" spans="1:1">
      <c r="A318" s="72" t="s">
        <v>708</v>
      </c>
    </row>
    <row r="319" spans="1:1">
      <c r="A319" s="72" t="s">
        <v>710</v>
      </c>
    </row>
    <row r="320" spans="1:1">
      <c r="A320" s="72" t="s">
        <v>712</v>
      </c>
    </row>
    <row r="321" spans="1:1">
      <c r="A321" s="72" t="s">
        <v>714</v>
      </c>
    </row>
    <row r="322" spans="1:1">
      <c r="A322" s="72" t="s">
        <v>716</v>
      </c>
    </row>
    <row r="323" spans="1:1">
      <c r="A323" s="72" t="s">
        <v>718</v>
      </c>
    </row>
    <row r="324" spans="1:1">
      <c r="A324" s="72" t="s">
        <v>720</v>
      </c>
    </row>
    <row r="325" spans="1:1">
      <c r="A325" s="72" t="s">
        <v>722</v>
      </c>
    </row>
    <row r="326" spans="1:1">
      <c r="A326" s="72" t="s">
        <v>724</v>
      </c>
    </row>
    <row r="327" spans="1:1">
      <c r="A327" s="72" t="s">
        <v>726</v>
      </c>
    </row>
    <row r="328" spans="1:1">
      <c r="A328" s="72" t="s">
        <v>142</v>
      </c>
    </row>
    <row r="329" spans="1:1">
      <c r="A329" s="72" t="s">
        <v>143</v>
      </c>
    </row>
    <row r="330" spans="1:1">
      <c r="A330" s="72" t="s">
        <v>732</v>
      </c>
    </row>
    <row r="331" spans="1:1">
      <c r="A331" s="72" t="s">
        <v>734</v>
      </c>
    </row>
    <row r="332" spans="1:1">
      <c r="A332" s="72" t="s">
        <v>736</v>
      </c>
    </row>
    <row r="333" spans="1:1">
      <c r="A333" s="72" t="s">
        <v>738</v>
      </c>
    </row>
    <row r="334" spans="1:1">
      <c r="A334" s="72" t="s">
        <v>144</v>
      </c>
    </row>
    <row r="335" spans="1:1">
      <c r="A335" s="72" t="s">
        <v>741</v>
      </c>
    </row>
    <row r="336" spans="1:1">
      <c r="A336" s="72" t="s">
        <v>743</v>
      </c>
    </row>
    <row r="337" spans="1:1">
      <c r="A337" s="72" t="s">
        <v>145</v>
      </c>
    </row>
    <row r="338" spans="1:1">
      <c r="A338" s="72" t="s">
        <v>746</v>
      </c>
    </row>
    <row r="339" spans="1:1">
      <c r="A339" s="72" t="s">
        <v>748</v>
      </c>
    </row>
    <row r="340" spans="1:1">
      <c r="A340" s="72" t="s">
        <v>750</v>
      </c>
    </row>
    <row r="341" spans="1:1">
      <c r="A341" s="72" t="s">
        <v>752</v>
      </c>
    </row>
    <row r="342" spans="1:1">
      <c r="A342" s="72" t="s">
        <v>754</v>
      </c>
    </row>
    <row r="343" spans="1:1">
      <c r="A343" s="72" t="s">
        <v>756</v>
      </c>
    </row>
    <row r="344" spans="1:1">
      <c r="A344" s="72" t="s">
        <v>759</v>
      </c>
    </row>
    <row r="345" spans="1:1">
      <c r="A345" s="72" t="s">
        <v>762</v>
      </c>
    </row>
    <row r="346" spans="1:1">
      <c r="A346" s="72" t="s">
        <v>764</v>
      </c>
    </row>
    <row r="347" spans="1:1">
      <c r="A347" s="72" t="s">
        <v>766</v>
      </c>
    </row>
    <row r="348" spans="1:1">
      <c r="A348" s="72" t="s">
        <v>767</v>
      </c>
    </row>
    <row r="349" spans="1:1">
      <c r="A349" s="72" t="s">
        <v>768</v>
      </c>
    </row>
    <row r="350" spans="1:1">
      <c r="A350" s="72" t="s">
        <v>770</v>
      </c>
    </row>
    <row r="351" spans="1:1">
      <c r="A351" s="72" t="s">
        <v>772</v>
      </c>
    </row>
    <row r="352" spans="1:1">
      <c r="A352" s="72" t="s">
        <v>147</v>
      </c>
    </row>
    <row r="353" spans="1:1">
      <c r="A353" s="72" t="s">
        <v>777</v>
      </c>
    </row>
    <row r="354" spans="1:1">
      <c r="A354" s="72" t="s">
        <v>779</v>
      </c>
    </row>
    <row r="355" spans="1:1">
      <c r="A355" s="72" t="s">
        <v>781</v>
      </c>
    </row>
    <row r="356" spans="1:1">
      <c r="A356" s="72" t="s">
        <v>782</v>
      </c>
    </row>
    <row r="357" spans="1:1">
      <c r="A357" s="72" t="s">
        <v>783</v>
      </c>
    </row>
    <row r="358" spans="1:1">
      <c r="A358" s="72" t="s">
        <v>785</v>
      </c>
    </row>
    <row r="359" spans="1:1">
      <c r="A359" s="72" t="s">
        <v>148</v>
      </c>
    </row>
    <row r="360" spans="1:1">
      <c r="A360" s="72" t="s">
        <v>788</v>
      </c>
    </row>
    <row r="361" spans="1:1">
      <c r="A361" s="72" t="s">
        <v>790</v>
      </c>
    </row>
    <row r="362" spans="1:1">
      <c r="A362" s="72" t="s">
        <v>792</v>
      </c>
    </row>
    <row r="363" spans="1:1">
      <c r="A363" s="72" t="s">
        <v>795</v>
      </c>
    </row>
    <row r="364" spans="1:1">
      <c r="A364" s="72" t="s">
        <v>797</v>
      </c>
    </row>
    <row r="365" spans="1:1">
      <c r="A365" s="72" t="s">
        <v>799</v>
      </c>
    </row>
    <row r="366" spans="1:1">
      <c r="A366" s="72" t="s">
        <v>801</v>
      </c>
    </row>
    <row r="367" spans="1:1">
      <c r="A367" s="72" t="s">
        <v>804</v>
      </c>
    </row>
    <row r="368" spans="1:1">
      <c r="A368" s="72" t="s">
        <v>807</v>
      </c>
    </row>
    <row r="369" spans="1:1">
      <c r="A369" s="72" t="s">
        <v>809</v>
      </c>
    </row>
    <row r="370" spans="1:1">
      <c r="A370" s="72" t="s">
        <v>811</v>
      </c>
    </row>
    <row r="371" spans="1:1">
      <c r="A371" s="72" t="s">
        <v>814</v>
      </c>
    </row>
    <row r="372" spans="1:1">
      <c r="A372" s="72" t="s">
        <v>816</v>
      </c>
    </row>
    <row r="373" spans="1:1">
      <c r="A373" s="72" t="s">
        <v>818</v>
      </c>
    </row>
    <row r="374" spans="1:1">
      <c r="A374" s="72" t="s">
        <v>820</v>
      </c>
    </row>
    <row r="375" spans="1:1">
      <c r="A375" s="72" t="s">
        <v>821</v>
      </c>
    </row>
    <row r="376" spans="1:1">
      <c r="A376" s="72" t="s">
        <v>823</v>
      </c>
    </row>
    <row r="377" spans="1:1">
      <c r="A377" s="72" t="s">
        <v>825</v>
      </c>
    </row>
    <row r="378" spans="1:1">
      <c r="A378" s="72" t="s">
        <v>826</v>
      </c>
    </row>
    <row r="379" spans="1:1">
      <c r="A379" s="72" t="s">
        <v>828</v>
      </c>
    </row>
    <row r="380" spans="1:1">
      <c r="A380" s="72" t="s">
        <v>830</v>
      </c>
    </row>
    <row r="381" spans="1:1">
      <c r="A381" s="72" t="s">
        <v>832</v>
      </c>
    </row>
    <row r="382" spans="1:1">
      <c r="A382" s="72" t="s">
        <v>838</v>
      </c>
    </row>
    <row r="383" spans="1:1">
      <c r="A383" s="72" t="s">
        <v>840</v>
      </c>
    </row>
    <row r="384" spans="1:1">
      <c r="A384" s="72" t="s">
        <v>842</v>
      </c>
    </row>
    <row r="385" spans="1:1">
      <c r="A385" s="72" t="s">
        <v>844</v>
      </c>
    </row>
    <row r="386" spans="1:1">
      <c r="A386" s="72" t="s">
        <v>846</v>
      </c>
    </row>
    <row r="387" spans="1:1">
      <c r="A387" s="72" t="s">
        <v>154</v>
      </c>
    </row>
    <row r="388" spans="1:1">
      <c r="A388" s="72" t="s">
        <v>849</v>
      </c>
    </row>
    <row r="389" spans="1:1">
      <c r="A389" s="72" t="s">
        <v>155</v>
      </c>
    </row>
    <row r="390" spans="1:1">
      <c r="A390" s="72" t="s">
        <v>852</v>
      </c>
    </row>
    <row r="391" spans="1:1">
      <c r="A391" s="72" t="s">
        <v>854</v>
      </c>
    </row>
    <row r="392" spans="1:1">
      <c r="A392" s="72" t="s">
        <v>156</v>
      </c>
    </row>
    <row r="393" spans="1:1">
      <c r="A393" s="72" t="s">
        <v>857</v>
      </c>
    </row>
    <row r="394" spans="1:1">
      <c r="A394" s="72" t="s">
        <v>859</v>
      </c>
    </row>
    <row r="395" spans="1:1">
      <c r="A395" s="72" t="s">
        <v>860</v>
      </c>
    </row>
    <row r="396" spans="1:1">
      <c r="A396" s="72" t="s">
        <v>862</v>
      </c>
    </row>
    <row r="397" spans="1:1">
      <c r="A397" s="72" t="s">
        <v>159</v>
      </c>
    </row>
    <row r="398" spans="1:1">
      <c r="A398" s="72" t="s">
        <v>160</v>
      </c>
    </row>
    <row r="399" spans="1:1">
      <c r="A399" s="72" t="s">
        <v>869</v>
      </c>
    </row>
    <row r="400" spans="1:1">
      <c r="A400" s="72" t="s">
        <v>161</v>
      </c>
    </row>
    <row r="401" spans="1:1">
      <c r="A401" s="72" t="s">
        <v>872</v>
      </c>
    </row>
    <row r="402" spans="1:1">
      <c r="A402" s="72" t="s">
        <v>874</v>
      </c>
    </row>
    <row r="403" spans="1:1">
      <c r="A403" s="72" t="s">
        <v>162</v>
      </c>
    </row>
    <row r="404" spans="1:1">
      <c r="A404" s="72" t="s">
        <v>877</v>
      </c>
    </row>
    <row r="405" spans="1:1">
      <c r="A405" s="72" t="s">
        <v>879</v>
      </c>
    </row>
    <row r="406" spans="1:1">
      <c r="A406" s="72" t="s">
        <v>163</v>
      </c>
    </row>
    <row r="407" spans="1:1">
      <c r="A407" s="72" t="s">
        <v>882</v>
      </c>
    </row>
    <row r="408" spans="1:1">
      <c r="A408" s="72" t="s">
        <v>164</v>
      </c>
    </row>
    <row r="409" spans="1:1">
      <c r="A409" s="72" t="s">
        <v>885</v>
      </c>
    </row>
    <row r="410" spans="1:1">
      <c r="A410" s="72" t="s">
        <v>887</v>
      </c>
    </row>
    <row r="411" spans="1:1">
      <c r="A411" s="72" t="s">
        <v>889</v>
      </c>
    </row>
    <row r="412" spans="1:1">
      <c r="A412" s="72" t="s">
        <v>891</v>
      </c>
    </row>
    <row r="413" spans="1:1">
      <c r="A413" s="72" t="s">
        <v>893</v>
      </c>
    </row>
    <row r="414" spans="1:1">
      <c r="A414" s="72" t="s">
        <v>895</v>
      </c>
    </row>
    <row r="415" spans="1:1">
      <c r="A415" s="72" t="s">
        <v>897</v>
      </c>
    </row>
    <row r="416" spans="1:1">
      <c r="A416" s="72" t="s">
        <v>898</v>
      </c>
    </row>
    <row r="417" spans="1:1">
      <c r="A417" s="72" t="s">
        <v>900</v>
      </c>
    </row>
    <row r="418" spans="1:1">
      <c r="A418" s="72" t="s">
        <v>902</v>
      </c>
    </row>
    <row r="419" spans="1:1">
      <c r="A419" s="72" t="s">
        <v>904</v>
      </c>
    </row>
    <row r="420" spans="1:1">
      <c r="A420" s="72" t="s">
        <v>165</v>
      </c>
    </row>
    <row r="421" spans="1:1">
      <c r="A421" s="72" t="s">
        <v>166</v>
      </c>
    </row>
    <row r="422" spans="1:1">
      <c r="A422" s="72" t="s">
        <v>909</v>
      </c>
    </row>
    <row r="423" spans="1:1">
      <c r="A423" s="72" t="s">
        <v>911</v>
      </c>
    </row>
    <row r="424" spans="1:1">
      <c r="A424" s="72" t="s">
        <v>913</v>
      </c>
    </row>
    <row r="425" spans="1:1">
      <c r="A425" s="72" t="s">
        <v>915</v>
      </c>
    </row>
    <row r="426" spans="1:1">
      <c r="A426" s="72" t="s">
        <v>917</v>
      </c>
    </row>
    <row r="427" spans="1:1">
      <c r="A427" s="72" t="s">
        <v>919</v>
      </c>
    </row>
    <row r="428" spans="1:1">
      <c r="A428" s="72" t="s">
        <v>921</v>
      </c>
    </row>
    <row r="429" spans="1:1">
      <c r="A429" s="72" t="s">
        <v>923</v>
      </c>
    </row>
    <row r="430" spans="1:1">
      <c r="A430" s="72" t="s">
        <v>925</v>
      </c>
    </row>
    <row r="431" spans="1:1">
      <c r="A431" s="72" t="s">
        <v>927</v>
      </c>
    </row>
    <row r="432" spans="1:1">
      <c r="A432" s="72" t="s">
        <v>930</v>
      </c>
    </row>
    <row r="433" spans="1:1">
      <c r="A433" s="72" t="s">
        <v>931</v>
      </c>
    </row>
    <row r="434" spans="1:1">
      <c r="A434" s="72" t="s">
        <v>933</v>
      </c>
    </row>
    <row r="435" spans="1:1">
      <c r="A435" s="72" t="s">
        <v>936</v>
      </c>
    </row>
    <row r="436" spans="1:1">
      <c r="A436" s="72" t="s">
        <v>938</v>
      </c>
    </row>
    <row r="437" spans="1:1">
      <c r="A437" s="72" t="s">
        <v>940</v>
      </c>
    </row>
    <row r="438" spans="1:1">
      <c r="A438" s="72" t="s">
        <v>942</v>
      </c>
    </row>
    <row r="439" spans="1:1">
      <c r="A439" s="72" t="s">
        <v>944</v>
      </c>
    </row>
    <row r="440" spans="1:1">
      <c r="A440" s="72" t="s">
        <v>167</v>
      </c>
    </row>
    <row r="441" spans="1:1">
      <c r="A441" s="72" t="s">
        <v>170</v>
      </c>
    </row>
    <row r="442" spans="1:1">
      <c r="A442" s="72" t="s">
        <v>949</v>
      </c>
    </row>
    <row r="443" spans="1:1">
      <c r="A443" s="72" t="s">
        <v>171</v>
      </c>
    </row>
    <row r="444" spans="1:1">
      <c r="A444" s="72" t="s">
        <v>950</v>
      </c>
    </row>
    <row r="445" spans="1:1">
      <c r="A445" s="72" t="s">
        <v>172</v>
      </c>
    </row>
    <row r="446" spans="1:1">
      <c r="A446" s="72" t="s">
        <v>951</v>
      </c>
    </row>
    <row r="447" spans="1:1">
      <c r="A447" s="72" t="s">
        <v>952</v>
      </c>
    </row>
    <row r="448" spans="1:1">
      <c r="A448" s="72" t="s">
        <v>173</v>
      </c>
    </row>
    <row r="449" spans="1:1">
      <c r="A449" s="72" t="s">
        <v>174</v>
      </c>
    </row>
    <row r="450" spans="1:1">
      <c r="A450" s="72" t="s">
        <v>953</v>
      </c>
    </row>
    <row r="451" spans="1:1">
      <c r="A451" s="72" t="s">
        <v>954</v>
      </c>
    </row>
    <row r="452" spans="1:1">
      <c r="A452" s="72" t="s">
        <v>955</v>
      </c>
    </row>
    <row r="453" spans="1:1">
      <c r="A453" s="72" t="s">
        <v>956</v>
      </c>
    </row>
    <row r="454" spans="1:1">
      <c r="A454" s="72" t="s">
        <v>957</v>
      </c>
    </row>
    <row r="455" spans="1:1">
      <c r="A455" s="72" t="s">
        <v>958</v>
      </c>
    </row>
    <row r="456" spans="1:1">
      <c r="A456" s="72" t="s">
        <v>959</v>
      </c>
    </row>
    <row r="457" spans="1:1">
      <c r="A457" s="72" t="s">
        <v>960</v>
      </c>
    </row>
    <row r="458" spans="1:1">
      <c r="A458" s="72" t="s">
        <v>961</v>
      </c>
    </row>
    <row r="459" spans="1:1">
      <c r="A459" s="72" t="s">
        <v>175</v>
      </c>
    </row>
    <row r="460" spans="1:1">
      <c r="A460" s="72" t="s">
        <v>963</v>
      </c>
    </row>
    <row r="461" spans="1:1">
      <c r="A461" s="72" t="s">
        <v>964</v>
      </c>
    </row>
    <row r="462" spans="1:1">
      <c r="A462" s="72" t="s">
        <v>965</v>
      </c>
    </row>
    <row r="463" spans="1:1">
      <c r="A463" s="72" t="s">
        <v>966</v>
      </c>
    </row>
    <row r="464" spans="1:1">
      <c r="A464" s="72" t="s">
        <v>967</v>
      </c>
    </row>
    <row r="465" spans="1:1">
      <c r="A465" s="72" t="s">
        <v>968</v>
      </c>
    </row>
    <row r="466" spans="1:1">
      <c r="A466" s="72" t="s">
        <v>969</v>
      </c>
    </row>
    <row r="467" spans="1:1">
      <c r="A467" s="72" t="s">
        <v>970</v>
      </c>
    </row>
    <row r="468" spans="1:1">
      <c r="A468" s="72" t="s">
        <v>971</v>
      </c>
    </row>
    <row r="469" spans="1:1">
      <c r="A469" s="72" t="s">
        <v>972</v>
      </c>
    </row>
    <row r="470" spans="1:1">
      <c r="A470" s="72" t="s">
        <v>973</v>
      </c>
    </row>
    <row r="471" spans="1:1">
      <c r="A471" s="72" t="s">
        <v>974</v>
      </c>
    </row>
    <row r="472" spans="1:1">
      <c r="A472" s="72" t="s">
        <v>975</v>
      </c>
    </row>
    <row r="473" spans="1:1">
      <c r="A473" s="72" t="s">
        <v>176</v>
      </c>
    </row>
    <row r="474" spans="1:1">
      <c r="A474" s="72" t="s">
        <v>980</v>
      </c>
    </row>
    <row r="475" spans="1:1">
      <c r="A475" s="72" t="s">
        <v>982</v>
      </c>
    </row>
    <row r="476" spans="1:1">
      <c r="A476" s="72" t="s">
        <v>984</v>
      </c>
    </row>
    <row r="477" spans="1:1">
      <c r="A477" s="72" t="s">
        <v>985</v>
      </c>
    </row>
    <row r="478" spans="1:1">
      <c r="A478" s="72" t="s">
        <v>986</v>
      </c>
    </row>
    <row r="479" spans="1:1">
      <c r="A479" s="72" t="s">
        <v>988</v>
      </c>
    </row>
    <row r="480" spans="1:1">
      <c r="A480" s="72" t="s">
        <v>990</v>
      </c>
    </row>
    <row r="481" spans="1:1">
      <c r="A481" s="72" t="s">
        <v>992</v>
      </c>
    </row>
    <row r="482" spans="1:1">
      <c r="A482" s="72" t="s">
        <v>994</v>
      </c>
    </row>
    <row r="483" spans="1:1">
      <c r="A483" s="72" t="s">
        <v>996</v>
      </c>
    </row>
    <row r="484" spans="1:1">
      <c r="A484" s="72" t="s">
        <v>998</v>
      </c>
    </row>
    <row r="485" spans="1:1">
      <c r="A485" s="72" t="s">
        <v>1001</v>
      </c>
    </row>
    <row r="486" spans="1:1">
      <c r="A486" s="72" t="s">
        <v>1003</v>
      </c>
    </row>
    <row r="487" spans="1:1">
      <c r="A487" s="72" t="s">
        <v>1005</v>
      </c>
    </row>
    <row r="488" spans="1:1">
      <c r="A488" s="72" t="s">
        <v>1007</v>
      </c>
    </row>
    <row r="489" spans="1:1">
      <c r="A489" s="72" t="s">
        <v>1009</v>
      </c>
    </row>
    <row r="490" spans="1:1">
      <c r="A490" s="72" t="s">
        <v>1011</v>
      </c>
    </row>
    <row r="491" spans="1:1">
      <c r="A491" s="72" t="s">
        <v>1013</v>
      </c>
    </row>
    <row r="492" spans="1:1">
      <c r="A492" s="72" t="s">
        <v>1015</v>
      </c>
    </row>
    <row r="493" spans="1:1">
      <c r="A493" s="72" t="s">
        <v>1017</v>
      </c>
    </row>
    <row r="494" spans="1:1">
      <c r="A494" s="72" t="s">
        <v>1019</v>
      </c>
    </row>
    <row r="495" spans="1:1">
      <c r="A495" s="72" t="s">
        <v>1021</v>
      </c>
    </row>
    <row r="496" spans="1:1">
      <c r="A496" s="72" t="s">
        <v>1023</v>
      </c>
    </row>
    <row r="497" spans="1:1">
      <c r="A497" s="72" t="s">
        <v>1025</v>
      </c>
    </row>
    <row r="498" spans="1:1">
      <c r="A498" s="72" t="s">
        <v>178</v>
      </c>
    </row>
    <row r="499" spans="1:1">
      <c r="A499" s="72" t="s">
        <v>179</v>
      </c>
    </row>
    <row r="500" spans="1:1">
      <c r="A500" s="72" t="s">
        <v>1032</v>
      </c>
    </row>
    <row r="501" spans="1:1">
      <c r="A501" s="72" t="s">
        <v>1035</v>
      </c>
    </row>
    <row r="502" spans="1:1">
      <c r="A502" s="72" t="s">
        <v>187</v>
      </c>
    </row>
    <row r="503" spans="1:1">
      <c r="A503" s="72" t="s">
        <v>1044</v>
      </c>
    </row>
    <row r="504" spans="1:1">
      <c r="A504" s="72" t="s">
        <v>189</v>
      </c>
    </row>
    <row r="505" spans="1:1">
      <c r="A505" s="72" t="s">
        <v>190</v>
      </c>
    </row>
    <row r="506" spans="1:1">
      <c r="A506" s="72" t="s">
        <v>191</v>
      </c>
    </row>
    <row r="507" spans="1:1">
      <c r="A507" s="72" t="s">
        <v>192</v>
      </c>
    </row>
    <row r="508" spans="1:1">
      <c r="A508" s="72" t="s">
        <v>193</v>
      </c>
    </row>
    <row r="509" spans="1:1">
      <c r="A509" s="72" t="s">
        <v>1055</v>
      </c>
    </row>
    <row r="510" spans="1:1">
      <c r="A510" s="72" t="s">
        <v>1059</v>
      </c>
    </row>
    <row r="511" spans="1:1">
      <c r="A511" s="72" t="s">
        <v>195</v>
      </c>
    </row>
    <row r="512" spans="1:1">
      <c r="A512" s="72" t="s">
        <v>196</v>
      </c>
    </row>
    <row r="513" spans="1:1">
      <c r="A513" s="72" t="s">
        <v>197</v>
      </c>
    </row>
    <row r="514" spans="1:1">
      <c r="A514" s="72" t="s">
        <v>198</v>
      </c>
    </row>
    <row r="515" spans="1:1">
      <c r="A515" s="72" t="s">
        <v>1068</v>
      </c>
    </row>
    <row r="516" spans="1:1">
      <c r="A516" s="72" t="s">
        <v>1070</v>
      </c>
    </row>
    <row r="517" spans="1:1">
      <c r="A517" s="72" t="s">
        <v>199</v>
      </c>
    </row>
    <row r="518" spans="1:1">
      <c r="A518" s="72" t="s">
        <v>1074</v>
      </c>
    </row>
    <row r="519" spans="1:1">
      <c r="A519" s="72" t="s">
        <v>1076</v>
      </c>
    </row>
    <row r="520" spans="1:1">
      <c r="A520" s="72" t="s">
        <v>1078</v>
      </c>
    </row>
    <row r="521" spans="1:1">
      <c r="A521" s="72" t="s">
        <v>1079</v>
      </c>
    </row>
    <row r="522" spans="1:1">
      <c r="A522" s="72" t="s">
        <v>200</v>
      </c>
    </row>
    <row r="523" spans="1:1">
      <c r="A523" s="72" t="s">
        <v>1083</v>
      </c>
    </row>
    <row r="524" spans="1:1">
      <c r="A524" s="72" t="s">
        <v>1085</v>
      </c>
    </row>
    <row r="525" spans="1:1">
      <c r="A525" s="72" t="s">
        <v>1087</v>
      </c>
    </row>
    <row r="526" spans="1:1">
      <c r="A526" s="72" t="s">
        <v>1090</v>
      </c>
    </row>
    <row r="527" spans="1:1">
      <c r="A527" s="72" t="s">
        <v>1093</v>
      </c>
    </row>
    <row r="528" spans="1:1">
      <c r="A528" s="72" t="s">
        <v>1095</v>
      </c>
    </row>
    <row r="529" spans="1:1">
      <c r="A529" s="72" t="s">
        <v>1097</v>
      </c>
    </row>
    <row r="530" spans="1:1">
      <c r="A530" s="72" t="s">
        <v>201</v>
      </c>
    </row>
    <row r="531" spans="1:1">
      <c r="A531" s="72" t="s">
        <v>1101</v>
      </c>
    </row>
    <row r="532" spans="1:1">
      <c r="A532" s="72" t="s">
        <v>1103</v>
      </c>
    </row>
    <row r="533" spans="1:1">
      <c r="A533" s="72" t="s">
        <v>202</v>
      </c>
    </row>
    <row r="534" spans="1:1">
      <c r="A534" s="72" t="s">
        <v>203</v>
      </c>
    </row>
    <row r="535" spans="1:1">
      <c r="A535" s="72" t="s">
        <v>1107</v>
      </c>
    </row>
    <row r="536" spans="1:1">
      <c r="A536" s="72" t="s">
        <v>1109</v>
      </c>
    </row>
    <row r="537" spans="1:1">
      <c r="A537" s="72" t="s">
        <v>1111</v>
      </c>
    </row>
    <row r="538" spans="1:1">
      <c r="A538" s="72" t="s">
        <v>1114</v>
      </c>
    </row>
    <row r="539" spans="1:1">
      <c r="A539" s="72" t="s">
        <v>1116</v>
      </c>
    </row>
    <row r="540" spans="1:1">
      <c r="A540" s="72" t="s">
        <v>208</v>
      </c>
    </row>
    <row r="541" spans="1:1">
      <c r="A541" s="72" t="s">
        <v>1123</v>
      </c>
    </row>
    <row r="542" spans="1:1">
      <c r="A542" s="72" t="s">
        <v>1125</v>
      </c>
    </row>
    <row r="543" spans="1:1">
      <c r="A543" s="72" t="s">
        <v>209</v>
      </c>
    </row>
    <row r="544" spans="1:1">
      <c r="A544" s="72" t="s">
        <v>210</v>
      </c>
    </row>
    <row r="545" spans="1:1">
      <c r="A545" s="72" t="s">
        <v>212</v>
      </c>
    </row>
    <row r="546" spans="1:1">
      <c r="A546" s="72" t="s">
        <v>213</v>
      </c>
    </row>
    <row r="547" spans="1:1">
      <c r="A547" s="72" t="s">
        <v>214</v>
      </c>
    </row>
    <row r="548" spans="1:1">
      <c r="A548" s="72" t="s">
        <v>216</v>
      </c>
    </row>
    <row r="549" spans="1:1">
      <c r="A549" s="72" t="s">
        <v>217</v>
      </c>
    </row>
    <row r="550" spans="1:1">
      <c r="A550" s="72" t="s">
        <v>1137</v>
      </c>
    </row>
    <row r="551" spans="1:1">
      <c r="A551" s="72" t="s">
        <v>1139</v>
      </c>
    </row>
    <row r="552" spans="1:1">
      <c r="A552" s="72" t="s">
        <v>219</v>
      </c>
    </row>
    <row r="553" spans="1:1">
      <c r="A553" s="72" t="s">
        <v>1151</v>
      </c>
    </row>
    <row r="554" spans="1:1">
      <c r="A554" s="72" t="s">
        <v>1152</v>
      </c>
    </row>
    <row r="555" spans="1:1">
      <c r="A555" s="72" t="s">
        <v>1153</v>
      </c>
    </row>
    <row r="556" spans="1:1">
      <c r="A556" s="72" t="s">
        <v>1154</v>
      </c>
    </row>
    <row r="557" spans="1:1">
      <c r="A557" s="72" t="s">
        <v>1156</v>
      </c>
    </row>
    <row r="558" spans="1:1">
      <c r="A558" s="72" t="s">
        <v>228</v>
      </c>
    </row>
    <row r="559" spans="1:1">
      <c r="A559" s="72" t="s">
        <v>1157</v>
      </c>
    </row>
    <row r="560" spans="1:1">
      <c r="A560" s="72" t="s">
        <v>1158</v>
      </c>
    </row>
    <row r="561" spans="1:1">
      <c r="A561" s="72" t="s">
        <v>1159</v>
      </c>
    </row>
    <row r="562" spans="1:1">
      <c r="A562" s="72" t="s">
        <v>1160</v>
      </c>
    </row>
    <row r="563" spans="1:1">
      <c r="A563" s="72" t="s">
        <v>1161</v>
      </c>
    </row>
    <row r="564" spans="1:1">
      <c r="A564" s="72" t="s">
        <v>1162</v>
      </c>
    </row>
    <row r="565" spans="1:1">
      <c r="A565" s="72" t="s">
        <v>1163</v>
      </c>
    </row>
    <row r="566" spans="1:1">
      <c r="A566" s="72" t="s">
        <v>1164</v>
      </c>
    </row>
    <row r="567" spans="1:1">
      <c r="A567" s="72" t="s">
        <v>1165</v>
      </c>
    </row>
    <row r="568" spans="1:1">
      <c r="A568" s="72" t="s">
        <v>229</v>
      </c>
    </row>
    <row r="569" spans="1:1">
      <c r="A569" s="72" t="s">
        <v>1167</v>
      </c>
    </row>
    <row r="570" spans="1:1">
      <c r="A570" s="72" t="s">
        <v>1169</v>
      </c>
    </row>
    <row r="571" spans="1:1">
      <c r="A571" s="72" t="s">
        <v>230</v>
      </c>
    </row>
    <row r="572" spans="1:1">
      <c r="A572" s="72" t="s">
        <v>231</v>
      </c>
    </row>
    <row r="573" spans="1:1">
      <c r="A573" s="72" t="s">
        <v>233</v>
      </c>
    </row>
    <row r="574" spans="1:1">
      <c r="A574" s="72" t="s">
        <v>234</v>
      </c>
    </row>
    <row r="575" spans="1:1">
      <c r="A575" s="72" t="s">
        <v>235</v>
      </c>
    </row>
    <row r="576" spans="1:1">
      <c r="A576" s="72" t="s">
        <v>236</v>
      </c>
    </row>
    <row r="577" spans="1:1">
      <c r="A577" s="72" t="s">
        <v>1177</v>
      </c>
    </row>
    <row r="578" spans="1:1">
      <c r="A578" s="72" t="s">
        <v>1182</v>
      </c>
    </row>
    <row r="579" spans="1:1">
      <c r="A579" s="72" t="s">
        <v>240</v>
      </c>
    </row>
    <row r="580" spans="1:1">
      <c r="A580" s="72" t="s">
        <v>241</v>
      </c>
    </row>
    <row r="581" spans="1:1">
      <c r="A581" s="72" t="s">
        <v>242</v>
      </c>
    </row>
    <row r="582" spans="1:1">
      <c r="A582" s="72" t="s">
        <v>243</v>
      </c>
    </row>
    <row r="583" spans="1:1">
      <c r="A583" s="72" t="s">
        <v>245</v>
      </c>
    </row>
    <row r="584" spans="1:1">
      <c r="A584" s="72" t="s">
        <v>246</v>
      </c>
    </row>
    <row r="585" spans="1:1">
      <c r="A585" s="72" t="s">
        <v>248</v>
      </c>
    </row>
    <row r="586" spans="1:1">
      <c r="A586" s="72" t="s">
        <v>1193</v>
      </c>
    </row>
    <row r="587" spans="1:1">
      <c r="A587" s="72" t="s">
        <v>249</v>
      </c>
    </row>
    <row r="588" spans="1:1">
      <c r="A588" s="72" t="s">
        <v>250</v>
      </c>
    </row>
    <row r="589" spans="1:1">
      <c r="A589" s="72" t="s">
        <v>251</v>
      </c>
    </row>
    <row r="590" spans="1:1">
      <c r="A590" s="72" t="s">
        <v>252</v>
      </c>
    </row>
    <row r="591" spans="1:1">
      <c r="A591" s="72" t="s">
        <v>253</v>
      </c>
    </row>
    <row r="592" spans="1:1">
      <c r="A592" s="72" t="s">
        <v>255</v>
      </c>
    </row>
    <row r="593" spans="1:2">
      <c r="A593" s="72" t="s">
        <v>257</v>
      </c>
    </row>
    <row r="594" spans="1:2">
      <c r="A594" s="72" t="s">
        <v>1203</v>
      </c>
    </row>
    <row r="595" spans="1:2" ht="15.75" thickBot="1">
      <c r="A595" s="73" t="s">
        <v>1205</v>
      </c>
      <c r="B595" s="39"/>
    </row>
    <row r="596" spans="1:2" ht="15.75" thickTop="1">
      <c r="A596" s="74" t="s">
        <v>1816</v>
      </c>
    </row>
    <row r="597" spans="1:2">
      <c r="A597" s="72" t="s">
        <v>1250</v>
      </c>
    </row>
    <row r="598" spans="1:2">
      <c r="A598" s="72" t="s">
        <v>1249</v>
      </c>
    </row>
    <row r="599" spans="1:2">
      <c r="A599" s="72" t="s">
        <v>1256</v>
      </c>
    </row>
    <row r="600" spans="1:2">
      <c r="A600" s="72" t="s">
        <v>1255</v>
      </c>
    </row>
    <row r="601" spans="1:2">
      <c r="A601" s="72" t="s">
        <v>1254</v>
      </c>
    </row>
    <row r="602" spans="1:2">
      <c r="A602" s="72" t="s">
        <v>1253</v>
      </c>
    </row>
    <row r="603" spans="1:2">
      <c r="A603" s="72" t="s">
        <v>1252</v>
      </c>
    </row>
    <row r="604" spans="1:2" ht="15.75" thickBot="1">
      <c r="A604" s="73" t="s">
        <v>1251</v>
      </c>
      <c r="B604" s="39"/>
    </row>
    <row r="605" spans="1:2" ht="15.75" thickTop="1">
      <c r="A605" s="74" t="s">
        <v>1826</v>
      </c>
    </row>
    <row r="606" spans="1:2">
      <c r="A606" s="72" t="s">
        <v>1767</v>
      </c>
    </row>
    <row r="607" spans="1:2">
      <c r="A607" s="72" t="s">
        <v>1768</v>
      </c>
    </row>
    <row r="608" spans="1:2">
      <c r="A608" s="72" t="s">
        <v>1769</v>
      </c>
    </row>
    <row r="609" spans="1:2">
      <c r="A609" s="72" t="s">
        <v>1770</v>
      </c>
    </row>
    <row r="610" spans="1:2">
      <c r="A610" s="72" t="s">
        <v>1771</v>
      </c>
    </row>
    <row r="611" spans="1:2">
      <c r="A611" s="72" t="s">
        <v>1772</v>
      </c>
    </row>
    <row r="612" spans="1:2">
      <c r="A612" s="72" t="s">
        <v>1755</v>
      </c>
    </row>
    <row r="613" spans="1:2">
      <c r="A613" s="72" t="s">
        <v>1778</v>
      </c>
    </row>
    <row r="614" spans="1:2">
      <c r="A614" s="72" t="s">
        <v>586</v>
      </c>
    </row>
    <row r="615" spans="1:2">
      <c r="A615" s="72" t="s">
        <v>588</v>
      </c>
    </row>
    <row r="616" spans="1:2">
      <c r="A616" s="72" t="s">
        <v>590</v>
      </c>
    </row>
    <row r="617" spans="1:2">
      <c r="A617" s="72" t="s">
        <v>592</v>
      </c>
    </row>
    <row r="618" spans="1:2">
      <c r="A618" s="72" t="s">
        <v>594</v>
      </c>
    </row>
    <row r="619" spans="1:2">
      <c r="A619" s="72" t="s">
        <v>596</v>
      </c>
    </row>
    <row r="620" spans="1:2">
      <c r="A620" s="72" t="s">
        <v>598</v>
      </c>
    </row>
    <row r="621" spans="1:2" ht="15.75" thickBot="1">
      <c r="A621" s="73" t="s">
        <v>600</v>
      </c>
      <c r="B621" s="39"/>
    </row>
    <row r="622" spans="1:2" ht="15.75" thickTop="1">
      <c r="A622" s="72" t="s">
        <v>1862</v>
      </c>
    </row>
    <row r="623" spans="1:2">
      <c r="A623" s="72" t="s">
        <v>1863</v>
      </c>
    </row>
    <row r="624" spans="1:2">
      <c r="A624" s="72" t="s">
        <v>1864</v>
      </c>
    </row>
    <row r="625" spans="1:2">
      <c r="A625" s="72" t="s">
        <v>1865</v>
      </c>
    </row>
    <row r="626" spans="1:2">
      <c r="A626" s="72" t="s">
        <v>1870</v>
      </c>
    </row>
    <row r="627" spans="1:2">
      <c r="A627" s="72" t="s">
        <v>1872</v>
      </c>
    </row>
    <row r="628" spans="1:2">
      <c r="A628" s="72" t="s">
        <v>1874</v>
      </c>
    </row>
    <row r="629" spans="1:2" ht="15.75" thickBot="1">
      <c r="A629" s="73" t="s">
        <v>1867</v>
      </c>
      <c r="B629" s="39"/>
    </row>
    <row r="630" spans="1:2" ht="16.5" thickTop="1" thickBot="1">
      <c r="A630" s="92" t="s">
        <v>1982</v>
      </c>
      <c r="B630" s="39"/>
    </row>
    <row r="631" spans="1:2" ht="15.75" thickTop="1"/>
  </sheetData>
  <autoFilter ref="A1:B629" xr:uid="{00000000-0009-0000-0000-000003000000}"/>
  <phoneticPr fontId="1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V333"/>
  <sheetViews>
    <sheetView topLeftCell="A259" zoomScale="85" zoomScaleNormal="85" workbookViewId="0">
      <selection activeCell="C300" sqref="C300"/>
    </sheetView>
  </sheetViews>
  <sheetFormatPr defaultColWidth="70.85546875" defaultRowHeight="15"/>
  <cols>
    <col min="1" max="1" width="9.42578125" style="17" customWidth="1"/>
    <col min="2" max="2" width="15.28515625" style="17" bestFit="1" customWidth="1"/>
    <col min="3" max="3" width="77.42578125" style="17" customWidth="1"/>
    <col min="4" max="4" width="18.7109375" style="17" bestFit="1" customWidth="1"/>
    <col min="5" max="5" width="9.85546875" style="17" bestFit="1" customWidth="1"/>
    <col min="6" max="6" width="11.5703125" style="17" bestFit="1" customWidth="1"/>
    <col min="7" max="8" width="10.7109375" style="17" bestFit="1" customWidth="1"/>
    <col min="9" max="11" width="11.5703125" style="17" bestFit="1" customWidth="1"/>
    <col min="12" max="15" width="9.85546875" style="17" bestFit="1" customWidth="1"/>
    <col min="16" max="16" width="14.28515625" style="17" bestFit="1" customWidth="1"/>
    <col min="17" max="17" width="2.85546875" style="14" customWidth="1"/>
    <col min="18" max="20" width="11.5703125" style="16" bestFit="1" customWidth="1"/>
    <col min="21" max="24" width="9.5703125" style="16" bestFit="1" customWidth="1"/>
    <col min="25" max="25" width="14.42578125" style="16" bestFit="1" customWidth="1"/>
    <col min="26" max="26" width="3.7109375" style="16" bestFit="1" customWidth="1"/>
    <col min="27" max="29" width="8.42578125" style="16" bestFit="1" customWidth="1"/>
    <col min="30" max="33" width="7.85546875" style="16" bestFit="1" customWidth="1"/>
    <col min="34" max="34" width="11.140625" style="16" bestFit="1" customWidth="1"/>
    <col min="35" max="35" width="5" style="15" customWidth="1"/>
    <col min="36" max="46" width="5.85546875" style="15" customWidth="1"/>
    <col min="47" max="48" width="70.85546875" style="15"/>
    <col min="49" max="16384" width="70.85546875" style="14"/>
  </cols>
  <sheetData>
    <row r="1" spans="1:34">
      <c r="D1" s="17">
        <v>26</v>
      </c>
      <c r="E1" s="17">
        <v>27</v>
      </c>
      <c r="F1" s="17">
        <v>28</v>
      </c>
      <c r="G1" s="17">
        <v>29</v>
      </c>
      <c r="H1" s="17">
        <v>30</v>
      </c>
      <c r="I1" s="17">
        <v>31</v>
      </c>
      <c r="J1" s="17">
        <v>32</v>
      </c>
      <c r="K1" s="17">
        <v>33</v>
      </c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>
      <c r="A2" s="33" t="s">
        <v>2148</v>
      </c>
      <c r="B2" s="32" t="s">
        <v>2149</v>
      </c>
      <c r="C2" s="32" t="s">
        <v>2150</v>
      </c>
      <c r="D2" s="31" t="s">
        <v>2151</v>
      </c>
      <c r="E2" s="31" t="s">
        <v>2152</v>
      </c>
      <c r="F2" s="31" t="s">
        <v>2153</v>
      </c>
      <c r="G2" s="31" t="s">
        <v>2154</v>
      </c>
      <c r="H2" s="31" t="s">
        <v>2155</v>
      </c>
      <c r="I2" s="31" t="s">
        <v>2156</v>
      </c>
      <c r="J2" s="31" t="s">
        <v>2157</v>
      </c>
      <c r="K2" s="31" t="s">
        <v>2158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>
      <c r="A3" s="99">
        <v>31012</v>
      </c>
      <c r="B3" s="30" t="s">
        <v>1991</v>
      </c>
      <c r="C3" s="29" t="e">
        <f>VLOOKUP(A3,Report!A:C,2,FALSE)</f>
        <v>#N/A</v>
      </c>
      <c r="D3" s="28">
        <f t="shared" ref="D3:K8" si="0">IFERROR(VLOOKUP($B3,$B$30:$AH$407,D$1,0),"na")</f>
        <v>87.5</v>
      </c>
      <c r="E3" s="28">
        <f t="shared" si="0"/>
        <v>50</v>
      </c>
      <c r="F3" s="28">
        <f t="shared" si="0"/>
        <v>50</v>
      </c>
      <c r="G3" s="28">
        <f t="shared" si="0"/>
        <v>62.5</v>
      </c>
      <c r="H3" s="28">
        <f t="shared" si="0"/>
        <v>62.5</v>
      </c>
      <c r="I3" s="28">
        <f t="shared" si="0"/>
        <v>62.5</v>
      </c>
      <c r="J3" s="28">
        <f t="shared" si="0"/>
        <v>50</v>
      </c>
      <c r="K3" s="28">
        <f t="shared" si="0"/>
        <v>50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spans="1:34">
      <c r="A4" s="100">
        <v>40015</v>
      </c>
      <c r="B4" s="30" t="s">
        <v>1737</v>
      </c>
      <c r="C4" s="29" t="e">
        <f>VLOOKUP(A4,Report!A:C,2,FALSE)</f>
        <v>#N/A</v>
      </c>
      <c r="D4" s="28">
        <f t="shared" si="0"/>
        <v>62.087912087912088</v>
      </c>
      <c r="E4" s="28">
        <f t="shared" si="0"/>
        <v>52.197802197802204</v>
      </c>
      <c r="F4" s="28">
        <f t="shared" si="0"/>
        <v>49.171270718232044</v>
      </c>
      <c r="G4" s="28">
        <f t="shared" si="0"/>
        <v>40.909090909090914</v>
      </c>
      <c r="H4" s="28">
        <f t="shared" si="0"/>
        <v>20.238095238095237</v>
      </c>
      <c r="I4" s="28">
        <f t="shared" si="0"/>
        <v>16.981132075471699</v>
      </c>
      <c r="J4" s="28">
        <f t="shared" si="0"/>
        <v>69.798657718120808</v>
      </c>
      <c r="K4" s="28">
        <f t="shared" si="0"/>
        <v>51.381215469613259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</row>
    <row r="5" spans="1:34">
      <c r="A5" s="120">
        <v>41386</v>
      </c>
      <c r="B5" s="121" t="s">
        <v>570</v>
      </c>
      <c r="C5" s="122" t="e">
        <f>VLOOKUP(A5,Report!A:C,2,FALSE)</f>
        <v>#N/A</v>
      </c>
      <c r="D5" s="28">
        <f t="shared" si="0"/>
        <v>72.527472527472526</v>
      </c>
      <c r="E5" s="28">
        <f t="shared" si="0"/>
        <v>40.659340659340657</v>
      </c>
      <c r="F5" s="28">
        <f t="shared" si="0"/>
        <v>53.038674033149171</v>
      </c>
      <c r="G5" s="28">
        <f t="shared" si="0"/>
        <v>39.204545454545453</v>
      </c>
      <c r="H5" s="28">
        <f t="shared" si="0"/>
        <v>50.595238095238095</v>
      </c>
      <c r="I5" s="28">
        <f t="shared" si="0"/>
        <v>50.943396226415096</v>
      </c>
      <c r="J5" s="28">
        <f t="shared" si="0"/>
        <v>89.932885906040269</v>
      </c>
      <c r="K5" s="28">
        <f t="shared" si="0"/>
        <v>49.723756906077348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 spans="1:34">
      <c r="A6" s="99">
        <v>41486</v>
      </c>
      <c r="B6" s="30" t="s">
        <v>614</v>
      </c>
      <c r="C6" s="29" t="e">
        <f>VLOOKUP(A6,Report!A:C,2,FALSE)</f>
        <v>#N/A</v>
      </c>
      <c r="D6" s="28">
        <f t="shared" si="0"/>
        <v>74.175824175824175</v>
      </c>
      <c r="E6" s="28">
        <f t="shared" si="0"/>
        <v>43.406593406593409</v>
      </c>
      <c r="F6" s="28">
        <f t="shared" si="0"/>
        <v>53.591160220994475</v>
      </c>
      <c r="G6" s="28">
        <f t="shared" si="0"/>
        <v>40.340909090909086</v>
      </c>
      <c r="H6" s="28">
        <f t="shared" si="0"/>
        <v>50</v>
      </c>
      <c r="I6" s="28">
        <f t="shared" si="0"/>
        <v>51.572327044025158</v>
      </c>
      <c r="J6" s="28">
        <f t="shared" si="0"/>
        <v>88.590604026845639</v>
      </c>
      <c r="K6" s="28">
        <f t="shared" si="0"/>
        <v>50.276243093922659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 spans="1:34">
      <c r="A7" s="99">
        <v>41451</v>
      </c>
      <c r="B7" s="30" t="s">
        <v>2159</v>
      </c>
      <c r="C7" s="29" t="e">
        <f>VLOOKUP(A7,Report!A:C,2,FALSE)</f>
        <v>#N/A</v>
      </c>
      <c r="D7" s="28">
        <f t="shared" si="0"/>
        <v>43.956043956043956</v>
      </c>
      <c r="E7" s="28">
        <f t="shared" si="0"/>
        <v>28.571428571428569</v>
      </c>
      <c r="F7" s="28">
        <f t="shared" si="0"/>
        <v>26.519337016574585</v>
      </c>
      <c r="G7" s="28">
        <f t="shared" si="0"/>
        <v>9.6590909090909083</v>
      </c>
      <c r="H7" s="28">
        <f t="shared" si="0"/>
        <v>3.5714285714285712</v>
      </c>
      <c r="I7" s="28">
        <f t="shared" si="0"/>
        <v>5.6603773584905666</v>
      </c>
      <c r="J7" s="28">
        <f t="shared" si="0"/>
        <v>67.785234899328856</v>
      </c>
      <c r="K7" s="28">
        <f t="shared" si="0"/>
        <v>19.88950276243094</v>
      </c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</row>
    <row r="8" spans="1:34">
      <c r="A8" s="100">
        <v>40612</v>
      </c>
      <c r="B8" s="30" t="s">
        <v>488</v>
      </c>
      <c r="C8" s="29" t="e">
        <f>VLOOKUP(A8,Report!A:C,2,FALSE)</f>
        <v>#N/A</v>
      </c>
      <c r="D8" s="28">
        <f t="shared" si="0"/>
        <v>75.27472527472527</v>
      </c>
      <c r="E8" s="28">
        <f t="shared" si="0"/>
        <v>43.956043956043956</v>
      </c>
      <c r="F8" s="28">
        <f t="shared" si="0"/>
        <v>48.066298342541437</v>
      </c>
      <c r="G8" s="28">
        <f t="shared" si="0"/>
        <v>35.795454545454547</v>
      </c>
      <c r="H8" s="28">
        <f t="shared" si="0"/>
        <v>37.5</v>
      </c>
      <c r="I8" s="28">
        <f t="shared" si="0"/>
        <v>37.106918238993707</v>
      </c>
      <c r="J8" s="28">
        <f t="shared" si="0"/>
        <v>85.234899328859058</v>
      </c>
      <c r="K8" s="28">
        <f t="shared" si="0"/>
        <v>45.303867403314918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spans="1:3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</row>
    <row r="10" spans="1:34" hidden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 spans="1:34" hidden="1">
      <c r="A11" s="2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</row>
    <row r="12" spans="1:34" hidden="1">
      <c r="A12" s="2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hidden="1">
      <c r="A13" s="2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hidden="1">
      <c r="A14" s="2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</row>
    <row r="15" spans="1:34" hidden="1">
      <c r="A15" s="2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hidden="1">
      <c r="A16" s="2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1:34" hidden="1">
      <c r="A17" s="2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 hidden="1">
      <c r="A18" s="2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1:34" hidden="1">
      <c r="A19" s="2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hidden="1">
      <c r="A20" s="2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34" hidden="1">
      <c r="A21" s="2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1:34" hidden="1">
      <c r="A22" s="2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1:34" hidden="1">
      <c r="A23" s="2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1:34" hidden="1">
      <c r="A24" s="2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hidden="1">
      <c r="A25" s="26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hidden="1">
      <c r="A26" s="26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>
      <c r="A27" s="26">
        <v>1</v>
      </c>
      <c r="B27" s="26">
        <v>2</v>
      </c>
      <c r="C27" s="26">
        <v>3</v>
      </c>
      <c r="D27" s="26">
        <v>4</v>
      </c>
      <c r="E27" s="26">
        <v>5</v>
      </c>
      <c r="F27" s="26">
        <v>6</v>
      </c>
      <c r="G27" s="26">
        <v>7</v>
      </c>
      <c r="H27" s="26">
        <v>8</v>
      </c>
      <c r="I27" s="26">
        <v>9</v>
      </c>
      <c r="J27" s="26">
        <v>10</v>
      </c>
      <c r="K27" s="26">
        <v>11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>
      <c r="A28" s="26"/>
      <c r="B28" s="17">
        <v>1</v>
      </c>
      <c r="C28" s="17">
        <v>2</v>
      </c>
      <c r="D28" s="17">
        <v>3</v>
      </c>
      <c r="E28" s="17">
        <v>4</v>
      </c>
      <c r="F28" s="17">
        <v>5</v>
      </c>
      <c r="G28" s="17">
        <v>6</v>
      </c>
      <c r="H28" s="17">
        <v>7</v>
      </c>
      <c r="I28" s="17">
        <v>8</v>
      </c>
      <c r="J28" s="17">
        <v>9</v>
      </c>
      <c r="K28" s="17">
        <v>10</v>
      </c>
      <c r="L28" s="17">
        <v>11</v>
      </c>
      <c r="M28" s="17">
        <v>12</v>
      </c>
      <c r="N28" s="17">
        <v>13</v>
      </c>
      <c r="O28" s="17">
        <v>14</v>
      </c>
      <c r="P28" s="17">
        <v>15</v>
      </c>
      <c r="Q28" s="14">
        <v>16</v>
      </c>
      <c r="R28" s="17">
        <v>17</v>
      </c>
      <c r="S28" s="17">
        <v>18</v>
      </c>
      <c r="T28" s="17">
        <v>19</v>
      </c>
      <c r="U28" s="17">
        <v>20</v>
      </c>
      <c r="V28" s="17">
        <v>21</v>
      </c>
      <c r="W28" s="17">
        <v>22</v>
      </c>
      <c r="X28" s="17">
        <v>23</v>
      </c>
      <c r="Y28" s="17">
        <v>24</v>
      </c>
      <c r="Z28" s="17">
        <v>25</v>
      </c>
      <c r="AA28" s="17">
        <v>26</v>
      </c>
      <c r="AB28" s="17">
        <v>27</v>
      </c>
      <c r="AC28" s="17">
        <v>28</v>
      </c>
      <c r="AD28" s="17">
        <v>29</v>
      </c>
      <c r="AE28" s="17">
        <v>30</v>
      </c>
      <c r="AF28" s="17">
        <v>31</v>
      </c>
      <c r="AG28" s="17">
        <v>32</v>
      </c>
      <c r="AH28" s="17">
        <v>33</v>
      </c>
    </row>
    <row r="29" spans="1:34">
      <c r="A29" s="17" t="s">
        <v>2191</v>
      </c>
      <c r="I29" s="17">
        <f t="shared" ref="I29:P29" si="1">COUNT(I$31:I$39)</f>
        <v>9</v>
      </c>
      <c r="J29" s="17">
        <f t="shared" si="1"/>
        <v>9</v>
      </c>
      <c r="K29" s="17">
        <f t="shared" si="1"/>
        <v>9</v>
      </c>
      <c r="L29" s="17">
        <f t="shared" si="1"/>
        <v>9</v>
      </c>
      <c r="M29" s="17">
        <f t="shared" si="1"/>
        <v>9</v>
      </c>
      <c r="N29" s="17">
        <f t="shared" si="1"/>
        <v>9</v>
      </c>
      <c r="O29" s="17">
        <f t="shared" si="1"/>
        <v>9</v>
      </c>
      <c r="P29" s="17">
        <f t="shared" si="1"/>
        <v>9</v>
      </c>
      <c r="R29" s="17">
        <f>I29</f>
        <v>9</v>
      </c>
      <c r="S29" s="17">
        <f t="shared" ref="S29:Y29" si="2">J29</f>
        <v>9</v>
      </c>
      <c r="T29" s="17">
        <f t="shared" si="2"/>
        <v>9</v>
      </c>
      <c r="U29" s="17">
        <f t="shared" si="2"/>
        <v>9</v>
      </c>
      <c r="V29" s="17">
        <f t="shared" si="2"/>
        <v>9</v>
      </c>
      <c r="W29" s="17">
        <f t="shared" si="2"/>
        <v>9</v>
      </c>
      <c r="X29" s="17">
        <f t="shared" si="2"/>
        <v>9</v>
      </c>
      <c r="Y29" s="17">
        <f t="shared" si="2"/>
        <v>9</v>
      </c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ht="16.5">
      <c r="A30" s="103" t="s">
        <v>1605</v>
      </c>
      <c r="B30" s="103" t="s">
        <v>1604</v>
      </c>
      <c r="C30" s="103" t="s">
        <v>258</v>
      </c>
      <c r="D30" s="103" t="s">
        <v>1603</v>
      </c>
      <c r="E30" s="103" t="s">
        <v>1602</v>
      </c>
      <c r="F30" s="103" t="s">
        <v>1601</v>
      </c>
      <c r="G30" s="103" t="s">
        <v>1600</v>
      </c>
      <c r="H30" s="103" t="s">
        <v>1599</v>
      </c>
      <c r="I30" s="103" t="s">
        <v>1598</v>
      </c>
      <c r="J30" s="103" t="s">
        <v>1597</v>
      </c>
      <c r="K30" s="103" t="s">
        <v>1596</v>
      </c>
      <c r="L30" s="103" t="s">
        <v>1595</v>
      </c>
      <c r="M30" s="103" t="s">
        <v>1594</v>
      </c>
      <c r="N30" s="103" t="s">
        <v>1593</v>
      </c>
      <c r="O30" s="103" t="s">
        <v>1592</v>
      </c>
      <c r="P30" s="103" t="s">
        <v>1591</v>
      </c>
      <c r="R30" s="23" t="s">
        <v>1590</v>
      </c>
      <c r="S30" s="23" t="s">
        <v>1589</v>
      </c>
      <c r="T30" s="23" t="s">
        <v>1588</v>
      </c>
      <c r="U30" s="23" t="s">
        <v>1587</v>
      </c>
      <c r="V30" s="23" t="s">
        <v>1736</v>
      </c>
      <c r="W30" s="23" t="s">
        <v>1585</v>
      </c>
      <c r="X30" s="23" t="s">
        <v>1584</v>
      </c>
      <c r="Y30" s="23" t="s">
        <v>1583</v>
      </c>
      <c r="AA30" s="23" t="s">
        <v>1582</v>
      </c>
      <c r="AB30" s="23" t="s">
        <v>1581</v>
      </c>
      <c r="AC30" s="23" t="s">
        <v>1580</v>
      </c>
      <c r="AD30" s="23" t="s">
        <v>1579</v>
      </c>
      <c r="AE30" s="23" t="s">
        <v>1735</v>
      </c>
      <c r="AF30" s="23" t="s">
        <v>1577</v>
      </c>
      <c r="AG30" s="23" t="s">
        <v>1576</v>
      </c>
      <c r="AH30" s="23" t="s">
        <v>1575</v>
      </c>
    </row>
    <row r="31" spans="1:34" ht="16.5">
      <c r="A31" s="104">
        <v>20200901</v>
      </c>
      <c r="B31" s="105" t="s">
        <v>2077</v>
      </c>
      <c r="C31" s="105" t="s">
        <v>2078</v>
      </c>
      <c r="D31" s="105" t="s">
        <v>1423</v>
      </c>
      <c r="E31" s="106" t="s">
        <v>1727</v>
      </c>
      <c r="F31" s="106" t="s">
        <v>1727</v>
      </c>
      <c r="G31" s="107">
        <v>6269.2</v>
      </c>
      <c r="H31" s="107">
        <v>6271.45</v>
      </c>
      <c r="I31" s="107">
        <v>2.2997E-2</v>
      </c>
      <c r="J31" s="107">
        <v>7.3707999999999996E-2</v>
      </c>
      <c r="K31" s="107">
        <v>0.24076</v>
      </c>
      <c r="L31" s="107">
        <v>0.73018799999999995</v>
      </c>
      <c r="M31" s="107">
        <v>2.059768</v>
      </c>
      <c r="N31" s="107">
        <v>3.1798609999999998</v>
      </c>
      <c r="O31" s="107">
        <v>5.14</v>
      </c>
      <c r="P31" s="107">
        <v>0.39</v>
      </c>
      <c r="R31" s="16">
        <f>IFERROR(RANK(I31,$I$31:$I$42),"")</f>
        <v>4</v>
      </c>
      <c r="S31" s="16">
        <f>IFERROR(RANK(J31,$J$31:$J$42),"")</f>
        <v>8</v>
      </c>
      <c r="T31" s="16">
        <f>IFERROR(RANK(K31,$K$31:$K$42),"")</f>
        <v>8</v>
      </c>
      <c r="U31" s="16">
        <f>IFERROR(RANK(L31,$L$31:$L$42),"")</f>
        <v>8</v>
      </c>
      <c r="V31" s="16">
        <f>IFERROR(RANK(M31,$M$31:$M$42),"")</f>
        <v>8</v>
      </c>
      <c r="W31" s="16">
        <f>IFERROR(RANK(N31,$N$31:$N$42),"")</f>
        <v>7</v>
      </c>
      <c r="X31" s="16">
        <f>IFERROR(RANK(O31,$O$31:$O$42),"")</f>
        <v>7</v>
      </c>
      <c r="Y31" s="16">
        <f>IFERROR(RANK(P31,$P$31:$P$42),"")</f>
        <v>8</v>
      </c>
      <c r="AA31" s="16">
        <f>IFERROR((R31-1)/(R$29-1)*100,"na")</f>
        <v>37.5</v>
      </c>
      <c r="AB31" s="16">
        <f t="shared" ref="AB31:AH34" si="3">IFERROR((S31-1)/(S$29-1)*100,"na")</f>
        <v>87.5</v>
      </c>
      <c r="AC31" s="16">
        <f t="shared" si="3"/>
        <v>87.5</v>
      </c>
      <c r="AD31" s="16">
        <f t="shared" si="3"/>
        <v>87.5</v>
      </c>
      <c r="AE31" s="16">
        <f t="shared" si="3"/>
        <v>87.5</v>
      </c>
      <c r="AF31" s="16">
        <f t="shared" si="3"/>
        <v>75</v>
      </c>
      <c r="AG31" s="16">
        <f t="shared" si="3"/>
        <v>75</v>
      </c>
      <c r="AH31" s="16">
        <f t="shared" si="3"/>
        <v>87.5</v>
      </c>
    </row>
    <row r="32" spans="1:34" ht="16.5">
      <c r="A32" s="104">
        <v>20200901</v>
      </c>
      <c r="B32" s="105" t="s">
        <v>2079</v>
      </c>
      <c r="C32" s="105" t="s">
        <v>2080</v>
      </c>
      <c r="D32" s="105" t="s">
        <v>1383</v>
      </c>
      <c r="E32" s="106" t="s">
        <v>1727</v>
      </c>
      <c r="F32" s="106" t="s">
        <v>1727</v>
      </c>
      <c r="G32" s="107">
        <v>21448.59</v>
      </c>
      <c r="H32" s="107">
        <v>21569.13</v>
      </c>
      <c r="I32" s="107">
        <v>2.9840999999999999E-2</v>
      </c>
      <c r="J32" s="107">
        <v>0.12645000000000001</v>
      </c>
      <c r="K32" s="107">
        <v>0.33924700000000002</v>
      </c>
      <c r="L32" s="107">
        <v>0.89935600000000004</v>
      </c>
      <c r="M32" s="107">
        <v>2.3649990000000001</v>
      </c>
      <c r="N32" s="107">
        <v>3.6021480000000001</v>
      </c>
      <c r="O32" s="107">
        <v>5.83</v>
      </c>
      <c r="P32" s="107">
        <v>0.52</v>
      </c>
      <c r="R32" s="16">
        <f>IFERROR(RANK(I32,$I$31:$I$42),"")</f>
        <v>1</v>
      </c>
      <c r="S32" s="16">
        <f>IFERROR(RANK(J32,$J$31:$J$42),"")</f>
        <v>1</v>
      </c>
      <c r="T32" s="16">
        <f>IFERROR(RANK(K32,$K$31:$K$42),"")</f>
        <v>1</v>
      </c>
      <c r="U32" s="16">
        <f>IFERROR(RANK(L32,$L$31:$L$42),"")</f>
        <v>1</v>
      </c>
      <c r="V32" s="16">
        <f>IFERROR(RANK(M32,$M$31:$M$42),"")</f>
        <v>1</v>
      </c>
      <c r="W32" s="16">
        <f>IFERROR(RANK(N32,$N$31:$N$42),"")</f>
        <v>2</v>
      </c>
      <c r="X32" s="16">
        <f>IFERROR(RANK(O32,$O$31:$O$42),"")</f>
        <v>2</v>
      </c>
      <c r="Y32" s="16">
        <f>IFERROR(RANK(P32,$P$31:$P$42),"")</f>
        <v>1</v>
      </c>
      <c r="AA32" s="16">
        <f>IFERROR((R32-1)/(R$29-1)*100,"na")</f>
        <v>0</v>
      </c>
      <c r="AB32" s="16">
        <f>IFERROR((S32-1)/(S$29-1)*100,"na")</f>
        <v>0</v>
      </c>
      <c r="AC32" s="16">
        <f t="shared" si="3"/>
        <v>0</v>
      </c>
      <c r="AD32" s="16">
        <f t="shared" si="3"/>
        <v>0</v>
      </c>
      <c r="AE32" s="16">
        <f t="shared" si="3"/>
        <v>0</v>
      </c>
      <c r="AF32" s="16">
        <f t="shared" si="3"/>
        <v>12.5</v>
      </c>
      <c r="AG32" s="16">
        <f t="shared" si="3"/>
        <v>12.5</v>
      </c>
      <c r="AH32" s="16">
        <f t="shared" si="3"/>
        <v>0</v>
      </c>
    </row>
    <row r="33" spans="1:34" ht="16.5">
      <c r="A33" s="104">
        <v>20200901</v>
      </c>
      <c r="B33" s="105" t="s">
        <v>2081</v>
      </c>
      <c r="C33" s="105" t="s">
        <v>2082</v>
      </c>
      <c r="D33" s="105" t="s">
        <v>1271</v>
      </c>
      <c r="E33" s="106" t="s">
        <v>1727</v>
      </c>
      <c r="F33" s="106" t="s">
        <v>1727</v>
      </c>
      <c r="G33" s="107">
        <v>3798.61</v>
      </c>
      <c r="H33" s="107">
        <v>3809.1</v>
      </c>
      <c r="I33" s="107">
        <v>2.2942000000000001E-2</v>
      </c>
      <c r="J33" s="107">
        <v>0.12381200000000001</v>
      </c>
      <c r="K33" s="107">
        <v>0.32752500000000001</v>
      </c>
      <c r="L33" s="107">
        <v>0.86297999999999997</v>
      </c>
      <c r="M33" s="107">
        <v>2.2552949999999998</v>
      </c>
      <c r="N33" s="107">
        <v>3.4350960000000001</v>
      </c>
      <c r="O33" s="107">
        <v>5.56</v>
      </c>
      <c r="P33" s="107">
        <v>0.5</v>
      </c>
      <c r="R33" s="16">
        <f>IFERROR(RANK(I33,$I$31:$I$42),"")</f>
        <v>7</v>
      </c>
      <c r="S33" s="16">
        <f>IFERROR(RANK(J33,$J$31:$J$42),"")</f>
        <v>2</v>
      </c>
      <c r="T33" s="16">
        <f>IFERROR(RANK(K33,$K$31:$K$42),"")</f>
        <v>2</v>
      </c>
      <c r="U33" s="16">
        <f>IFERROR(RANK(L33,$L$31:$L$42),"")</f>
        <v>4</v>
      </c>
      <c r="V33" s="16">
        <f>IFERROR(RANK(M33,$M$31:$M$42),"")</f>
        <v>4</v>
      </c>
      <c r="W33" s="16">
        <f>IFERROR(RANK(N33,$N$31:$N$42),"")</f>
        <v>4</v>
      </c>
      <c r="X33" s="16">
        <f>IFERROR(RANK(O33,$O$31:$O$42),"")</f>
        <v>3</v>
      </c>
      <c r="Y33" s="16">
        <f>IFERROR(RANK(P33,$P$31:$P$42),"")</f>
        <v>2</v>
      </c>
      <c r="AA33" s="16">
        <f>IFERROR((R33-1)/(R$29-1)*100,"na")</f>
        <v>75</v>
      </c>
      <c r="AB33" s="16">
        <f>IFERROR((S33-1)/(S$29-1)*100,"na")</f>
        <v>12.5</v>
      </c>
      <c r="AC33" s="16">
        <f t="shared" si="3"/>
        <v>12.5</v>
      </c>
      <c r="AD33" s="16">
        <f t="shared" si="3"/>
        <v>37.5</v>
      </c>
      <c r="AE33" s="16">
        <f t="shared" si="3"/>
        <v>37.5</v>
      </c>
      <c r="AF33" s="16">
        <f t="shared" si="3"/>
        <v>37.5</v>
      </c>
      <c r="AG33" s="16">
        <f t="shared" si="3"/>
        <v>25</v>
      </c>
      <c r="AH33" s="16">
        <f t="shared" si="3"/>
        <v>12.5</v>
      </c>
    </row>
    <row r="34" spans="1:34" ht="16.5">
      <c r="A34" s="104">
        <v>20200901</v>
      </c>
      <c r="B34" s="105" t="s">
        <v>1729</v>
      </c>
      <c r="C34" s="105" t="s">
        <v>1728</v>
      </c>
      <c r="D34" s="105" t="s">
        <v>1354</v>
      </c>
      <c r="E34" s="106" t="s">
        <v>1727</v>
      </c>
      <c r="F34" s="106" t="s">
        <v>1727</v>
      </c>
      <c r="G34" s="107">
        <v>13541.87</v>
      </c>
      <c r="H34" s="107">
        <v>13543.9</v>
      </c>
      <c r="I34" s="107">
        <v>1.4999999999999999E-2</v>
      </c>
      <c r="J34" s="107">
        <v>6.6650000000000001E-2</v>
      </c>
      <c r="K34" s="107">
        <v>0.21095800000000001</v>
      </c>
      <c r="L34" s="107">
        <v>0.669516</v>
      </c>
      <c r="M34" s="107">
        <v>1.916655</v>
      </c>
      <c r="N34" s="107">
        <v>2.9534379999999998</v>
      </c>
      <c r="O34" s="107">
        <v>4.82</v>
      </c>
      <c r="P34" s="107">
        <v>0.35</v>
      </c>
      <c r="R34" s="16">
        <f>IFERROR(RANK(I34,$I$31:$I$42),"")</f>
        <v>9</v>
      </c>
      <c r="S34" s="16">
        <f>IFERROR(RANK(J34,$J$31:$J$42),"")</f>
        <v>9</v>
      </c>
      <c r="T34" s="16">
        <f>IFERROR(RANK(K34,$K$31:$K$42),"")</f>
        <v>9</v>
      </c>
      <c r="U34" s="16">
        <f>IFERROR(RANK(L34,$L$31:$L$42),"")</f>
        <v>9</v>
      </c>
      <c r="V34" s="16">
        <f>IFERROR(RANK(M34,$M$31:$M$42),"")</f>
        <v>9</v>
      </c>
      <c r="W34" s="16">
        <f>IFERROR(RANK(N34,$N$31:$N$42),"")</f>
        <v>9</v>
      </c>
      <c r="X34" s="16">
        <f>IFERROR(RANK(O34,$O$31:$O$42),"")</f>
        <v>9</v>
      </c>
      <c r="Y34" s="16">
        <f>IFERROR(RANK(P34,$P$31:$P$42),"")</f>
        <v>9</v>
      </c>
      <c r="AA34" s="16">
        <f>IFERROR((R34-1)/(R$29-1)*100,"na")</f>
        <v>100</v>
      </c>
      <c r="AB34" s="16">
        <f t="shared" si="3"/>
        <v>100</v>
      </c>
      <c r="AC34" s="16">
        <f t="shared" si="3"/>
        <v>100</v>
      </c>
      <c r="AD34" s="16">
        <f t="shared" si="3"/>
        <v>100</v>
      </c>
      <c r="AE34" s="16">
        <f t="shared" si="3"/>
        <v>100</v>
      </c>
      <c r="AF34" s="16">
        <f t="shared" si="3"/>
        <v>100</v>
      </c>
      <c r="AG34" s="16">
        <f t="shared" si="3"/>
        <v>100</v>
      </c>
      <c r="AH34" s="16">
        <f t="shared" si="3"/>
        <v>100</v>
      </c>
    </row>
    <row r="35" spans="1:34" s="15" customFormat="1" ht="16.5">
      <c r="A35" s="104">
        <v>20200901</v>
      </c>
      <c r="B35" s="105" t="s">
        <v>1734</v>
      </c>
      <c r="C35" s="105" t="s">
        <v>1733</v>
      </c>
      <c r="D35" s="105" t="s">
        <v>1528</v>
      </c>
      <c r="E35" s="106" t="s">
        <v>1727</v>
      </c>
      <c r="F35" s="106" t="s">
        <v>1727</v>
      </c>
      <c r="G35" s="107">
        <v>20146.759999999998</v>
      </c>
      <c r="H35" s="107">
        <v>20202.169999999998</v>
      </c>
      <c r="I35" s="107">
        <v>2.8929E-2</v>
      </c>
      <c r="J35" s="107">
        <v>0.104822</v>
      </c>
      <c r="K35" s="107">
        <v>0.308616</v>
      </c>
      <c r="L35" s="107">
        <v>0.86660000000000004</v>
      </c>
      <c r="M35" s="107">
        <v>2.3095330000000001</v>
      </c>
      <c r="N35" s="107">
        <v>3.5178020000000001</v>
      </c>
      <c r="O35" s="107">
        <v>5.29</v>
      </c>
      <c r="P35" s="107">
        <v>0.48</v>
      </c>
      <c r="R35" s="133">
        <f t="shared" ref="R35:R39" si="4">IFERROR(RANK(I35,$I$31:$I$42),"")</f>
        <v>2</v>
      </c>
      <c r="S35" s="133">
        <f t="shared" ref="S35:S39" si="5">IFERROR(RANK(J35,$J$31:$J$42),"")</f>
        <v>3</v>
      </c>
      <c r="T35" s="133">
        <f t="shared" ref="T35:T39" si="6">IFERROR(RANK(K35,$K$31:$K$42),"")</f>
        <v>4</v>
      </c>
      <c r="U35" s="133">
        <f t="shared" ref="U35:U39" si="7">IFERROR(RANK(L35,$L$31:$L$42),"")</f>
        <v>3</v>
      </c>
      <c r="V35" s="133">
        <f t="shared" ref="V35:V39" si="8">IFERROR(RANK(M35,$M$31:$M$42),"")</f>
        <v>3</v>
      </c>
      <c r="W35" s="133">
        <f t="shared" ref="W35:W39" si="9">IFERROR(RANK(N35,$N$31:$N$42),"")</f>
        <v>3</v>
      </c>
      <c r="X35" s="133">
        <f t="shared" ref="X35:X39" si="10">IFERROR(RANK(O35,$O$31:$O$42),"")</f>
        <v>6</v>
      </c>
      <c r="Y35" s="133">
        <f t="shared" ref="Y35:Y39" si="11">IFERROR(RANK(P35,$P$31:$P$42),"")</f>
        <v>4</v>
      </c>
      <c r="Z35" s="133"/>
      <c r="AA35" s="133">
        <f t="shared" ref="AA35:AA39" si="12">IFERROR((R35-1)/(R$29-1)*100,"na")</f>
        <v>12.5</v>
      </c>
      <c r="AB35" s="133">
        <f t="shared" ref="AB35:AB39" si="13">IFERROR((S35-1)/(S$29-1)*100,"na")</f>
        <v>25</v>
      </c>
      <c r="AC35" s="133">
        <f t="shared" ref="AC35:AC39" si="14">IFERROR((T35-1)/(T$29-1)*100,"na")</f>
        <v>37.5</v>
      </c>
      <c r="AD35" s="133">
        <f t="shared" ref="AD35:AD39" si="15">IFERROR((U35-1)/(U$29-1)*100,"na")</f>
        <v>25</v>
      </c>
      <c r="AE35" s="133">
        <f t="shared" ref="AE35:AE39" si="16">IFERROR((V35-1)/(V$29-1)*100,"na")</f>
        <v>25</v>
      </c>
      <c r="AF35" s="133">
        <f t="shared" ref="AF35:AF39" si="17">IFERROR((W35-1)/(W$29-1)*100,"na")</f>
        <v>25</v>
      </c>
      <c r="AG35" s="133">
        <f t="shared" ref="AG35:AG39" si="18">IFERROR((X35-1)/(X$29-1)*100,"na")</f>
        <v>62.5</v>
      </c>
      <c r="AH35" s="133">
        <f t="shared" ref="AH35:AH39" si="19">IFERROR((Y35-1)/(Y$29-1)*100,"na")</f>
        <v>37.5</v>
      </c>
    </row>
    <row r="36" spans="1:34" s="15" customFormat="1" ht="16.5">
      <c r="A36" s="104">
        <v>20200901</v>
      </c>
      <c r="B36" s="105" t="s">
        <v>298</v>
      </c>
      <c r="C36" s="105" t="s">
        <v>1730</v>
      </c>
      <c r="D36" s="105" t="s">
        <v>1367</v>
      </c>
      <c r="E36" s="106" t="s">
        <v>1727</v>
      </c>
      <c r="F36" s="106" t="s">
        <v>1727</v>
      </c>
      <c r="G36" s="107">
        <v>4448.99</v>
      </c>
      <c r="H36" s="107">
        <v>4457.75</v>
      </c>
      <c r="I36" s="107">
        <v>2.0962999999999999E-2</v>
      </c>
      <c r="J36" s="107">
        <v>9.2902999999999999E-2</v>
      </c>
      <c r="K36" s="107">
        <v>0.29516500000000001</v>
      </c>
      <c r="L36" s="107">
        <v>0.81495899999999999</v>
      </c>
      <c r="M36" s="107">
        <v>2.187376</v>
      </c>
      <c r="N36" s="107">
        <v>3.3663539999999998</v>
      </c>
      <c r="O36" s="107">
        <v>5.54</v>
      </c>
      <c r="P36" s="107">
        <v>0.46</v>
      </c>
      <c r="R36" s="133">
        <f t="shared" si="4"/>
        <v>8</v>
      </c>
      <c r="S36" s="133">
        <f t="shared" si="5"/>
        <v>5</v>
      </c>
      <c r="T36" s="133">
        <f t="shared" si="6"/>
        <v>5</v>
      </c>
      <c r="U36" s="133">
        <f t="shared" si="7"/>
        <v>6</v>
      </c>
      <c r="V36" s="133">
        <f t="shared" si="8"/>
        <v>6</v>
      </c>
      <c r="W36" s="133">
        <f t="shared" si="9"/>
        <v>6</v>
      </c>
      <c r="X36" s="133">
        <f t="shared" si="10"/>
        <v>5</v>
      </c>
      <c r="Y36" s="133">
        <f t="shared" si="11"/>
        <v>5</v>
      </c>
      <c r="Z36" s="133"/>
      <c r="AA36" s="133">
        <f>IFERROR((R36-1)/(R$29-1)*100,"na")</f>
        <v>87.5</v>
      </c>
      <c r="AB36" s="133">
        <f>IFERROR((S36-1)/(S$29-1)*100,"na")</f>
        <v>50</v>
      </c>
      <c r="AC36" s="133">
        <f t="shared" si="14"/>
        <v>50</v>
      </c>
      <c r="AD36" s="133">
        <f t="shared" si="15"/>
        <v>62.5</v>
      </c>
      <c r="AE36" s="133">
        <f t="shared" si="16"/>
        <v>62.5</v>
      </c>
      <c r="AF36" s="133">
        <f t="shared" si="17"/>
        <v>62.5</v>
      </c>
      <c r="AG36" s="133">
        <f t="shared" si="18"/>
        <v>50</v>
      </c>
      <c r="AH36" s="133">
        <f t="shared" si="19"/>
        <v>50</v>
      </c>
    </row>
    <row r="37" spans="1:34" s="15" customFormat="1" ht="16.5">
      <c r="A37" s="104">
        <v>20200901</v>
      </c>
      <c r="B37" s="105" t="s">
        <v>1732</v>
      </c>
      <c r="C37" s="105" t="s">
        <v>1731</v>
      </c>
      <c r="D37" s="105" t="s">
        <v>1516</v>
      </c>
      <c r="E37" s="106" t="s">
        <v>1727</v>
      </c>
      <c r="F37" s="106" t="s">
        <v>1727</v>
      </c>
      <c r="G37" s="107">
        <v>15537.34</v>
      </c>
      <c r="H37" s="107">
        <v>15554.74</v>
      </c>
      <c r="I37" s="107">
        <v>2.298E-2</v>
      </c>
      <c r="J37" s="107">
        <v>9.1981999999999994E-2</v>
      </c>
      <c r="K37" s="107">
        <v>0.28660099999999999</v>
      </c>
      <c r="L37" s="107">
        <v>0.81809600000000005</v>
      </c>
      <c r="M37" s="107">
        <v>2.215576</v>
      </c>
      <c r="N37" s="107">
        <v>3.4021240000000001</v>
      </c>
      <c r="O37" s="107">
        <v>5.55</v>
      </c>
      <c r="P37" s="107">
        <v>0.45</v>
      </c>
      <c r="R37" s="133">
        <f t="shared" si="4"/>
        <v>5</v>
      </c>
      <c r="S37" s="133">
        <f t="shared" si="5"/>
        <v>6</v>
      </c>
      <c r="T37" s="133">
        <f t="shared" si="6"/>
        <v>6</v>
      </c>
      <c r="U37" s="133">
        <f t="shared" si="7"/>
        <v>5</v>
      </c>
      <c r="V37" s="133">
        <f t="shared" si="8"/>
        <v>5</v>
      </c>
      <c r="W37" s="133">
        <f t="shared" si="9"/>
        <v>5</v>
      </c>
      <c r="X37" s="133">
        <f t="shared" si="10"/>
        <v>4</v>
      </c>
      <c r="Y37" s="133">
        <f t="shared" si="11"/>
        <v>6</v>
      </c>
      <c r="Z37" s="133"/>
      <c r="AA37" s="133">
        <f t="shared" si="12"/>
        <v>50</v>
      </c>
      <c r="AB37" s="133">
        <f t="shared" si="13"/>
        <v>62.5</v>
      </c>
      <c r="AC37" s="133">
        <f t="shared" si="14"/>
        <v>62.5</v>
      </c>
      <c r="AD37" s="133">
        <f t="shared" si="15"/>
        <v>50</v>
      </c>
      <c r="AE37" s="133">
        <f t="shared" si="16"/>
        <v>50</v>
      </c>
      <c r="AF37" s="133">
        <f t="shared" si="17"/>
        <v>50</v>
      </c>
      <c r="AG37" s="133">
        <f t="shared" si="18"/>
        <v>37.5</v>
      </c>
      <c r="AH37" s="133">
        <f t="shared" si="19"/>
        <v>62.5</v>
      </c>
    </row>
    <row r="38" spans="1:34" ht="16.5">
      <c r="A38" s="104">
        <v>20200901</v>
      </c>
      <c r="B38" s="105" t="s">
        <v>2083</v>
      </c>
      <c r="C38" s="105" t="s">
        <v>2084</v>
      </c>
      <c r="D38" s="105" t="s">
        <v>2100</v>
      </c>
      <c r="E38" s="106" t="s">
        <v>1727</v>
      </c>
      <c r="F38" s="106" t="s">
        <v>1727</v>
      </c>
      <c r="G38" s="107">
        <v>21023.040000000001</v>
      </c>
      <c r="H38" s="107">
        <v>21115.75</v>
      </c>
      <c r="I38" s="107">
        <v>2.6889E-2</v>
      </c>
      <c r="J38" s="107">
        <v>0.101655</v>
      </c>
      <c r="K38" s="107">
        <v>0.30959399999999998</v>
      </c>
      <c r="L38" s="107">
        <v>0.86993299999999996</v>
      </c>
      <c r="M38" s="107">
        <v>2.342149</v>
      </c>
      <c r="N38" s="107">
        <v>3.6048</v>
      </c>
      <c r="O38" s="107">
        <v>5.88</v>
      </c>
      <c r="P38" s="107">
        <v>0.49</v>
      </c>
      <c r="R38" s="16">
        <f t="shared" si="4"/>
        <v>3</v>
      </c>
      <c r="S38" s="16">
        <f t="shared" si="5"/>
        <v>4</v>
      </c>
      <c r="T38" s="16">
        <f t="shared" si="6"/>
        <v>3</v>
      </c>
      <c r="U38" s="16">
        <f t="shared" si="7"/>
        <v>2</v>
      </c>
      <c r="V38" s="16">
        <f t="shared" si="8"/>
        <v>2</v>
      </c>
      <c r="W38" s="16">
        <f t="shared" si="9"/>
        <v>1</v>
      </c>
      <c r="X38" s="16">
        <f t="shared" si="10"/>
        <v>1</v>
      </c>
      <c r="Y38" s="16">
        <f t="shared" si="11"/>
        <v>3</v>
      </c>
      <c r="AA38" s="16">
        <f t="shared" si="12"/>
        <v>25</v>
      </c>
      <c r="AB38" s="16">
        <f t="shared" si="13"/>
        <v>37.5</v>
      </c>
      <c r="AC38" s="16">
        <f t="shared" si="14"/>
        <v>25</v>
      </c>
      <c r="AD38" s="16">
        <f t="shared" si="15"/>
        <v>12.5</v>
      </c>
      <c r="AE38" s="16">
        <f t="shared" si="16"/>
        <v>12.5</v>
      </c>
      <c r="AF38" s="16">
        <f t="shared" si="17"/>
        <v>0</v>
      </c>
      <c r="AG38" s="16">
        <f t="shared" si="18"/>
        <v>0</v>
      </c>
      <c r="AH38" s="16">
        <f t="shared" si="19"/>
        <v>25</v>
      </c>
    </row>
    <row r="39" spans="1:34" ht="16.5">
      <c r="A39" s="104">
        <v>20200901</v>
      </c>
      <c r="B39" s="105" t="s">
        <v>2085</v>
      </c>
      <c r="C39" s="105" t="s">
        <v>2086</v>
      </c>
      <c r="D39" s="105" t="s">
        <v>1444</v>
      </c>
      <c r="E39" s="106" t="s">
        <v>1727</v>
      </c>
      <c r="F39" s="106" t="s">
        <v>1727</v>
      </c>
      <c r="G39" s="107">
        <v>3703.61</v>
      </c>
      <c r="H39" s="107">
        <v>3709.98</v>
      </c>
      <c r="I39" s="107">
        <v>2.2966E-2</v>
      </c>
      <c r="J39" s="107">
        <v>8.7926000000000004E-2</v>
      </c>
      <c r="K39" s="107">
        <v>0.26623999999999998</v>
      </c>
      <c r="L39" s="107">
        <v>0.74813099999999999</v>
      </c>
      <c r="M39" s="107">
        <v>2.0734530000000002</v>
      </c>
      <c r="N39" s="107">
        <v>3.1723469999999998</v>
      </c>
      <c r="O39" s="107">
        <v>5.14</v>
      </c>
      <c r="P39" s="107">
        <v>0.42</v>
      </c>
      <c r="R39" s="16">
        <f t="shared" si="4"/>
        <v>6</v>
      </c>
      <c r="S39" s="16">
        <f t="shared" si="5"/>
        <v>7</v>
      </c>
      <c r="T39" s="16">
        <f t="shared" si="6"/>
        <v>7</v>
      </c>
      <c r="U39" s="16">
        <f t="shared" si="7"/>
        <v>7</v>
      </c>
      <c r="V39" s="16">
        <f t="shared" si="8"/>
        <v>7</v>
      </c>
      <c r="W39" s="16">
        <f t="shared" si="9"/>
        <v>8</v>
      </c>
      <c r="X39" s="16">
        <f t="shared" si="10"/>
        <v>7</v>
      </c>
      <c r="Y39" s="16">
        <f t="shared" si="11"/>
        <v>7</v>
      </c>
      <c r="AA39" s="16">
        <f t="shared" si="12"/>
        <v>62.5</v>
      </c>
      <c r="AB39" s="16">
        <f t="shared" si="13"/>
        <v>75</v>
      </c>
      <c r="AC39" s="16">
        <f t="shared" si="14"/>
        <v>75</v>
      </c>
      <c r="AD39" s="16">
        <f t="shared" si="15"/>
        <v>75</v>
      </c>
      <c r="AE39" s="16">
        <f t="shared" si="16"/>
        <v>75</v>
      </c>
      <c r="AF39" s="16">
        <f t="shared" si="17"/>
        <v>87.5</v>
      </c>
      <c r="AG39" s="16">
        <f t="shared" si="18"/>
        <v>75</v>
      </c>
      <c r="AH39" s="16">
        <f t="shared" si="19"/>
        <v>75</v>
      </c>
    </row>
    <row r="40" spans="1:34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34">
      <c r="R41" s="16" t="str">
        <f>IFERROR(RANK(I41,$I$31:$I$42),"")</f>
        <v/>
      </c>
      <c r="S41" s="16" t="str">
        <f>IFERROR(RANK(J41,$J$31:$J$42),"")</f>
        <v/>
      </c>
      <c r="T41" s="16" t="str">
        <f>IFERROR(RANK(K41,$K$31:$K$42),"")</f>
        <v/>
      </c>
      <c r="U41" s="16" t="str">
        <f>IFERROR(RANK(L41,$L$31:$L$42),"")</f>
        <v/>
      </c>
      <c r="V41" s="16" t="str">
        <f>IFERROR(RANK(M41,$M$31:$M$42),"")</f>
        <v/>
      </c>
      <c r="W41" s="16" t="str">
        <f>IFERROR(RANK(N41,$N$31:$N$42),"")</f>
        <v/>
      </c>
      <c r="X41" s="16" t="str">
        <f>IFERROR(RANK(O41,$O$31:$O$42),"")</f>
        <v/>
      </c>
      <c r="Y41" s="16" t="str">
        <f>IFERROR(RANK(P41,$P$31:$P$42),"")</f>
        <v/>
      </c>
    </row>
    <row r="43" spans="1:34">
      <c r="A43" s="17" t="s">
        <v>1726</v>
      </c>
      <c r="H43" s="17" t="s">
        <v>1725</v>
      </c>
      <c r="I43" s="17">
        <f>COUNT(I$45:I$106)</f>
        <v>59</v>
      </c>
      <c r="J43" s="17">
        <f t="shared" ref="J43:P43" si="20">COUNT(J$45:J$106)</f>
        <v>59</v>
      </c>
      <c r="K43" s="17">
        <f t="shared" si="20"/>
        <v>59</v>
      </c>
      <c r="L43" s="17">
        <f t="shared" si="20"/>
        <v>59</v>
      </c>
      <c r="M43" s="17">
        <f t="shared" si="20"/>
        <v>59</v>
      </c>
      <c r="N43" s="17">
        <f t="shared" si="20"/>
        <v>59</v>
      </c>
      <c r="O43" s="17">
        <f>COUNT(O$45:O$106)</f>
        <v>59</v>
      </c>
      <c r="P43" s="17">
        <f t="shared" si="20"/>
        <v>59</v>
      </c>
      <c r="R43" s="16">
        <f>I43</f>
        <v>59</v>
      </c>
      <c r="S43" s="16">
        <f t="shared" ref="S43:Y43" si="21">J43</f>
        <v>59</v>
      </c>
      <c r="T43" s="16">
        <f t="shared" si="21"/>
        <v>59</v>
      </c>
      <c r="U43" s="16">
        <f t="shared" si="21"/>
        <v>59</v>
      </c>
      <c r="V43" s="16">
        <f t="shared" si="21"/>
        <v>59</v>
      </c>
      <c r="W43" s="16">
        <f t="shared" si="21"/>
        <v>59</v>
      </c>
      <c r="X43" s="16">
        <f t="shared" si="21"/>
        <v>59</v>
      </c>
      <c r="Y43" s="16">
        <f t="shared" si="21"/>
        <v>59</v>
      </c>
    </row>
    <row r="44" spans="1:34" ht="16.5">
      <c r="A44" s="108" t="s">
        <v>1605</v>
      </c>
      <c r="B44" s="108" t="s">
        <v>1604</v>
      </c>
      <c r="C44" s="108" t="s">
        <v>258</v>
      </c>
      <c r="D44" s="108" t="s">
        <v>1603</v>
      </c>
      <c r="E44" s="108" t="s">
        <v>1602</v>
      </c>
      <c r="F44" s="108" t="s">
        <v>1601</v>
      </c>
      <c r="G44" s="108" t="s">
        <v>1600</v>
      </c>
      <c r="H44" s="108" t="s">
        <v>1599</v>
      </c>
      <c r="I44" s="108" t="s">
        <v>1598</v>
      </c>
      <c r="J44" s="108" t="s">
        <v>1597</v>
      </c>
      <c r="K44" s="108" t="s">
        <v>1596</v>
      </c>
      <c r="L44" s="108" t="s">
        <v>1595</v>
      </c>
      <c r="M44" s="108" t="s">
        <v>1594</v>
      </c>
      <c r="N44" s="108" t="s">
        <v>1593</v>
      </c>
      <c r="O44" s="108" t="s">
        <v>1592</v>
      </c>
      <c r="P44" s="108" t="s">
        <v>1591</v>
      </c>
      <c r="R44" s="23" t="s">
        <v>1590</v>
      </c>
      <c r="S44" s="23" t="s">
        <v>1589</v>
      </c>
      <c r="T44" s="23" t="s">
        <v>1588</v>
      </c>
      <c r="U44" s="23" t="s">
        <v>1587</v>
      </c>
      <c r="V44" s="23" t="s">
        <v>1724</v>
      </c>
      <c r="W44" s="23" t="s">
        <v>1585</v>
      </c>
      <c r="X44" s="23" t="s">
        <v>1584</v>
      </c>
      <c r="Y44" s="23" t="s">
        <v>1583</v>
      </c>
      <c r="AA44" s="23" t="s">
        <v>1582</v>
      </c>
      <c r="AB44" s="23" t="s">
        <v>1581</v>
      </c>
      <c r="AC44" s="23" t="s">
        <v>1580</v>
      </c>
      <c r="AD44" s="23" t="s">
        <v>1579</v>
      </c>
      <c r="AE44" s="23" t="s">
        <v>1578</v>
      </c>
      <c r="AF44" s="23" t="s">
        <v>1577</v>
      </c>
      <c r="AG44" s="23" t="s">
        <v>1576</v>
      </c>
      <c r="AH44" s="23" t="s">
        <v>1575</v>
      </c>
    </row>
    <row r="45" spans="1:34" ht="27">
      <c r="A45" s="109">
        <v>20200901</v>
      </c>
      <c r="B45" s="110" t="s">
        <v>1617</v>
      </c>
      <c r="C45" s="110" t="s">
        <v>1616</v>
      </c>
      <c r="D45" s="111" t="s">
        <v>1271</v>
      </c>
      <c r="E45" s="110" t="s">
        <v>1609</v>
      </c>
      <c r="F45" s="111" t="s">
        <v>1608</v>
      </c>
      <c r="G45" s="109">
        <v>476.97</v>
      </c>
      <c r="H45" s="109">
        <v>504.44</v>
      </c>
      <c r="I45" s="109">
        <v>1.403697</v>
      </c>
      <c r="J45" s="109">
        <v>6.1730130000000001</v>
      </c>
      <c r="K45" s="109">
        <v>7.5299430000000003</v>
      </c>
      <c r="L45" s="109">
        <v>10.287627000000001</v>
      </c>
      <c r="M45" s="109">
        <v>5.1903959999999998</v>
      </c>
      <c r="N45" s="109">
        <v>8.2341709999999999</v>
      </c>
      <c r="O45" s="109">
        <v>16.12</v>
      </c>
      <c r="P45" s="109">
        <v>4.8099999999999996</v>
      </c>
      <c r="R45" s="16">
        <f t="shared" ref="R45:R76" si="22">IFERROR(RANK(I45,$I$45:$I$107),"")</f>
        <v>15</v>
      </c>
      <c r="S45" s="16">
        <f t="shared" ref="S45:S76" si="23">IFERROR(RANK(J45,$J$45:$J$107),"")</f>
        <v>23</v>
      </c>
      <c r="T45" s="16">
        <f t="shared" ref="T45:T76" si="24">IFERROR(RANK(K45,$K$45:$K$107),"")</f>
        <v>27</v>
      </c>
      <c r="U45" s="16">
        <f t="shared" ref="U45:U76" si="25">IFERROR(RANK(L45,$L$45:$L$107),"")</f>
        <v>19</v>
      </c>
      <c r="V45" s="16">
        <f t="shared" ref="V45:V76" si="26">IFERROR(RANK(M45,$M$45:$M$107),"")</f>
        <v>41</v>
      </c>
      <c r="W45" s="16">
        <f t="shared" ref="W45:W76" si="27">IFERROR(RANK(N45,$N$45:$N$107),"")</f>
        <v>34</v>
      </c>
      <c r="X45" s="16">
        <f t="shared" ref="X45:X76" si="28">IFERROR(RANK(O45,$O$45:$O$107),"")</f>
        <v>32</v>
      </c>
      <c r="Y45" s="16">
        <f t="shared" ref="Y45:Y76" si="29">IFERROR(RANK(P45,$P$45:$P$107),"")</f>
        <v>33</v>
      </c>
      <c r="AA45" s="21">
        <f t="shared" ref="AA45:AA76" si="30">IFERROR((R45-1)/(R$43-1)*100,"na")</f>
        <v>24.137931034482758</v>
      </c>
      <c r="AB45" s="21">
        <f t="shared" ref="AB45:AB76" si="31">IFERROR((S45-1)/(S$43-1)*100,"na")</f>
        <v>37.931034482758619</v>
      </c>
      <c r="AC45" s="21">
        <f t="shared" ref="AC45:AC76" si="32">IFERROR((T45-1)/(T$43-1)*100,"na")</f>
        <v>44.827586206896555</v>
      </c>
      <c r="AD45" s="21">
        <f t="shared" ref="AD45:AD76" si="33">IFERROR((U45-1)/(U$43-1)*100,"na")</f>
        <v>31.03448275862069</v>
      </c>
      <c r="AE45" s="21">
        <f t="shared" ref="AE45:AE76" si="34">IFERROR((V45-1)/(V$43-1)*100,"na")</f>
        <v>68.965517241379317</v>
      </c>
      <c r="AF45" s="21">
        <f t="shared" ref="AF45:AF76" si="35">IFERROR((W45-1)/(W$43-1)*100,"na")</f>
        <v>56.896551724137936</v>
      </c>
      <c r="AG45" s="21">
        <f t="shared" ref="AG45:AG76" si="36">IFERROR((X45-1)/(X$43-1)*100,"na")</f>
        <v>53.448275862068961</v>
      </c>
      <c r="AH45" s="21">
        <f t="shared" ref="AH45:AH76" si="37">IFERROR((Y45-1)/(Y$43-1)*100,"na")</f>
        <v>55.172413793103445</v>
      </c>
    </row>
    <row r="46" spans="1:34" ht="27">
      <c r="A46" s="109">
        <v>20200901</v>
      </c>
      <c r="B46" s="110" t="s">
        <v>1621</v>
      </c>
      <c r="C46" s="110" t="s">
        <v>1620</v>
      </c>
      <c r="D46" s="111" t="s">
        <v>1271</v>
      </c>
      <c r="E46" s="110" t="s">
        <v>1609</v>
      </c>
      <c r="F46" s="111" t="s">
        <v>1608</v>
      </c>
      <c r="G46" s="109">
        <v>248.57</v>
      </c>
      <c r="H46" s="109">
        <v>247.31</v>
      </c>
      <c r="I46" s="109">
        <v>0.20546300000000001</v>
      </c>
      <c r="J46" s="109">
        <v>0.89238600000000001</v>
      </c>
      <c r="K46" s="109">
        <v>2.580705</v>
      </c>
      <c r="L46" s="109">
        <v>1.2842910000000001</v>
      </c>
      <c r="M46" s="109">
        <v>3.0618210000000001</v>
      </c>
      <c r="N46" s="109">
        <v>2.4332959999999999</v>
      </c>
      <c r="O46" s="109">
        <v>10.9</v>
      </c>
      <c r="P46" s="109">
        <v>-0.51</v>
      </c>
      <c r="R46" s="16">
        <f t="shared" si="22"/>
        <v>56</v>
      </c>
      <c r="S46" s="16">
        <f t="shared" si="23"/>
        <v>59</v>
      </c>
      <c r="T46" s="16">
        <f t="shared" si="24"/>
        <v>57</v>
      </c>
      <c r="U46" s="16">
        <f t="shared" si="25"/>
        <v>58</v>
      </c>
      <c r="V46" s="16">
        <f t="shared" si="26"/>
        <v>50</v>
      </c>
      <c r="W46" s="16">
        <f t="shared" si="27"/>
        <v>54</v>
      </c>
      <c r="X46" s="16">
        <f t="shared" si="28"/>
        <v>50</v>
      </c>
      <c r="Y46" s="16">
        <f t="shared" si="29"/>
        <v>58</v>
      </c>
      <c r="AA46" s="21">
        <f t="shared" si="30"/>
        <v>94.827586206896555</v>
      </c>
      <c r="AB46" s="21">
        <f t="shared" si="31"/>
        <v>100</v>
      </c>
      <c r="AC46" s="21">
        <f t="shared" si="32"/>
        <v>96.551724137931032</v>
      </c>
      <c r="AD46" s="21">
        <f t="shared" si="33"/>
        <v>98.275862068965509</v>
      </c>
      <c r="AE46" s="21">
        <f t="shared" si="34"/>
        <v>84.482758620689651</v>
      </c>
      <c r="AF46" s="21">
        <f t="shared" si="35"/>
        <v>91.379310344827587</v>
      </c>
      <c r="AG46" s="21">
        <f t="shared" si="36"/>
        <v>84.482758620689651</v>
      </c>
      <c r="AH46" s="21">
        <f t="shared" si="37"/>
        <v>98.275862068965509</v>
      </c>
    </row>
    <row r="47" spans="1:34" ht="27">
      <c r="A47" s="109">
        <v>20200901</v>
      </c>
      <c r="B47" s="110" t="s">
        <v>1622</v>
      </c>
      <c r="C47" s="110" t="s">
        <v>2160</v>
      </c>
      <c r="D47" s="111" t="s">
        <v>1271</v>
      </c>
      <c r="E47" s="110" t="s">
        <v>1609</v>
      </c>
      <c r="F47" s="111" t="s">
        <v>1608</v>
      </c>
      <c r="G47" s="109">
        <v>336.76</v>
      </c>
      <c r="H47" s="109">
        <v>337.28</v>
      </c>
      <c r="I47" s="109">
        <v>0.74437699999999996</v>
      </c>
      <c r="J47" s="109">
        <v>1.4341269999999999</v>
      </c>
      <c r="K47" s="109">
        <v>3.7425290000000002</v>
      </c>
      <c r="L47" s="109">
        <v>2.7516159999999998</v>
      </c>
      <c r="M47" s="109">
        <v>2.3201640000000001</v>
      </c>
      <c r="N47" s="109">
        <v>1.6454759999999999</v>
      </c>
      <c r="O47" s="109">
        <v>11.55</v>
      </c>
      <c r="P47" s="109">
        <v>-0.15</v>
      </c>
      <c r="R47" s="16">
        <f t="shared" si="22"/>
        <v>48</v>
      </c>
      <c r="S47" s="16">
        <f t="shared" si="23"/>
        <v>58</v>
      </c>
      <c r="T47" s="16">
        <f t="shared" si="24"/>
        <v>53</v>
      </c>
      <c r="U47" s="16">
        <f t="shared" si="25"/>
        <v>55</v>
      </c>
      <c r="V47" s="16">
        <f t="shared" si="26"/>
        <v>54</v>
      </c>
      <c r="W47" s="16">
        <f t="shared" si="27"/>
        <v>56</v>
      </c>
      <c r="X47" s="16">
        <f t="shared" si="28"/>
        <v>49</v>
      </c>
      <c r="Y47" s="16">
        <f t="shared" si="29"/>
        <v>57</v>
      </c>
      <c r="AA47" s="21">
        <f t="shared" si="30"/>
        <v>81.034482758620683</v>
      </c>
      <c r="AB47" s="21">
        <f t="shared" si="31"/>
        <v>98.275862068965509</v>
      </c>
      <c r="AC47" s="21">
        <f t="shared" si="32"/>
        <v>89.65517241379311</v>
      </c>
      <c r="AD47" s="21">
        <f t="shared" si="33"/>
        <v>93.103448275862064</v>
      </c>
      <c r="AE47" s="21">
        <f t="shared" si="34"/>
        <v>91.379310344827587</v>
      </c>
      <c r="AF47" s="21">
        <f t="shared" si="35"/>
        <v>94.827586206896555</v>
      </c>
      <c r="AG47" s="21">
        <f t="shared" si="36"/>
        <v>82.758620689655174</v>
      </c>
      <c r="AH47" s="21">
        <f t="shared" si="37"/>
        <v>96.551724137931032</v>
      </c>
    </row>
    <row r="48" spans="1:34" ht="27">
      <c r="A48" s="109">
        <v>20200901</v>
      </c>
      <c r="B48" s="110" t="s">
        <v>1611</v>
      </c>
      <c r="C48" s="110" t="s">
        <v>1610</v>
      </c>
      <c r="D48" s="111" t="s">
        <v>1271</v>
      </c>
      <c r="E48" s="110" t="s">
        <v>1609</v>
      </c>
      <c r="F48" s="111" t="s">
        <v>1608</v>
      </c>
      <c r="G48" s="109">
        <v>1235.17</v>
      </c>
      <c r="H48" s="109">
        <v>1271.55</v>
      </c>
      <c r="I48" s="109">
        <v>0.92251300000000003</v>
      </c>
      <c r="J48" s="109">
        <v>5.1392559999999996</v>
      </c>
      <c r="K48" s="109">
        <v>6.8570359999999999</v>
      </c>
      <c r="L48" s="109">
        <v>8.8248040000000003</v>
      </c>
      <c r="M48" s="109">
        <v>4.3886960000000004</v>
      </c>
      <c r="N48" s="109">
        <v>8.2493090000000002</v>
      </c>
      <c r="O48" s="109">
        <v>19.63</v>
      </c>
      <c r="P48" s="109">
        <v>3.78</v>
      </c>
      <c r="R48" s="16">
        <f t="shared" si="22"/>
        <v>40</v>
      </c>
      <c r="S48" s="16">
        <f t="shared" si="23"/>
        <v>40</v>
      </c>
      <c r="T48" s="16">
        <f t="shared" si="24"/>
        <v>35</v>
      </c>
      <c r="U48" s="16">
        <f t="shared" si="25"/>
        <v>32</v>
      </c>
      <c r="V48" s="16">
        <f t="shared" si="26"/>
        <v>45</v>
      </c>
      <c r="W48" s="16">
        <f t="shared" si="27"/>
        <v>32</v>
      </c>
      <c r="X48" s="16">
        <f t="shared" si="28"/>
        <v>17</v>
      </c>
      <c r="Y48" s="16">
        <f t="shared" si="29"/>
        <v>42</v>
      </c>
      <c r="AA48" s="21">
        <f t="shared" si="30"/>
        <v>67.241379310344826</v>
      </c>
      <c r="AB48" s="21">
        <f t="shared" si="31"/>
        <v>67.241379310344826</v>
      </c>
      <c r="AC48" s="21">
        <f t="shared" si="32"/>
        <v>58.620689655172406</v>
      </c>
      <c r="AD48" s="21">
        <f t="shared" si="33"/>
        <v>53.448275862068961</v>
      </c>
      <c r="AE48" s="21">
        <f t="shared" si="34"/>
        <v>75.862068965517238</v>
      </c>
      <c r="AF48" s="21">
        <f t="shared" si="35"/>
        <v>53.448275862068961</v>
      </c>
      <c r="AG48" s="21">
        <f t="shared" si="36"/>
        <v>27.586206896551722</v>
      </c>
      <c r="AH48" s="21">
        <f t="shared" si="37"/>
        <v>70.689655172413794</v>
      </c>
    </row>
    <row r="49" spans="1:34" ht="27">
      <c r="A49" s="109">
        <v>20200901</v>
      </c>
      <c r="B49" s="110" t="s">
        <v>1615</v>
      </c>
      <c r="C49" s="110" t="s">
        <v>1614</v>
      </c>
      <c r="D49" s="111" t="s">
        <v>1271</v>
      </c>
      <c r="E49" s="110" t="s">
        <v>1609</v>
      </c>
      <c r="F49" s="111" t="s">
        <v>1608</v>
      </c>
      <c r="G49" s="109">
        <v>68.72</v>
      </c>
      <c r="H49" s="109">
        <v>68.78</v>
      </c>
      <c r="I49" s="109">
        <v>-0.90496799999999999</v>
      </c>
      <c r="J49" s="109">
        <v>1.596087</v>
      </c>
      <c r="K49" s="109">
        <v>1.5299100000000001</v>
      </c>
      <c r="L49" s="109">
        <v>4.645079</v>
      </c>
      <c r="M49" s="109">
        <v>6.4556750000000003</v>
      </c>
      <c r="N49" s="109">
        <v>13.137501</v>
      </c>
      <c r="O49" s="109">
        <v>22.34</v>
      </c>
      <c r="P49" s="109">
        <v>1.52</v>
      </c>
      <c r="R49" s="16">
        <f t="shared" si="22"/>
        <v>59</v>
      </c>
      <c r="S49" s="16">
        <f t="shared" si="23"/>
        <v>57</v>
      </c>
      <c r="T49" s="16">
        <f t="shared" si="24"/>
        <v>59</v>
      </c>
      <c r="U49" s="16">
        <f t="shared" si="25"/>
        <v>51</v>
      </c>
      <c r="V49" s="16">
        <f t="shared" si="26"/>
        <v>29</v>
      </c>
      <c r="W49" s="16">
        <f t="shared" si="27"/>
        <v>4</v>
      </c>
      <c r="X49" s="16">
        <f t="shared" si="28"/>
        <v>6</v>
      </c>
      <c r="Y49" s="16">
        <f t="shared" si="29"/>
        <v>52</v>
      </c>
      <c r="AA49" s="21">
        <f t="shared" si="30"/>
        <v>100</v>
      </c>
      <c r="AB49" s="21">
        <f t="shared" si="31"/>
        <v>96.551724137931032</v>
      </c>
      <c r="AC49" s="21">
        <f t="shared" si="32"/>
        <v>100</v>
      </c>
      <c r="AD49" s="21">
        <f t="shared" si="33"/>
        <v>86.206896551724128</v>
      </c>
      <c r="AE49" s="21">
        <f t="shared" si="34"/>
        <v>48.275862068965516</v>
      </c>
      <c r="AF49" s="21">
        <f t="shared" si="35"/>
        <v>5.1724137931034484</v>
      </c>
      <c r="AG49" s="21">
        <f t="shared" si="36"/>
        <v>8.6206896551724146</v>
      </c>
      <c r="AH49" s="21">
        <f t="shared" si="37"/>
        <v>87.931034482758619</v>
      </c>
    </row>
    <row r="50" spans="1:34" ht="27">
      <c r="A50" s="109">
        <v>20200901</v>
      </c>
      <c r="B50" s="110" t="s">
        <v>1613</v>
      </c>
      <c r="C50" s="110" t="s">
        <v>1612</v>
      </c>
      <c r="D50" s="111" t="s">
        <v>1271</v>
      </c>
      <c r="E50" s="110" t="s">
        <v>1609</v>
      </c>
      <c r="F50" s="111" t="s">
        <v>1608</v>
      </c>
      <c r="G50" s="109">
        <v>1203.8800000000001</v>
      </c>
      <c r="H50" s="109">
        <v>1215.55</v>
      </c>
      <c r="I50" s="109">
        <v>0.85805600000000004</v>
      </c>
      <c r="J50" s="109">
        <v>4.9312019999999999</v>
      </c>
      <c r="K50" s="109">
        <v>6.4287970000000003</v>
      </c>
      <c r="L50" s="109">
        <v>7.958215</v>
      </c>
      <c r="M50" s="109">
        <v>2.7297889999999998</v>
      </c>
      <c r="N50" s="109">
        <v>5.6762050000000004</v>
      </c>
      <c r="O50" s="109">
        <v>14.94</v>
      </c>
      <c r="P50" s="109">
        <v>3.22</v>
      </c>
      <c r="R50" s="16">
        <f t="shared" si="22"/>
        <v>44</v>
      </c>
      <c r="S50" s="16">
        <f t="shared" si="23"/>
        <v>42</v>
      </c>
      <c r="T50" s="16">
        <f t="shared" si="24"/>
        <v>38</v>
      </c>
      <c r="U50" s="16">
        <f t="shared" si="25"/>
        <v>42</v>
      </c>
      <c r="V50" s="16">
        <f t="shared" si="26"/>
        <v>51</v>
      </c>
      <c r="W50" s="16">
        <f t="shared" si="27"/>
        <v>46</v>
      </c>
      <c r="X50" s="16">
        <f t="shared" si="28"/>
        <v>36</v>
      </c>
      <c r="Y50" s="16">
        <f t="shared" si="29"/>
        <v>43</v>
      </c>
      <c r="AA50" s="21">
        <f t="shared" si="30"/>
        <v>74.137931034482762</v>
      </c>
      <c r="AB50" s="21">
        <f t="shared" si="31"/>
        <v>70.689655172413794</v>
      </c>
      <c r="AC50" s="21">
        <f t="shared" si="32"/>
        <v>63.793103448275865</v>
      </c>
      <c r="AD50" s="21">
        <f t="shared" si="33"/>
        <v>70.689655172413794</v>
      </c>
      <c r="AE50" s="21">
        <f t="shared" si="34"/>
        <v>86.206896551724128</v>
      </c>
      <c r="AF50" s="21">
        <f t="shared" si="35"/>
        <v>77.58620689655173</v>
      </c>
      <c r="AG50" s="21">
        <f t="shared" si="36"/>
        <v>60.344827586206897</v>
      </c>
      <c r="AH50" s="21">
        <f t="shared" si="37"/>
        <v>72.41379310344827</v>
      </c>
    </row>
    <row r="51" spans="1:34" ht="27">
      <c r="A51" s="109">
        <v>20200901</v>
      </c>
      <c r="B51" s="110" t="s">
        <v>1619</v>
      </c>
      <c r="C51" s="110" t="s">
        <v>1618</v>
      </c>
      <c r="D51" s="111" t="s">
        <v>1271</v>
      </c>
      <c r="E51" s="110" t="s">
        <v>1609</v>
      </c>
      <c r="F51" s="111" t="s">
        <v>1608</v>
      </c>
      <c r="G51" s="109">
        <v>341.79</v>
      </c>
      <c r="H51" s="109">
        <v>357.37</v>
      </c>
      <c r="I51" s="109">
        <v>1.339472</v>
      </c>
      <c r="J51" s="109">
        <v>5.9642049999999998</v>
      </c>
      <c r="K51" s="109">
        <v>7.0995429999999997</v>
      </c>
      <c r="L51" s="109">
        <v>9.4093029999999995</v>
      </c>
      <c r="M51" s="109">
        <v>3.518707</v>
      </c>
      <c r="N51" s="109">
        <v>5.6567170000000004</v>
      </c>
      <c r="O51" s="109">
        <v>11.56</v>
      </c>
      <c r="P51" s="109">
        <v>4.25</v>
      </c>
      <c r="R51" s="16">
        <f t="shared" si="22"/>
        <v>20</v>
      </c>
      <c r="S51" s="16">
        <f t="shared" si="23"/>
        <v>25</v>
      </c>
      <c r="T51" s="16">
        <f t="shared" si="24"/>
        <v>34</v>
      </c>
      <c r="U51" s="16">
        <f t="shared" si="25"/>
        <v>27</v>
      </c>
      <c r="V51" s="16">
        <f t="shared" si="26"/>
        <v>48</v>
      </c>
      <c r="W51" s="16">
        <f t="shared" si="27"/>
        <v>47</v>
      </c>
      <c r="X51" s="16">
        <f t="shared" si="28"/>
        <v>48</v>
      </c>
      <c r="Y51" s="16">
        <f t="shared" si="29"/>
        <v>39</v>
      </c>
      <c r="AA51" s="21">
        <f t="shared" si="30"/>
        <v>32.758620689655174</v>
      </c>
      <c r="AB51" s="21">
        <f t="shared" si="31"/>
        <v>41.379310344827587</v>
      </c>
      <c r="AC51" s="21">
        <f t="shared" si="32"/>
        <v>56.896551724137936</v>
      </c>
      <c r="AD51" s="21">
        <f t="shared" si="33"/>
        <v>44.827586206896555</v>
      </c>
      <c r="AE51" s="21">
        <f t="shared" si="34"/>
        <v>81.034482758620683</v>
      </c>
      <c r="AF51" s="21">
        <f t="shared" si="35"/>
        <v>79.310344827586206</v>
      </c>
      <c r="AG51" s="21">
        <f t="shared" si="36"/>
        <v>81.034482758620683</v>
      </c>
      <c r="AH51" s="21">
        <f t="shared" si="37"/>
        <v>65.517241379310349</v>
      </c>
    </row>
    <row r="52" spans="1:34" ht="27">
      <c r="A52" s="109">
        <v>20200901</v>
      </c>
      <c r="B52" s="110" t="s">
        <v>1628</v>
      </c>
      <c r="C52" s="110" t="s">
        <v>1627</v>
      </c>
      <c r="D52" s="111" t="s">
        <v>1317</v>
      </c>
      <c r="E52" s="110" t="s">
        <v>1609</v>
      </c>
      <c r="F52" s="111" t="s">
        <v>1608</v>
      </c>
      <c r="G52" s="109">
        <v>26.43</v>
      </c>
      <c r="H52" s="109">
        <v>28.06</v>
      </c>
      <c r="I52" s="109">
        <v>0.44563000000000003</v>
      </c>
      <c r="J52" s="109">
        <v>3.8370129999999998</v>
      </c>
      <c r="K52" s="109">
        <v>3.7041379999999999</v>
      </c>
      <c r="L52" s="109">
        <v>4.4008710000000004</v>
      </c>
      <c r="M52" s="109">
        <v>2.4117000000000002</v>
      </c>
      <c r="N52" s="109">
        <v>3.1182539999999999</v>
      </c>
      <c r="O52" s="109">
        <v>9.66</v>
      </c>
      <c r="P52" s="109">
        <v>2.85</v>
      </c>
      <c r="R52" s="16">
        <f t="shared" si="22"/>
        <v>51</v>
      </c>
      <c r="S52" s="16">
        <f t="shared" si="23"/>
        <v>50</v>
      </c>
      <c r="T52" s="16">
        <f t="shared" si="24"/>
        <v>54</v>
      </c>
      <c r="U52" s="16">
        <f t="shared" si="25"/>
        <v>52</v>
      </c>
      <c r="V52" s="16">
        <f t="shared" si="26"/>
        <v>53</v>
      </c>
      <c r="W52" s="16">
        <f t="shared" si="27"/>
        <v>52</v>
      </c>
      <c r="X52" s="16">
        <f t="shared" si="28"/>
        <v>54</v>
      </c>
      <c r="Y52" s="16">
        <f t="shared" si="29"/>
        <v>45</v>
      </c>
      <c r="AA52" s="21">
        <f t="shared" si="30"/>
        <v>86.206896551724128</v>
      </c>
      <c r="AB52" s="21">
        <f t="shared" si="31"/>
        <v>84.482758620689651</v>
      </c>
      <c r="AC52" s="21">
        <f t="shared" si="32"/>
        <v>91.379310344827587</v>
      </c>
      <c r="AD52" s="21">
        <f t="shared" si="33"/>
        <v>87.931034482758619</v>
      </c>
      <c r="AE52" s="21">
        <f t="shared" si="34"/>
        <v>89.65517241379311</v>
      </c>
      <c r="AF52" s="21">
        <f t="shared" si="35"/>
        <v>87.931034482758619</v>
      </c>
      <c r="AG52" s="21">
        <f t="shared" si="36"/>
        <v>91.379310344827587</v>
      </c>
      <c r="AH52" s="21">
        <f t="shared" si="37"/>
        <v>75.862068965517238</v>
      </c>
    </row>
    <row r="53" spans="1:34" ht="27">
      <c r="A53" s="109">
        <v>20200901</v>
      </c>
      <c r="B53" s="110" t="s">
        <v>1626</v>
      </c>
      <c r="C53" s="110" t="s">
        <v>2106</v>
      </c>
      <c r="D53" s="111" t="s">
        <v>2107</v>
      </c>
      <c r="E53" s="110" t="s">
        <v>1609</v>
      </c>
      <c r="F53" s="111" t="s">
        <v>1608</v>
      </c>
      <c r="G53" s="109">
        <v>35.81</v>
      </c>
      <c r="H53" s="109">
        <v>40.700000000000003</v>
      </c>
      <c r="I53" s="109">
        <v>1.095186</v>
      </c>
      <c r="J53" s="109">
        <v>5.5980970000000001</v>
      </c>
      <c r="K53" s="109">
        <v>8.2240439999999992</v>
      </c>
      <c r="L53" s="109">
        <v>11.194691000000001</v>
      </c>
      <c r="M53" s="109">
        <v>9.0093879999999995</v>
      </c>
      <c r="N53" s="109">
        <v>9.9528580000000009</v>
      </c>
      <c r="O53" s="109">
        <v>19.579999999999998</v>
      </c>
      <c r="P53" s="109">
        <v>6.45</v>
      </c>
      <c r="R53" s="16">
        <f t="shared" si="22"/>
        <v>30</v>
      </c>
      <c r="S53" s="16">
        <f t="shared" si="23"/>
        <v>33</v>
      </c>
      <c r="T53" s="16">
        <f t="shared" si="24"/>
        <v>14</v>
      </c>
      <c r="U53" s="16">
        <f t="shared" si="25"/>
        <v>13</v>
      </c>
      <c r="V53" s="16">
        <f t="shared" si="26"/>
        <v>13</v>
      </c>
      <c r="W53" s="16">
        <f t="shared" si="27"/>
        <v>19</v>
      </c>
      <c r="X53" s="16">
        <f t="shared" si="28"/>
        <v>18</v>
      </c>
      <c r="Y53" s="16">
        <f t="shared" si="29"/>
        <v>17</v>
      </c>
      <c r="AA53" s="21">
        <f t="shared" si="30"/>
        <v>50</v>
      </c>
      <c r="AB53" s="21">
        <f t="shared" si="31"/>
        <v>55.172413793103445</v>
      </c>
      <c r="AC53" s="21">
        <f t="shared" si="32"/>
        <v>22.413793103448278</v>
      </c>
      <c r="AD53" s="21">
        <f t="shared" si="33"/>
        <v>20.689655172413794</v>
      </c>
      <c r="AE53" s="21">
        <f t="shared" si="34"/>
        <v>20.689655172413794</v>
      </c>
      <c r="AF53" s="21">
        <f t="shared" si="35"/>
        <v>31.03448275862069</v>
      </c>
      <c r="AG53" s="21">
        <f t="shared" si="36"/>
        <v>29.310344827586203</v>
      </c>
      <c r="AH53" s="21">
        <f t="shared" si="37"/>
        <v>27.586206896551722</v>
      </c>
    </row>
    <row r="54" spans="1:34" ht="27">
      <c r="A54" s="109">
        <v>20200901</v>
      </c>
      <c r="B54" s="110" t="s">
        <v>1625</v>
      </c>
      <c r="C54" s="110" t="s">
        <v>2108</v>
      </c>
      <c r="D54" s="111" t="s">
        <v>2107</v>
      </c>
      <c r="E54" s="110" t="s">
        <v>1609</v>
      </c>
      <c r="F54" s="111" t="s">
        <v>1608</v>
      </c>
      <c r="G54" s="109">
        <v>47.28</v>
      </c>
      <c r="H54" s="109">
        <v>55.29</v>
      </c>
      <c r="I54" s="109">
        <v>1.055142</v>
      </c>
      <c r="J54" s="109">
        <v>5.537706</v>
      </c>
      <c r="K54" s="109">
        <v>8.1866210000000006</v>
      </c>
      <c r="L54" s="109">
        <v>11.093814999999999</v>
      </c>
      <c r="M54" s="109">
        <v>8.8298229999999993</v>
      </c>
      <c r="N54" s="109">
        <v>9.7257739999999995</v>
      </c>
      <c r="O54" s="109">
        <v>19.32</v>
      </c>
      <c r="P54" s="109">
        <v>6.36</v>
      </c>
      <c r="R54" s="16">
        <f t="shared" si="22"/>
        <v>33</v>
      </c>
      <c r="S54" s="16">
        <f t="shared" si="23"/>
        <v>34</v>
      </c>
      <c r="T54" s="16">
        <f t="shared" si="24"/>
        <v>15</v>
      </c>
      <c r="U54" s="16">
        <f t="shared" si="25"/>
        <v>14</v>
      </c>
      <c r="V54" s="16">
        <f t="shared" si="26"/>
        <v>14</v>
      </c>
      <c r="W54" s="16">
        <f t="shared" si="27"/>
        <v>22</v>
      </c>
      <c r="X54" s="16">
        <f t="shared" si="28"/>
        <v>19</v>
      </c>
      <c r="Y54" s="16">
        <f t="shared" si="29"/>
        <v>18</v>
      </c>
      <c r="AA54" s="21">
        <f t="shared" si="30"/>
        <v>55.172413793103445</v>
      </c>
      <c r="AB54" s="21">
        <f t="shared" si="31"/>
        <v>56.896551724137936</v>
      </c>
      <c r="AC54" s="21">
        <f t="shared" si="32"/>
        <v>24.137931034482758</v>
      </c>
      <c r="AD54" s="21">
        <f t="shared" si="33"/>
        <v>22.413793103448278</v>
      </c>
      <c r="AE54" s="21">
        <f t="shared" si="34"/>
        <v>22.413793103448278</v>
      </c>
      <c r="AF54" s="21">
        <f t="shared" si="35"/>
        <v>36.206896551724135</v>
      </c>
      <c r="AG54" s="21">
        <f t="shared" si="36"/>
        <v>31.03448275862069</v>
      </c>
      <c r="AH54" s="21">
        <f t="shared" si="37"/>
        <v>29.310344827586203</v>
      </c>
    </row>
    <row r="55" spans="1:34" ht="27">
      <c r="A55" s="109">
        <v>20200901</v>
      </c>
      <c r="B55" s="110" t="s">
        <v>1663</v>
      </c>
      <c r="C55" s="110" t="s">
        <v>1662</v>
      </c>
      <c r="D55" s="111" t="s">
        <v>1423</v>
      </c>
      <c r="E55" s="110" t="s">
        <v>1609</v>
      </c>
      <c r="F55" s="111" t="s">
        <v>1608</v>
      </c>
      <c r="G55" s="109">
        <v>343.63</v>
      </c>
      <c r="H55" s="109">
        <v>374.1</v>
      </c>
      <c r="I55" s="109">
        <v>1.1727970000000001</v>
      </c>
      <c r="J55" s="109">
        <v>4.5571099999999998</v>
      </c>
      <c r="K55" s="109">
        <v>5.0575619999999999</v>
      </c>
      <c r="L55" s="109">
        <v>5.4512450000000001</v>
      </c>
      <c r="M55" s="109">
        <v>4.7825249999999997</v>
      </c>
      <c r="N55" s="109">
        <v>5.629759</v>
      </c>
      <c r="O55" s="109">
        <v>17.57</v>
      </c>
      <c r="P55" s="109">
        <v>1.71</v>
      </c>
      <c r="R55" s="16">
        <f t="shared" si="22"/>
        <v>27</v>
      </c>
      <c r="S55" s="16">
        <f t="shared" si="23"/>
        <v>46</v>
      </c>
      <c r="T55" s="16">
        <f t="shared" si="24"/>
        <v>48</v>
      </c>
      <c r="U55" s="16">
        <f t="shared" si="25"/>
        <v>49</v>
      </c>
      <c r="V55" s="16">
        <f t="shared" si="26"/>
        <v>42</v>
      </c>
      <c r="W55" s="16">
        <f t="shared" si="27"/>
        <v>48</v>
      </c>
      <c r="X55" s="16">
        <f t="shared" si="28"/>
        <v>27</v>
      </c>
      <c r="Y55" s="16">
        <f t="shared" si="29"/>
        <v>50</v>
      </c>
      <c r="AA55" s="21">
        <f t="shared" si="30"/>
        <v>44.827586206896555</v>
      </c>
      <c r="AB55" s="21">
        <f t="shared" si="31"/>
        <v>77.58620689655173</v>
      </c>
      <c r="AC55" s="21">
        <f t="shared" si="32"/>
        <v>81.034482758620683</v>
      </c>
      <c r="AD55" s="21">
        <f t="shared" si="33"/>
        <v>82.758620689655174</v>
      </c>
      <c r="AE55" s="21">
        <f t="shared" si="34"/>
        <v>70.689655172413794</v>
      </c>
      <c r="AF55" s="21">
        <f t="shared" si="35"/>
        <v>81.034482758620683</v>
      </c>
      <c r="AG55" s="21">
        <f t="shared" si="36"/>
        <v>44.827586206896555</v>
      </c>
      <c r="AH55" s="21">
        <f t="shared" si="37"/>
        <v>84.482758620689651</v>
      </c>
    </row>
    <row r="56" spans="1:34" ht="27">
      <c r="A56" s="109">
        <v>20200901</v>
      </c>
      <c r="B56" s="110" t="s">
        <v>1659</v>
      </c>
      <c r="C56" s="110" t="s">
        <v>1658</v>
      </c>
      <c r="D56" s="111" t="s">
        <v>1423</v>
      </c>
      <c r="E56" s="110" t="s">
        <v>1609</v>
      </c>
      <c r="F56" s="111" t="s">
        <v>1608</v>
      </c>
      <c r="G56" s="109">
        <v>184.01</v>
      </c>
      <c r="H56" s="109">
        <v>200.25</v>
      </c>
      <c r="I56" s="109">
        <v>0.99957300000000004</v>
      </c>
      <c r="J56" s="109">
        <v>4.2645540000000004</v>
      </c>
      <c r="K56" s="109">
        <v>4.4958280000000004</v>
      </c>
      <c r="L56" s="109">
        <v>5.4794169999999998</v>
      </c>
      <c r="M56" s="109">
        <v>5.5562699999999996</v>
      </c>
      <c r="N56" s="109">
        <v>7.6830550000000004</v>
      </c>
      <c r="O56" s="109">
        <v>14.88</v>
      </c>
      <c r="P56" s="109">
        <v>1.98</v>
      </c>
      <c r="R56" s="16">
        <f t="shared" si="22"/>
        <v>37</v>
      </c>
      <c r="S56" s="16">
        <f t="shared" si="23"/>
        <v>48</v>
      </c>
      <c r="T56" s="16">
        <f t="shared" si="24"/>
        <v>50</v>
      </c>
      <c r="U56" s="16">
        <f t="shared" si="25"/>
        <v>48</v>
      </c>
      <c r="V56" s="16">
        <f t="shared" si="26"/>
        <v>35</v>
      </c>
      <c r="W56" s="16">
        <f t="shared" si="27"/>
        <v>37</v>
      </c>
      <c r="X56" s="16">
        <f t="shared" si="28"/>
        <v>38</v>
      </c>
      <c r="Y56" s="16">
        <f t="shared" si="29"/>
        <v>49</v>
      </c>
      <c r="AA56" s="21">
        <f t="shared" si="30"/>
        <v>62.068965517241381</v>
      </c>
      <c r="AB56" s="21">
        <f t="shared" si="31"/>
        <v>81.034482758620683</v>
      </c>
      <c r="AC56" s="21">
        <f t="shared" si="32"/>
        <v>84.482758620689651</v>
      </c>
      <c r="AD56" s="21">
        <f t="shared" si="33"/>
        <v>81.034482758620683</v>
      </c>
      <c r="AE56" s="21">
        <f t="shared" si="34"/>
        <v>58.620689655172406</v>
      </c>
      <c r="AF56" s="21">
        <f t="shared" si="35"/>
        <v>62.068965517241381</v>
      </c>
      <c r="AG56" s="21">
        <f t="shared" si="36"/>
        <v>63.793103448275865</v>
      </c>
      <c r="AH56" s="21">
        <f t="shared" si="37"/>
        <v>82.758620689655174</v>
      </c>
    </row>
    <row r="57" spans="1:34" ht="27">
      <c r="A57" s="109">
        <v>20200901</v>
      </c>
      <c r="B57" s="110" t="s">
        <v>1657</v>
      </c>
      <c r="C57" s="110" t="s">
        <v>1656</v>
      </c>
      <c r="D57" s="111" t="s">
        <v>1423</v>
      </c>
      <c r="E57" s="110" t="s">
        <v>1609</v>
      </c>
      <c r="F57" s="111" t="s">
        <v>1608</v>
      </c>
      <c r="G57" s="109">
        <v>2437.91</v>
      </c>
      <c r="H57" s="109">
        <v>2632.67</v>
      </c>
      <c r="I57" s="109">
        <v>1.4714860000000001</v>
      </c>
      <c r="J57" s="109">
        <v>5.4507989999999999</v>
      </c>
      <c r="K57" s="109">
        <v>5.7979250000000002</v>
      </c>
      <c r="L57" s="109">
        <v>6.8315419999999998</v>
      </c>
      <c r="M57" s="109">
        <v>5.3237610000000002</v>
      </c>
      <c r="N57" s="109">
        <v>6.2271039999999998</v>
      </c>
      <c r="O57" s="109">
        <v>14.75</v>
      </c>
      <c r="P57" s="109">
        <v>2.62</v>
      </c>
      <c r="R57" s="16">
        <f t="shared" si="22"/>
        <v>10</v>
      </c>
      <c r="S57" s="16">
        <f t="shared" si="23"/>
        <v>36</v>
      </c>
      <c r="T57" s="16">
        <f t="shared" si="24"/>
        <v>42</v>
      </c>
      <c r="U57" s="16">
        <f t="shared" si="25"/>
        <v>46</v>
      </c>
      <c r="V57" s="16">
        <f t="shared" si="26"/>
        <v>39</v>
      </c>
      <c r="W57" s="16">
        <f t="shared" si="27"/>
        <v>44</v>
      </c>
      <c r="X57" s="16">
        <f t="shared" si="28"/>
        <v>39</v>
      </c>
      <c r="Y57" s="16">
        <f t="shared" si="29"/>
        <v>46</v>
      </c>
      <c r="AA57" s="21">
        <f t="shared" si="30"/>
        <v>15.517241379310345</v>
      </c>
      <c r="AB57" s="21">
        <f t="shared" si="31"/>
        <v>60.344827586206897</v>
      </c>
      <c r="AC57" s="21">
        <f t="shared" si="32"/>
        <v>70.689655172413794</v>
      </c>
      <c r="AD57" s="21">
        <f t="shared" si="33"/>
        <v>77.58620689655173</v>
      </c>
      <c r="AE57" s="21">
        <f t="shared" si="34"/>
        <v>65.517241379310349</v>
      </c>
      <c r="AF57" s="21">
        <f t="shared" si="35"/>
        <v>74.137931034482762</v>
      </c>
      <c r="AG57" s="21">
        <f t="shared" si="36"/>
        <v>65.517241379310349</v>
      </c>
      <c r="AH57" s="21">
        <f t="shared" si="37"/>
        <v>77.58620689655173</v>
      </c>
    </row>
    <row r="58" spans="1:34" ht="27">
      <c r="A58" s="109">
        <v>20200901</v>
      </c>
      <c r="B58" s="110" t="s">
        <v>1661</v>
      </c>
      <c r="C58" s="110" t="s">
        <v>1660</v>
      </c>
      <c r="D58" s="111" t="s">
        <v>1423</v>
      </c>
      <c r="E58" s="110" t="s">
        <v>1609</v>
      </c>
      <c r="F58" s="111" t="s">
        <v>1608</v>
      </c>
      <c r="G58" s="109">
        <v>219.77</v>
      </c>
      <c r="H58" s="109">
        <v>241.71</v>
      </c>
      <c r="I58" s="109">
        <v>0.76041400000000003</v>
      </c>
      <c r="J58" s="109">
        <v>3.8595199999999998</v>
      </c>
      <c r="K58" s="109">
        <v>5.7164000000000001</v>
      </c>
      <c r="L58" s="109">
        <v>11.218061000000001</v>
      </c>
      <c r="M58" s="109">
        <v>6.8312290000000004</v>
      </c>
      <c r="N58" s="109">
        <v>13.082031000000001</v>
      </c>
      <c r="O58" s="109">
        <v>26.98</v>
      </c>
      <c r="P58" s="109">
        <v>4.6100000000000003</v>
      </c>
      <c r="R58" s="16">
        <f t="shared" si="22"/>
        <v>47</v>
      </c>
      <c r="S58" s="16">
        <f t="shared" si="23"/>
        <v>49</v>
      </c>
      <c r="T58" s="16">
        <f t="shared" si="24"/>
        <v>44</v>
      </c>
      <c r="U58" s="16">
        <f t="shared" si="25"/>
        <v>12</v>
      </c>
      <c r="V58" s="16">
        <f t="shared" si="26"/>
        <v>27</v>
      </c>
      <c r="W58" s="16">
        <f t="shared" si="27"/>
        <v>5</v>
      </c>
      <c r="X58" s="16">
        <f t="shared" si="28"/>
        <v>2</v>
      </c>
      <c r="Y58" s="16">
        <f t="shared" si="29"/>
        <v>35</v>
      </c>
      <c r="AA58" s="21">
        <f t="shared" si="30"/>
        <v>79.310344827586206</v>
      </c>
      <c r="AB58" s="21">
        <f t="shared" si="31"/>
        <v>82.758620689655174</v>
      </c>
      <c r="AC58" s="21">
        <f t="shared" si="32"/>
        <v>74.137931034482762</v>
      </c>
      <c r="AD58" s="21">
        <f t="shared" si="33"/>
        <v>18.96551724137931</v>
      </c>
      <c r="AE58" s="21">
        <f t="shared" si="34"/>
        <v>44.827586206896555</v>
      </c>
      <c r="AF58" s="21">
        <f t="shared" si="35"/>
        <v>6.8965517241379306</v>
      </c>
      <c r="AG58" s="21">
        <f t="shared" si="36"/>
        <v>1.7241379310344827</v>
      </c>
      <c r="AH58" s="21">
        <f t="shared" si="37"/>
        <v>58.620689655172406</v>
      </c>
    </row>
    <row r="59" spans="1:34" ht="27">
      <c r="A59" s="109">
        <v>20200901</v>
      </c>
      <c r="B59" s="110" t="s">
        <v>1655</v>
      </c>
      <c r="C59" s="110" t="s">
        <v>1654</v>
      </c>
      <c r="D59" s="111" t="s">
        <v>1423</v>
      </c>
      <c r="E59" s="110" t="s">
        <v>1609</v>
      </c>
      <c r="F59" s="111" t="s">
        <v>1608</v>
      </c>
      <c r="G59" s="109">
        <v>928.06</v>
      </c>
      <c r="H59" s="109">
        <v>1022.88</v>
      </c>
      <c r="I59" s="109">
        <v>1.6171409999999999</v>
      </c>
      <c r="J59" s="109">
        <v>8.5528840000000006</v>
      </c>
      <c r="K59" s="109">
        <v>11.557753999999999</v>
      </c>
      <c r="L59" s="109">
        <v>13.357309000000001</v>
      </c>
      <c r="M59" s="109">
        <v>12.408526999999999</v>
      </c>
      <c r="N59" s="109">
        <v>15.298626000000001</v>
      </c>
      <c r="O59" s="109">
        <v>14.38</v>
      </c>
      <c r="P59" s="109">
        <v>10.81</v>
      </c>
      <c r="R59" s="16">
        <f t="shared" si="22"/>
        <v>5</v>
      </c>
      <c r="S59" s="16">
        <f t="shared" si="23"/>
        <v>2</v>
      </c>
      <c r="T59" s="16">
        <f t="shared" si="24"/>
        <v>2</v>
      </c>
      <c r="U59" s="16">
        <f t="shared" si="25"/>
        <v>2</v>
      </c>
      <c r="V59" s="16">
        <f t="shared" si="26"/>
        <v>1</v>
      </c>
      <c r="W59" s="16">
        <f t="shared" si="27"/>
        <v>1</v>
      </c>
      <c r="X59" s="16">
        <f t="shared" si="28"/>
        <v>40</v>
      </c>
      <c r="Y59" s="16">
        <f t="shared" si="29"/>
        <v>1</v>
      </c>
      <c r="AA59" s="21">
        <f t="shared" si="30"/>
        <v>6.8965517241379306</v>
      </c>
      <c r="AB59" s="21">
        <f t="shared" si="31"/>
        <v>1.7241379310344827</v>
      </c>
      <c r="AC59" s="21">
        <f t="shared" si="32"/>
        <v>1.7241379310344827</v>
      </c>
      <c r="AD59" s="21">
        <f t="shared" si="33"/>
        <v>1.7241379310344827</v>
      </c>
      <c r="AE59" s="21">
        <f t="shared" si="34"/>
        <v>0</v>
      </c>
      <c r="AF59" s="21">
        <f t="shared" si="35"/>
        <v>0</v>
      </c>
      <c r="AG59" s="21">
        <f t="shared" si="36"/>
        <v>67.241379310344826</v>
      </c>
      <c r="AH59" s="21">
        <f t="shared" si="37"/>
        <v>0</v>
      </c>
    </row>
    <row r="60" spans="1:34" ht="27">
      <c r="A60" s="109">
        <v>20200901</v>
      </c>
      <c r="B60" s="110" t="s">
        <v>1653</v>
      </c>
      <c r="C60" s="110" t="s">
        <v>1652</v>
      </c>
      <c r="D60" s="111" t="s">
        <v>1423</v>
      </c>
      <c r="E60" s="110" t="s">
        <v>1609</v>
      </c>
      <c r="F60" s="111" t="s">
        <v>1608</v>
      </c>
      <c r="G60" s="109">
        <v>854.17</v>
      </c>
      <c r="H60" s="109">
        <v>939.12</v>
      </c>
      <c r="I60" s="109">
        <v>1.5498719999999999</v>
      </c>
      <c r="J60" s="109">
        <v>8.3266010000000001</v>
      </c>
      <c r="K60" s="109">
        <v>11.092217</v>
      </c>
      <c r="L60" s="109">
        <v>12.398735</v>
      </c>
      <c r="M60" s="109">
        <v>10.489259000000001</v>
      </c>
      <c r="N60" s="109">
        <v>12.341051</v>
      </c>
      <c r="O60" s="109">
        <v>9.51</v>
      </c>
      <c r="P60" s="109">
        <v>10.19</v>
      </c>
      <c r="R60" s="16">
        <f t="shared" si="22"/>
        <v>8</v>
      </c>
      <c r="S60" s="16">
        <f t="shared" si="23"/>
        <v>3</v>
      </c>
      <c r="T60" s="16">
        <f t="shared" si="24"/>
        <v>3</v>
      </c>
      <c r="U60" s="16">
        <f t="shared" si="25"/>
        <v>8</v>
      </c>
      <c r="V60" s="16">
        <f t="shared" si="26"/>
        <v>4</v>
      </c>
      <c r="W60" s="16">
        <f t="shared" si="27"/>
        <v>8</v>
      </c>
      <c r="X60" s="16">
        <f t="shared" si="28"/>
        <v>55</v>
      </c>
      <c r="Y60" s="16">
        <f t="shared" si="29"/>
        <v>2</v>
      </c>
      <c r="AA60" s="21">
        <f t="shared" si="30"/>
        <v>12.068965517241379</v>
      </c>
      <c r="AB60" s="21">
        <f t="shared" si="31"/>
        <v>3.4482758620689653</v>
      </c>
      <c r="AC60" s="21">
        <f t="shared" si="32"/>
        <v>3.4482758620689653</v>
      </c>
      <c r="AD60" s="21">
        <f t="shared" si="33"/>
        <v>12.068965517241379</v>
      </c>
      <c r="AE60" s="21">
        <f t="shared" si="34"/>
        <v>5.1724137931034484</v>
      </c>
      <c r="AF60" s="21">
        <f t="shared" si="35"/>
        <v>12.068965517241379</v>
      </c>
      <c r="AG60" s="21">
        <f t="shared" si="36"/>
        <v>93.103448275862064</v>
      </c>
      <c r="AH60" s="21">
        <f t="shared" si="37"/>
        <v>1.7241379310344827</v>
      </c>
    </row>
    <row r="61" spans="1:34" ht="27">
      <c r="A61" s="109">
        <v>20200901</v>
      </c>
      <c r="B61" s="110" t="s">
        <v>1696</v>
      </c>
      <c r="C61" s="110" t="s">
        <v>1983</v>
      </c>
      <c r="D61" s="111" t="s">
        <v>1950</v>
      </c>
      <c r="E61" s="110" t="s">
        <v>1609</v>
      </c>
      <c r="F61" s="111" t="s">
        <v>1608</v>
      </c>
      <c r="G61" s="109">
        <v>20.02</v>
      </c>
      <c r="H61" s="109">
        <v>21.13</v>
      </c>
      <c r="I61" s="109">
        <v>0.41003099999999998</v>
      </c>
      <c r="J61" s="109">
        <v>4.4896539999999998</v>
      </c>
      <c r="K61" s="109">
        <v>6.1425830000000001</v>
      </c>
      <c r="L61" s="109">
        <v>8.2360260000000007</v>
      </c>
      <c r="M61" s="109">
        <v>7.1282629999999996</v>
      </c>
      <c r="N61" s="109">
        <v>11.849005</v>
      </c>
      <c r="O61" s="109">
        <v>21.92</v>
      </c>
      <c r="P61" s="109">
        <v>5.54</v>
      </c>
      <c r="R61" s="16">
        <f t="shared" si="22"/>
        <v>53</v>
      </c>
      <c r="S61" s="16">
        <f t="shared" si="23"/>
        <v>47</v>
      </c>
      <c r="T61" s="16">
        <f t="shared" si="24"/>
        <v>39</v>
      </c>
      <c r="U61" s="16">
        <f t="shared" si="25"/>
        <v>39</v>
      </c>
      <c r="V61" s="16">
        <f t="shared" si="26"/>
        <v>24</v>
      </c>
      <c r="W61" s="16">
        <f t="shared" si="27"/>
        <v>9</v>
      </c>
      <c r="X61" s="16">
        <f t="shared" si="28"/>
        <v>8</v>
      </c>
      <c r="Y61" s="16">
        <f t="shared" si="29"/>
        <v>23</v>
      </c>
      <c r="AA61" s="21">
        <f t="shared" si="30"/>
        <v>89.65517241379311</v>
      </c>
      <c r="AB61" s="21">
        <f t="shared" si="31"/>
        <v>79.310344827586206</v>
      </c>
      <c r="AC61" s="21">
        <f t="shared" si="32"/>
        <v>65.517241379310349</v>
      </c>
      <c r="AD61" s="21">
        <f t="shared" si="33"/>
        <v>65.517241379310349</v>
      </c>
      <c r="AE61" s="21">
        <f t="shared" si="34"/>
        <v>39.655172413793103</v>
      </c>
      <c r="AF61" s="21">
        <f t="shared" si="35"/>
        <v>13.793103448275861</v>
      </c>
      <c r="AG61" s="21">
        <f t="shared" si="36"/>
        <v>12.068965517241379</v>
      </c>
      <c r="AH61" s="21">
        <f t="shared" si="37"/>
        <v>37.931034482758619</v>
      </c>
    </row>
    <row r="62" spans="1:34" ht="27">
      <c r="A62" s="109">
        <v>20200901</v>
      </c>
      <c r="B62" s="110" t="s">
        <v>1695</v>
      </c>
      <c r="C62" s="110" t="s">
        <v>1984</v>
      </c>
      <c r="D62" s="111" t="s">
        <v>1950</v>
      </c>
      <c r="E62" s="110" t="s">
        <v>1609</v>
      </c>
      <c r="F62" s="111" t="s">
        <v>1608</v>
      </c>
      <c r="G62" s="109">
        <v>43.54</v>
      </c>
      <c r="H62" s="109">
        <v>46.79</v>
      </c>
      <c r="I62" s="109">
        <v>0.40548200000000001</v>
      </c>
      <c r="J62" s="109">
        <v>5.406307</v>
      </c>
      <c r="K62" s="109">
        <v>8.0493860000000002</v>
      </c>
      <c r="L62" s="109">
        <v>10.053017000000001</v>
      </c>
      <c r="M62" s="109">
        <v>7.2874739999999996</v>
      </c>
      <c r="N62" s="109">
        <v>13.006885</v>
      </c>
      <c r="O62" s="109">
        <v>22.98</v>
      </c>
      <c r="P62" s="109">
        <v>7.46</v>
      </c>
      <c r="R62" s="16">
        <f t="shared" si="22"/>
        <v>54</v>
      </c>
      <c r="S62" s="16">
        <f t="shared" si="23"/>
        <v>37</v>
      </c>
      <c r="T62" s="16">
        <f t="shared" si="24"/>
        <v>19</v>
      </c>
      <c r="U62" s="16">
        <f t="shared" si="25"/>
        <v>25</v>
      </c>
      <c r="V62" s="16">
        <f t="shared" si="26"/>
        <v>23</v>
      </c>
      <c r="W62" s="16">
        <f t="shared" si="27"/>
        <v>6</v>
      </c>
      <c r="X62" s="16">
        <f t="shared" si="28"/>
        <v>5</v>
      </c>
      <c r="Y62" s="16">
        <f t="shared" si="29"/>
        <v>11</v>
      </c>
      <c r="AA62" s="21">
        <f t="shared" si="30"/>
        <v>91.379310344827587</v>
      </c>
      <c r="AB62" s="21">
        <f t="shared" si="31"/>
        <v>62.068965517241381</v>
      </c>
      <c r="AC62" s="21">
        <f t="shared" si="32"/>
        <v>31.03448275862069</v>
      </c>
      <c r="AD62" s="21">
        <f t="shared" si="33"/>
        <v>41.379310344827587</v>
      </c>
      <c r="AE62" s="21">
        <f t="shared" si="34"/>
        <v>37.931034482758619</v>
      </c>
      <c r="AF62" s="21">
        <f t="shared" si="35"/>
        <v>8.6206896551724146</v>
      </c>
      <c r="AG62" s="21">
        <f t="shared" si="36"/>
        <v>6.8965517241379306</v>
      </c>
      <c r="AH62" s="21">
        <f t="shared" si="37"/>
        <v>17.241379310344829</v>
      </c>
    </row>
    <row r="63" spans="1:34" ht="27">
      <c r="A63" s="109">
        <v>20200901</v>
      </c>
      <c r="B63" s="110" t="s">
        <v>1699</v>
      </c>
      <c r="C63" s="110" t="s">
        <v>1698</v>
      </c>
      <c r="D63" s="111" t="s">
        <v>1697</v>
      </c>
      <c r="E63" s="110" t="s">
        <v>1609</v>
      </c>
      <c r="F63" s="111" t="s">
        <v>1608</v>
      </c>
      <c r="G63" s="109">
        <v>57.29</v>
      </c>
      <c r="H63" s="109">
        <v>59.5</v>
      </c>
      <c r="I63" s="109">
        <v>0.192937</v>
      </c>
      <c r="J63" s="109">
        <v>4.7936639999999997</v>
      </c>
      <c r="K63" s="109">
        <v>7.5109979999999998</v>
      </c>
      <c r="L63" s="109">
        <v>10.268715</v>
      </c>
      <c r="M63" s="109">
        <v>1.592441</v>
      </c>
      <c r="N63" s="109">
        <v>1.9378359999999999</v>
      </c>
      <c r="O63" s="109">
        <v>3.24</v>
      </c>
      <c r="P63" s="109">
        <v>5.32</v>
      </c>
      <c r="R63" s="16">
        <f t="shared" si="22"/>
        <v>57</v>
      </c>
      <c r="S63" s="16">
        <f t="shared" si="23"/>
        <v>43</v>
      </c>
      <c r="T63" s="16">
        <f t="shared" si="24"/>
        <v>28</v>
      </c>
      <c r="U63" s="16">
        <f t="shared" si="25"/>
        <v>20</v>
      </c>
      <c r="V63" s="16">
        <f t="shared" si="26"/>
        <v>57</v>
      </c>
      <c r="W63" s="16">
        <f t="shared" si="27"/>
        <v>55</v>
      </c>
      <c r="X63" s="16">
        <f t="shared" si="28"/>
        <v>58</v>
      </c>
      <c r="Y63" s="16">
        <f t="shared" si="29"/>
        <v>26</v>
      </c>
      <c r="AA63" s="21">
        <f t="shared" si="30"/>
        <v>96.551724137931032</v>
      </c>
      <c r="AB63" s="21">
        <f t="shared" si="31"/>
        <v>72.41379310344827</v>
      </c>
      <c r="AC63" s="21">
        <f t="shared" si="32"/>
        <v>46.551724137931032</v>
      </c>
      <c r="AD63" s="21">
        <f t="shared" si="33"/>
        <v>32.758620689655174</v>
      </c>
      <c r="AE63" s="21">
        <f t="shared" si="34"/>
        <v>96.551724137931032</v>
      </c>
      <c r="AF63" s="21">
        <f t="shared" si="35"/>
        <v>93.103448275862064</v>
      </c>
      <c r="AG63" s="21">
        <f t="shared" si="36"/>
        <v>98.275862068965509</v>
      </c>
      <c r="AH63" s="21">
        <f t="shared" si="37"/>
        <v>43.103448275862064</v>
      </c>
    </row>
    <row r="64" spans="1:34" ht="27">
      <c r="A64" s="109">
        <v>20200901</v>
      </c>
      <c r="B64" s="110" t="s">
        <v>1701</v>
      </c>
      <c r="C64" s="110" t="s">
        <v>1700</v>
      </c>
      <c r="D64" s="111" t="s">
        <v>1697</v>
      </c>
      <c r="E64" s="110" t="s">
        <v>1609</v>
      </c>
      <c r="F64" s="111" t="s">
        <v>1608</v>
      </c>
      <c r="G64" s="109">
        <v>36.47</v>
      </c>
      <c r="H64" s="109">
        <v>35.94</v>
      </c>
      <c r="I64" s="109">
        <v>-0.103393</v>
      </c>
      <c r="J64" s="109">
        <v>2.6070570000000002</v>
      </c>
      <c r="K64" s="109">
        <v>2.3364240000000001</v>
      </c>
      <c r="L64" s="109">
        <v>1.1827639999999999</v>
      </c>
      <c r="M64" s="109">
        <v>-2.0883630000000002</v>
      </c>
      <c r="N64" s="109">
        <v>-5.0156619999999998</v>
      </c>
      <c r="O64" s="109">
        <v>-4.63</v>
      </c>
      <c r="P64" s="109">
        <v>-1.75</v>
      </c>
      <c r="R64" s="16">
        <f t="shared" si="22"/>
        <v>58</v>
      </c>
      <c r="S64" s="16">
        <f t="shared" si="23"/>
        <v>55</v>
      </c>
      <c r="T64" s="16">
        <f t="shared" si="24"/>
        <v>58</v>
      </c>
      <c r="U64" s="16">
        <f t="shared" si="25"/>
        <v>59</v>
      </c>
      <c r="V64" s="16">
        <f t="shared" si="26"/>
        <v>59</v>
      </c>
      <c r="W64" s="16">
        <f t="shared" si="27"/>
        <v>59</v>
      </c>
      <c r="X64" s="16">
        <f t="shared" si="28"/>
        <v>59</v>
      </c>
      <c r="Y64" s="16">
        <f t="shared" si="29"/>
        <v>59</v>
      </c>
      <c r="AA64" s="21">
        <f t="shared" si="30"/>
        <v>98.275862068965509</v>
      </c>
      <c r="AB64" s="21">
        <f t="shared" si="31"/>
        <v>93.103448275862064</v>
      </c>
      <c r="AC64" s="21">
        <f t="shared" si="32"/>
        <v>98.275862068965509</v>
      </c>
      <c r="AD64" s="21">
        <f t="shared" si="33"/>
        <v>100</v>
      </c>
      <c r="AE64" s="21">
        <f t="shared" si="34"/>
        <v>100</v>
      </c>
      <c r="AF64" s="21">
        <f t="shared" si="35"/>
        <v>100</v>
      </c>
      <c r="AG64" s="21">
        <f t="shared" si="36"/>
        <v>100</v>
      </c>
      <c r="AH64" s="21">
        <f t="shared" si="37"/>
        <v>100</v>
      </c>
    </row>
    <row r="65" spans="1:34" ht="27">
      <c r="A65" s="109">
        <v>20200901</v>
      </c>
      <c r="B65" s="110" t="s">
        <v>1690</v>
      </c>
      <c r="C65" s="110" t="s">
        <v>1689</v>
      </c>
      <c r="D65" s="111" t="s">
        <v>1688</v>
      </c>
      <c r="E65" s="110" t="s">
        <v>1609</v>
      </c>
      <c r="F65" s="111" t="s">
        <v>1608</v>
      </c>
      <c r="G65" s="109">
        <v>27.89</v>
      </c>
      <c r="H65" s="109">
        <v>29.75</v>
      </c>
      <c r="I65" s="109">
        <v>1.0448539999999999</v>
      </c>
      <c r="J65" s="109">
        <v>5.6045619999999996</v>
      </c>
      <c r="K65" s="109">
        <v>5.7826000000000004</v>
      </c>
      <c r="L65" s="109">
        <v>8.1793619999999994</v>
      </c>
      <c r="M65" s="109">
        <v>5.5393379999999999</v>
      </c>
      <c r="N65" s="109">
        <v>6.562678</v>
      </c>
      <c r="O65" s="109">
        <v>12.42</v>
      </c>
      <c r="P65" s="109">
        <v>2.54</v>
      </c>
      <c r="R65" s="16">
        <f t="shared" si="22"/>
        <v>34</v>
      </c>
      <c r="S65" s="16">
        <f t="shared" si="23"/>
        <v>32</v>
      </c>
      <c r="T65" s="16">
        <f t="shared" si="24"/>
        <v>43</v>
      </c>
      <c r="U65" s="16">
        <f t="shared" si="25"/>
        <v>41</v>
      </c>
      <c r="V65" s="16">
        <f t="shared" si="26"/>
        <v>36</v>
      </c>
      <c r="W65" s="16">
        <f t="shared" si="27"/>
        <v>43</v>
      </c>
      <c r="X65" s="16">
        <f t="shared" si="28"/>
        <v>46</v>
      </c>
      <c r="Y65" s="16">
        <f t="shared" si="29"/>
        <v>47</v>
      </c>
      <c r="AA65" s="21">
        <f t="shared" si="30"/>
        <v>56.896551724137936</v>
      </c>
      <c r="AB65" s="21">
        <f t="shared" si="31"/>
        <v>53.448275862068961</v>
      </c>
      <c r="AC65" s="21">
        <f t="shared" si="32"/>
        <v>72.41379310344827</v>
      </c>
      <c r="AD65" s="21">
        <f t="shared" si="33"/>
        <v>68.965517241379317</v>
      </c>
      <c r="AE65" s="21">
        <f t="shared" si="34"/>
        <v>60.344827586206897</v>
      </c>
      <c r="AF65" s="21">
        <f t="shared" si="35"/>
        <v>72.41379310344827</v>
      </c>
      <c r="AG65" s="21">
        <f t="shared" si="36"/>
        <v>77.58620689655173</v>
      </c>
      <c r="AH65" s="21">
        <f t="shared" si="37"/>
        <v>79.310344827586206</v>
      </c>
    </row>
    <row r="66" spans="1:34" ht="27">
      <c r="A66" s="109">
        <v>20200901</v>
      </c>
      <c r="B66" s="110" t="s">
        <v>1634</v>
      </c>
      <c r="C66" s="110" t="s">
        <v>1633</v>
      </c>
      <c r="D66" s="111" t="s">
        <v>1354</v>
      </c>
      <c r="E66" s="110" t="s">
        <v>1609</v>
      </c>
      <c r="F66" s="111" t="s">
        <v>1608</v>
      </c>
      <c r="G66" s="109">
        <v>136.13</v>
      </c>
      <c r="H66" s="109">
        <v>148.32</v>
      </c>
      <c r="I66" s="109">
        <v>1.2225710000000001</v>
      </c>
      <c r="J66" s="109">
        <v>6.2113740000000002</v>
      </c>
      <c r="K66" s="109">
        <v>6.7221710000000003</v>
      </c>
      <c r="L66" s="109">
        <v>8.5440900000000006</v>
      </c>
      <c r="M66" s="109">
        <v>7.3344810000000003</v>
      </c>
      <c r="N66" s="109">
        <v>8.7571940000000001</v>
      </c>
      <c r="O66" s="109">
        <v>17.7</v>
      </c>
      <c r="P66" s="109">
        <v>4.54</v>
      </c>
      <c r="R66" s="16">
        <f t="shared" si="22"/>
        <v>25</v>
      </c>
      <c r="S66" s="16">
        <f t="shared" si="23"/>
        <v>21</v>
      </c>
      <c r="T66" s="16">
        <f t="shared" si="24"/>
        <v>36</v>
      </c>
      <c r="U66" s="16">
        <f t="shared" si="25"/>
        <v>37</v>
      </c>
      <c r="V66" s="16">
        <f t="shared" si="26"/>
        <v>22</v>
      </c>
      <c r="W66" s="16">
        <f t="shared" si="27"/>
        <v>30</v>
      </c>
      <c r="X66" s="16">
        <f t="shared" si="28"/>
        <v>26</v>
      </c>
      <c r="Y66" s="16">
        <f t="shared" si="29"/>
        <v>36</v>
      </c>
      <c r="AA66" s="21">
        <f t="shared" si="30"/>
        <v>41.379310344827587</v>
      </c>
      <c r="AB66" s="21">
        <f t="shared" si="31"/>
        <v>34.482758620689658</v>
      </c>
      <c r="AC66" s="21">
        <f t="shared" si="32"/>
        <v>60.344827586206897</v>
      </c>
      <c r="AD66" s="21">
        <f t="shared" si="33"/>
        <v>62.068965517241381</v>
      </c>
      <c r="AE66" s="21">
        <f t="shared" si="34"/>
        <v>36.206896551724135</v>
      </c>
      <c r="AF66" s="21">
        <f t="shared" si="35"/>
        <v>50</v>
      </c>
      <c r="AG66" s="21">
        <f t="shared" si="36"/>
        <v>43.103448275862064</v>
      </c>
      <c r="AH66" s="21">
        <f t="shared" si="37"/>
        <v>60.344827586206897</v>
      </c>
    </row>
    <row r="67" spans="1:34" ht="27">
      <c r="A67" s="109">
        <v>20200901</v>
      </c>
      <c r="B67" s="110" t="s">
        <v>1636</v>
      </c>
      <c r="C67" s="110" t="s">
        <v>1635</v>
      </c>
      <c r="D67" s="111" t="s">
        <v>1354</v>
      </c>
      <c r="E67" s="110" t="s">
        <v>1609</v>
      </c>
      <c r="F67" s="111" t="s">
        <v>1608</v>
      </c>
      <c r="G67" s="109">
        <v>25.49</v>
      </c>
      <c r="H67" s="109">
        <v>26.56</v>
      </c>
      <c r="I67" s="109">
        <v>1.2464900000000001</v>
      </c>
      <c r="J67" s="109">
        <v>4.9645960000000002</v>
      </c>
      <c r="K67" s="109">
        <v>5.1881459999999997</v>
      </c>
      <c r="L67" s="109">
        <v>5.96197</v>
      </c>
      <c r="M67" s="109">
        <v>0.936388</v>
      </c>
      <c r="N67" s="109">
        <v>0.37705899999999998</v>
      </c>
      <c r="O67" s="109">
        <v>10.19</v>
      </c>
      <c r="P67" s="109">
        <v>2.19</v>
      </c>
      <c r="R67" s="16">
        <f t="shared" si="22"/>
        <v>24</v>
      </c>
      <c r="S67" s="16">
        <f t="shared" si="23"/>
        <v>41</v>
      </c>
      <c r="T67" s="16">
        <f t="shared" si="24"/>
        <v>47</v>
      </c>
      <c r="U67" s="16">
        <f t="shared" si="25"/>
        <v>47</v>
      </c>
      <c r="V67" s="16">
        <f t="shared" si="26"/>
        <v>58</v>
      </c>
      <c r="W67" s="16">
        <f t="shared" si="27"/>
        <v>58</v>
      </c>
      <c r="X67" s="16">
        <f t="shared" si="28"/>
        <v>51</v>
      </c>
      <c r="Y67" s="16">
        <f t="shared" si="29"/>
        <v>48</v>
      </c>
      <c r="AA67" s="21">
        <f t="shared" si="30"/>
        <v>39.655172413793103</v>
      </c>
      <c r="AB67" s="21">
        <f t="shared" si="31"/>
        <v>68.965517241379317</v>
      </c>
      <c r="AC67" s="21">
        <f t="shared" si="32"/>
        <v>79.310344827586206</v>
      </c>
      <c r="AD67" s="21">
        <f t="shared" si="33"/>
        <v>79.310344827586206</v>
      </c>
      <c r="AE67" s="21">
        <f t="shared" si="34"/>
        <v>98.275862068965509</v>
      </c>
      <c r="AF67" s="21">
        <f t="shared" si="35"/>
        <v>98.275862068965509</v>
      </c>
      <c r="AG67" s="21">
        <f t="shared" si="36"/>
        <v>86.206896551724128</v>
      </c>
      <c r="AH67" s="21">
        <f t="shared" si="37"/>
        <v>81.034482758620683</v>
      </c>
    </row>
    <row r="68" spans="1:34" ht="27">
      <c r="A68" s="109">
        <v>20200901</v>
      </c>
      <c r="B68" s="110" t="s">
        <v>1651</v>
      </c>
      <c r="C68" s="110" t="s">
        <v>1650</v>
      </c>
      <c r="D68" s="111" t="s">
        <v>1399</v>
      </c>
      <c r="E68" s="110" t="s">
        <v>1609</v>
      </c>
      <c r="F68" s="111" t="s">
        <v>1608</v>
      </c>
      <c r="G68" s="109">
        <v>1394.15</v>
      </c>
      <c r="H68" s="109">
        <v>1432.41</v>
      </c>
      <c r="I68" s="109">
        <v>0.45463900000000002</v>
      </c>
      <c r="J68" s="109">
        <v>3.6519910000000002</v>
      </c>
      <c r="K68" s="109">
        <v>3.3091010000000001</v>
      </c>
      <c r="L68" s="109">
        <v>3.9673929999999999</v>
      </c>
      <c r="M68" s="109">
        <v>2.5242140000000002</v>
      </c>
      <c r="N68" s="109">
        <v>1.243171</v>
      </c>
      <c r="O68" s="109">
        <v>13.23</v>
      </c>
      <c r="P68" s="109">
        <v>0.82</v>
      </c>
      <c r="R68" s="16">
        <f t="shared" si="22"/>
        <v>49</v>
      </c>
      <c r="S68" s="16">
        <f t="shared" si="23"/>
        <v>53</v>
      </c>
      <c r="T68" s="16">
        <f t="shared" si="24"/>
        <v>55</v>
      </c>
      <c r="U68" s="16">
        <f t="shared" si="25"/>
        <v>53</v>
      </c>
      <c r="V68" s="16">
        <f t="shared" si="26"/>
        <v>52</v>
      </c>
      <c r="W68" s="16">
        <f t="shared" si="27"/>
        <v>57</v>
      </c>
      <c r="X68" s="16">
        <f t="shared" si="28"/>
        <v>45</v>
      </c>
      <c r="Y68" s="16">
        <f t="shared" si="29"/>
        <v>54</v>
      </c>
      <c r="AA68" s="21">
        <f t="shared" si="30"/>
        <v>82.758620689655174</v>
      </c>
      <c r="AB68" s="21">
        <f t="shared" si="31"/>
        <v>89.65517241379311</v>
      </c>
      <c r="AC68" s="21">
        <f t="shared" si="32"/>
        <v>93.103448275862064</v>
      </c>
      <c r="AD68" s="21">
        <f t="shared" si="33"/>
        <v>89.65517241379311</v>
      </c>
      <c r="AE68" s="21">
        <f t="shared" si="34"/>
        <v>87.931034482758619</v>
      </c>
      <c r="AF68" s="21">
        <f t="shared" si="35"/>
        <v>96.551724137931032</v>
      </c>
      <c r="AG68" s="21">
        <f t="shared" si="36"/>
        <v>75.862068965517238</v>
      </c>
      <c r="AH68" s="21">
        <f t="shared" si="37"/>
        <v>91.379310344827587</v>
      </c>
    </row>
    <row r="69" spans="1:34" ht="27">
      <c r="A69" s="109">
        <v>20200901</v>
      </c>
      <c r="B69" s="110" t="s">
        <v>1649</v>
      </c>
      <c r="C69" s="110" t="s">
        <v>1648</v>
      </c>
      <c r="D69" s="111" t="s">
        <v>1399</v>
      </c>
      <c r="E69" s="110" t="s">
        <v>1609</v>
      </c>
      <c r="F69" s="111" t="s">
        <v>1608</v>
      </c>
      <c r="G69" s="109">
        <v>4626.3900000000003</v>
      </c>
      <c r="H69" s="109">
        <v>4851.74</v>
      </c>
      <c r="I69" s="109">
        <v>0.28113300000000002</v>
      </c>
      <c r="J69" s="109">
        <v>3.655125</v>
      </c>
      <c r="K69" s="109">
        <v>3.1900339999999998</v>
      </c>
      <c r="L69" s="109">
        <v>2.2918660000000002</v>
      </c>
      <c r="M69" s="109">
        <v>2.2438150000000001</v>
      </c>
      <c r="N69" s="109">
        <v>2.5080249999999999</v>
      </c>
      <c r="O69" s="109">
        <v>14.94</v>
      </c>
      <c r="P69" s="109">
        <v>-0.04</v>
      </c>
      <c r="R69" s="16">
        <f t="shared" si="22"/>
        <v>55</v>
      </c>
      <c r="S69" s="16">
        <f t="shared" si="23"/>
        <v>52</v>
      </c>
      <c r="T69" s="16">
        <f t="shared" si="24"/>
        <v>56</v>
      </c>
      <c r="U69" s="16">
        <f t="shared" si="25"/>
        <v>57</v>
      </c>
      <c r="V69" s="16">
        <f t="shared" si="26"/>
        <v>56</v>
      </c>
      <c r="W69" s="16">
        <f t="shared" si="27"/>
        <v>53</v>
      </c>
      <c r="X69" s="16">
        <f t="shared" si="28"/>
        <v>36</v>
      </c>
      <c r="Y69" s="16">
        <f t="shared" si="29"/>
        <v>56</v>
      </c>
      <c r="AA69" s="21">
        <f t="shared" si="30"/>
        <v>93.103448275862064</v>
      </c>
      <c r="AB69" s="21">
        <f t="shared" si="31"/>
        <v>87.931034482758619</v>
      </c>
      <c r="AC69" s="21">
        <f t="shared" si="32"/>
        <v>94.827586206896555</v>
      </c>
      <c r="AD69" s="21">
        <f t="shared" si="33"/>
        <v>96.551724137931032</v>
      </c>
      <c r="AE69" s="21">
        <f t="shared" si="34"/>
        <v>94.827586206896555</v>
      </c>
      <c r="AF69" s="21">
        <f t="shared" si="35"/>
        <v>89.65517241379311</v>
      </c>
      <c r="AG69" s="21">
        <f t="shared" si="36"/>
        <v>60.344827586206897</v>
      </c>
      <c r="AH69" s="21">
        <f t="shared" si="37"/>
        <v>94.827586206896555</v>
      </c>
    </row>
    <row r="70" spans="1:34" ht="27">
      <c r="A70" s="109">
        <v>20200901</v>
      </c>
      <c r="B70" s="110" t="s">
        <v>1645</v>
      </c>
      <c r="C70" s="110" t="s">
        <v>1644</v>
      </c>
      <c r="D70" s="111" t="s">
        <v>1383</v>
      </c>
      <c r="E70" s="110" t="s">
        <v>1609</v>
      </c>
      <c r="F70" s="111" t="s">
        <v>1608</v>
      </c>
      <c r="G70" s="109">
        <v>175.82</v>
      </c>
      <c r="H70" s="109">
        <v>200.73</v>
      </c>
      <c r="I70" s="109">
        <v>1.3682449999999999</v>
      </c>
      <c r="J70" s="109">
        <v>6.7859550000000004</v>
      </c>
      <c r="K70" s="109">
        <v>7.7840299999999996</v>
      </c>
      <c r="L70" s="109">
        <v>10.171093000000001</v>
      </c>
      <c r="M70" s="109">
        <v>6.2824270000000002</v>
      </c>
      <c r="N70" s="109">
        <v>9.9478069999999992</v>
      </c>
      <c r="O70" s="109">
        <v>19.899999999999999</v>
      </c>
      <c r="P70" s="109">
        <v>4.99</v>
      </c>
      <c r="R70" s="16">
        <f t="shared" si="22"/>
        <v>16</v>
      </c>
      <c r="S70" s="16">
        <f t="shared" si="23"/>
        <v>15</v>
      </c>
      <c r="T70" s="16">
        <f t="shared" si="24"/>
        <v>24</v>
      </c>
      <c r="U70" s="16">
        <f t="shared" si="25"/>
        <v>21</v>
      </c>
      <c r="V70" s="16">
        <f t="shared" si="26"/>
        <v>31</v>
      </c>
      <c r="W70" s="16">
        <f t="shared" si="27"/>
        <v>20</v>
      </c>
      <c r="X70" s="16">
        <f t="shared" si="28"/>
        <v>16</v>
      </c>
      <c r="Y70" s="16">
        <f t="shared" si="29"/>
        <v>31</v>
      </c>
      <c r="AA70" s="21">
        <f t="shared" si="30"/>
        <v>25.862068965517242</v>
      </c>
      <c r="AB70" s="21">
        <f t="shared" si="31"/>
        <v>24.137931034482758</v>
      </c>
      <c r="AC70" s="21">
        <f t="shared" si="32"/>
        <v>39.655172413793103</v>
      </c>
      <c r="AD70" s="21">
        <f t="shared" si="33"/>
        <v>34.482758620689658</v>
      </c>
      <c r="AE70" s="21">
        <f t="shared" si="34"/>
        <v>51.724137931034484</v>
      </c>
      <c r="AF70" s="21">
        <f t="shared" si="35"/>
        <v>32.758620689655174</v>
      </c>
      <c r="AG70" s="21">
        <f t="shared" si="36"/>
        <v>25.862068965517242</v>
      </c>
      <c r="AH70" s="21">
        <f t="shared" si="37"/>
        <v>51.724137931034484</v>
      </c>
    </row>
    <row r="71" spans="1:34" ht="27">
      <c r="A71" s="109">
        <v>20200901</v>
      </c>
      <c r="B71" s="110" t="s">
        <v>1643</v>
      </c>
      <c r="C71" s="110" t="s">
        <v>1642</v>
      </c>
      <c r="D71" s="111" t="s">
        <v>1383</v>
      </c>
      <c r="E71" s="110" t="s">
        <v>1609</v>
      </c>
      <c r="F71" s="111" t="s">
        <v>1608</v>
      </c>
      <c r="G71" s="109">
        <v>26.2</v>
      </c>
      <c r="H71" s="109">
        <v>30.39</v>
      </c>
      <c r="I71" s="109">
        <v>1.4317200000000001</v>
      </c>
      <c r="J71" s="109">
        <v>5.9287200000000002</v>
      </c>
      <c r="K71" s="109">
        <v>7.4658540000000002</v>
      </c>
      <c r="L71" s="109">
        <v>9.2675110000000007</v>
      </c>
      <c r="M71" s="109">
        <v>4.4940160000000002</v>
      </c>
      <c r="N71" s="109">
        <v>9.4416200000000003</v>
      </c>
      <c r="O71" s="109">
        <v>21.42</v>
      </c>
      <c r="P71" s="109">
        <v>5.08</v>
      </c>
      <c r="R71" s="16">
        <f t="shared" si="22"/>
        <v>12</v>
      </c>
      <c r="S71" s="16">
        <f t="shared" si="23"/>
        <v>26</v>
      </c>
      <c r="T71" s="16">
        <f t="shared" si="24"/>
        <v>29</v>
      </c>
      <c r="U71" s="16">
        <f t="shared" si="25"/>
        <v>28</v>
      </c>
      <c r="V71" s="16">
        <f t="shared" si="26"/>
        <v>44</v>
      </c>
      <c r="W71" s="16">
        <f t="shared" si="27"/>
        <v>26</v>
      </c>
      <c r="X71" s="16">
        <f t="shared" si="28"/>
        <v>9</v>
      </c>
      <c r="Y71" s="16">
        <f t="shared" si="29"/>
        <v>29</v>
      </c>
      <c r="AA71" s="21">
        <f t="shared" si="30"/>
        <v>18.96551724137931</v>
      </c>
      <c r="AB71" s="21">
        <f t="shared" si="31"/>
        <v>43.103448275862064</v>
      </c>
      <c r="AC71" s="21">
        <f t="shared" si="32"/>
        <v>48.275862068965516</v>
      </c>
      <c r="AD71" s="21">
        <f t="shared" si="33"/>
        <v>46.551724137931032</v>
      </c>
      <c r="AE71" s="21">
        <f t="shared" si="34"/>
        <v>74.137931034482762</v>
      </c>
      <c r="AF71" s="21">
        <f t="shared" si="35"/>
        <v>43.103448275862064</v>
      </c>
      <c r="AG71" s="21">
        <f t="shared" si="36"/>
        <v>13.793103448275861</v>
      </c>
      <c r="AH71" s="21">
        <f t="shared" si="37"/>
        <v>48.275862068965516</v>
      </c>
    </row>
    <row r="72" spans="1:34" ht="27">
      <c r="A72" s="109">
        <v>20200901</v>
      </c>
      <c r="B72" s="110" t="s">
        <v>1647</v>
      </c>
      <c r="C72" s="110" t="s">
        <v>1646</v>
      </c>
      <c r="D72" s="111" t="s">
        <v>1383</v>
      </c>
      <c r="E72" s="110" t="s">
        <v>1609</v>
      </c>
      <c r="F72" s="111" t="s">
        <v>1608</v>
      </c>
      <c r="G72" s="109">
        <v>67.75</v>
      </c>
      <c r="H72" s="109">
        <v>79.98</v>
      </c>
      <c r="I72" s="109">
        <v>1.4523889999999999</v>
      </c>
      <c r="J72" s="109">
        <v>7.203182</v>
      </c>
      <c r="K72" s="109">
        <v>8.1370740000000001</v>
      </c>
      <c r="L72" s="109">
        <v>10.720305</v>
      </c>
      <c r="M72" s="109">
        <v>9.0475759999999994</v>
      </c>
      <c r="N72" s="109">
        <v>11.413178</v>
      </c>
      <c r="O72" s="109">
        <v>24.06</v>
      </c>
      <c r="P72" s="109">
        <v>6.74</v>
      </c>
      <c r="R72" s="16">
        <f t="shared" si="22"/>
        <v>11</v>
      </c>
      <c r="S72" s="16">
        <f t="shared" si="23"/>
        <v>11</v>
      </c>
      <c r="T72" s="16">
        <f t="shared" si="24"/>
        <v>16</v>
      </c>
      <c r="U72" s="16">
        <f t="shared" si="25"/>
        <v>17</v>
      </c>
      <c r="V72" s="16">
        <f t="shared" si="26"/>
        <v>11</v>
      </c>
      <c r="W72" s="16">
        <f t="shared" si="27"/>
        <v>11</v>
      </c>
      <c r="X72" s="16">
        <f t="shared" si="28"/>
        <v>4</v>
      </c>
      <c r="Y72" s="16">
        <f t="shared" si="29"/>
        <v>15</v>
      </c>
      <c r="AA72" s="21">
        <f t="shared" si="30"/>
        <v>17.241379310344829</v>
      </c>
      <c r="AB72" s="21">
        <f t="shared" si="31"/>
        <v>17.241379310344829</v>
      </c>
      <c r="AC72" s="21">
        <f t="shared" si="32"/>
        <v>25.862068965517242</v>
      </c>
      <c r="AD72" s="21">
        <f t="shared" si="33"/>
        <v>27.586206896551722</v>
      </c>
      <c r="AE72" s="21">
        <f t="shared" si="34"/>
        <v>17.241379310344829</v>
      </c>
      <c r="AF72" s="21">
        <f t="shared" si="35"/>
        <v>17.241379310344829</v>
      </c>
      <c r="AG72" s="21">
        <f t="shared" si="36"/>
        <v>5.1724137931034484</v>
      </c>
      <c r="AH72" s="21">
        <f t="shared" si="37"/>
        <v>24.137931034482758</v>
      </c>
    </row>
    <row r="73" spans="1:34" ht="27">
      <c r="A73" s="109">
        <v>20200901</v>
      </c>
      <c r="B73" s="110" t="s">
        <v>1641</v>
      </c>
      <c r="C73" s="110" t="s">
        <v>1640</v>
      </c>
      <c r="D73" s="111" t="s">
        <v>1383</v>
      </c>
      <c r="E73" s="110" t="s">
        <v>1609</v>
      </c>
      <c r="F73" s="111" t="s">
        <v>1608</v>
      </c>
      <c r="G73" s="109">
        <v>10.91</v>
      </c>
      <c r="H73" s="109">
        <v>11.59</v>
      </c>
      <c r="I73" s="109">
        <v>1.0939460000000001</v>
      </c>
      <c r="J73" s="109">
        <v>5.4692689999999997</v>
      </c>
      <c r="K73" s="109">
        <v>6.0989370000000003</v>
      </c>
      <c r="L73" s="109">
        <v>8.441751</v>
      </c>
      <c r="M73" s="109">
        <v>9.0281120000000001</v>
      </c>
      <c r="N73" s="109">
        <v>7.4970879999999998</v>
      </c>
      <c r="O73" s="109">
        <v>14.14</v>
      </c>
      <c r="P73" s="109">
        <v>4.6399999999999997</v>
      </c>
      <c r="R73" s="16">
        <f t="shared" si="22"/>
        <v>31</v>
      </c>
      <c r="S73" s="16">
        <f t="shared" si="23"/>
        <v>35</v>
      </c>
      <c r="T73" s="16">
        <f t="shared" si="24"/>
        <v>40</v>
      </c>
      <c r="U73" s="16">
        <f t="shared" si="25"/>
        <v>38</v>
      </c>
      <c r="V73" s="16">
        <f t="shared" si="26"/>
        <v>12</v>
      </c>
      <c r="W73" s="16">
        <f t="shared" si="27"/>
        <v>38</v>
      </c>
      <c r="X73" s="16">
        <f t="shared" si="28"/>
        <v>41</v>
      </c>
      <c r="Y73" s="16">
        <f t="shared" si="29"/>
        <v>34</v>
      </c>
      <c r="AA73" s="21">
        <f t="shared" si="30"/>
        <v>51.724137931034484</v>
      </c>
      <c r="AB73" s="21">
        <f t="shared" si="31"/>
        <v>58.620689655172406</v>
      </c>
      <c r="AC73" s="21">
        <f t="shared" si="32"/>
        <v>67.241379310344826</v>
      </c>
      <c r="AD73" s="21">
        <f t="shared" si="33"/>
        <v>63.793103448275865</v>
      </c>
      <c r="AE73" s="21">
        <f t="shared" si="34"/>
        <v>18.96551724137931</v>
      </c>
      <c r="AF73" s="21">
        <f t="shared" si="35"/>
        <v>63.793103448275865</v>
      </c>
      <c r="AG73" s="21">
        <f t="shared" si="36"/>
        <v>68.965517241379317</v>
      </c>
      <c r="AH73" s="21">
        <f t="shared" si="37"/>
        <v>56.896551724137936</v>
      </c>
    </row>
    <row r="74" spans="1:34" ht="27">
      <c r="A74" s="109">
        <v>20200901</v>
      </c>
      <c r="B74" s="110" t="s">
        <v>1692</v>
      </c>
      <c r="C74" s="110" t="s">
        <v>1691</v>
      </c>
      <c r="D74" s="111" t="s">
        <v>1501</v>
      </c>
      <c r="E74" s="110" t="s">
        <v>1609</v>
      </c>
      <c r="F74" s="111" t="s">
        <v>1608</v>
      </c>
      <c r="G74" s="109">
        <v>46.93</v>
      </c>
      <c r="H74" s="109">
        <v>51.87</v>
      </c>
      <c r="I74" s="109">
        <v>1.0902369999999999</v>
      </c>
      <c r="J74" s="109">
        <v>5.3601900000000002</v>
      </c>
      <c r="K74" s="109">
        <v>5.6532710000000002</v>
      </c>
      <c r="L74" s="109">
        <v>7.3972930000000003</v>
      </c>
      <c r="M74" s="109">
        <v>2.249263</v>
      </c>
      <c r="N74" s="109">
        <v>4.8695510000000004</v>
      </c>
      <c r="O74" s="109">
        <v>15.82</v>
      </c>
      <c r="P74" s="109">
        <v>2.97</v>
      </c>
      <c r="R74" s="16">
        <f t="shared" si="22"/>
        <v>32</v>
      </c>
      <c r="S74" s="16">
        <f t="shared" si="23"/>
        <v>38</v>
      </c>
      <c r="T74" s="16">
        <f t="shared" si="24"/>
        <v>45</v>
      </c>
      <c r="U74" s="16">
        <f t="shared" si="25"/>
        <v>43</v>
      </c>
      <c r="V74" s="16">
        <f t="shared" si="26"/>
        <v>55</v>
      </c>
      <c r="W74" s="16">
        <f t="shared" si="27"/>
        <v>49</v>
      </c>
      <c r="X74" s="16">
        <f t="shared" si="28"/>
        <v>34</v>
      </c>
      <c r="Y74" s="16">
        <f t="shared" si="29"/>
        <v>44</v>
      </c>
      <c r="AA74" s="21">
        <f t="shared" si="30"/>
        <v>53.448275862068961</v>
      </c>
      <c r="AB74" s="21">
        <f t="shared" si="31"/>
        <v>63.793103448275865</v>
      </c>
      <c r="AC74" s="21">
        <f t="shared" si="32"/>
        <v>75.862068965517238</v>
      </c>
      <c r="AD74" s="21">
        <f t="shared" si="33"/>
        <v>72.41379310344827</v>
      </c>
      <c r="AE74" s="21">
        <f t="shared" si="34"/>
        <v>93.103448275862064</v>
      </c>
      <c r="AF74" s="21">
        <f t="shared" si="35"/>
        <v>82.758620689655174</v>
      </c>
      <c r="AG74" s="21">
        <f t="shared" si="36"/>
        <v>56.896551724137936</v>
      </c>
      <c r="AH74" s="21">
        <f t="shared" si="37"/>
        <v>74.137931034482762</v>
      </c>
    </row>
    <row r="75" spans="1:34" ht="27">
      <c r="A75" s="109">
        <v>20200901</v>
      </c>
      <c r="B75" s="110" t="s">
        <v>1630</v>
      </c>
      <c r="C75" s="110" t="s">
        <v>1629</v>
      </c>
      <c r="D75" s="111" t="s">
        <v>1334</v>
      </c>
      <c r="E75" s="110" t="s">
        <v>1609</v>
      </c>
      <c r="F75" s="111" t="s">
        <v>1608</v>
      </c>
      <c r="G75" s="109">
        <v>22.8</v>
      </c>
      <c r="H75" s="109">
        <v>23.69</v>
      </c>
      <c r="I75" s="109">
        <v>1.0004960000000001</v>
      </c>
      <c r="J75" s="109">
        <v>5.6304080000000001</v>
      </c>
      <c r="K75" s="109">
        <v>7.4462910000000004</v>
      </c>
      <c r="L75" s="109">
        <v>8.5867269999999998</v>
      </c>
      <c r="M75" s="109">
        <v>6.71957</v>
      </c>
      <c r="N75" s="109">
        <v>9.1617119999999996</v>
      </c>
      <c r="O75" s="109">
        <v>18.86</v>
      </c>
      <c r="P75" s="109">
        <v>5.05</v>
      </c>
      <c r="R75" s="16">
        <f t="shared" si="22"/>
        <v>36</v>
      </c>
      <c r="S75" s="16">
        <f t="shared" si="23"/>
        <v>31</v>
      </c>
      <c r="T75" s="16">
        <f t="shared" si="24"/>
        <v>30</v>
      </c>
      <c r="U75" s="16">
        <f t="shared" si="25"/>
        <v>36</v>
      </c>
      <c r="V75" s="16">
        <f t="shared" si="26"/>
        <v>28</v>
      </c>
      <c r="W75" s="16">
        <f t="shared" si="27"/>
        <v>28</v>
      </c>
      <c r="X75" s="16">
        <f t="shared" si="28"/>
        <v>21</v>
      </c>
      <c r="Y75" s="16">
        <f t="shared" si="29"/>
        <v>30</v>
      </c>
      <c r="AA75" s="21">
        <f t="shared" si="30"/>
        <v>60.344827586206897</v>
      </c>
      <c r="AB75" s="21">
        <f t="shared" si="31"/>
        <v>51.724137931034484</v>
      </c>
      <c r="AC75" s="21">
        <f t="shared" si="32"/>
        <v>50</v>
      </c>
      <c r="AD75" s="21">
        <f t="shared" si="33"/>
        <v>60.344827586206897</v>
      </c>
      <c r="AE75" s="21">
        <f t="shared" si="34"/>
        <v>46.551724137931032</v>
      </c>
      <c r="AF75" s="21">
        <f t="shared" si="35"/>
        <v>46.551724137931032</v>
      </c>
      <c r="AG75" s="21">
        <f t="shared" si="36"/>
        <v>34.482758620689658</v>
      </c>
      <c r="AH75" s="21">
        <f t="shared" si="37"/>
        <v>50</v>
      </c>
    </row>
    <row r="76" spans="1:34" ht="27">
      <c r="A76" s="109">
        <v>20200901</v>
      </c>
      <c r="B76" s="110" t="s">
        <v>1639</v>
      </c>
      <c r="C76" s="110" t="s">
        <v>1638</v>
      </c>
      <c r="D76" s="111" t="s">
        <v>1383</v>
      </c>
      <c r="E76" s="110" t="s">
        <v>1609</v>
      </c>
      <c r="F76" s="111" t="s">
        <v>1608</v>
      </c>
      <c r="G76" s="109">
        <v>320.67</v>
      </c>
      <c r="H76" s="109">
        <v>372.58</v>
      </c>
      <c r="I76" s="109">
        <v>1.1887859999999999</v>
      </c>
      <c r="J76" s="109">
        <v>5.8786009999999997</v>
      </c>
      <c r="K76" s="109">
        <v>7.1943910000000004</v>
      </c>
      <c r="L76" s="109">
        <v>8.7266729999999999</v>
      </c>
      <c r="M76" s="109">
        <v>6.0573160000000001</v>
      </c>
      <c r="N76" s="109">
        <v>11.526514000000001</v>
      </c>
      <c r="O76" s="109">
        <v>25.88</v>
      </c>
      <c r="P76" s="109">
        <v>5.37</v>
      </c>
      <c r="R76" s="16">
        <f t="shared" si="22"/>
        <v>26</v>
      </c>
      <c r="S76" s="16">
        <f t="shared" si="23"/>
        <v>27</v>
      </c>
      <c r="T76" s="16">
        <f t="shared" si="24"/>
        <v>32</v>
      </c>
      <c r="U76" s="16">
        <f t="shared" si="25"/>
        <v>34</v>
      </c>
      <c r="V76" s="16">
        <f t="shared" si="26"/>
        <v>34</v>
      </c>
      <c r="W76" s="16">
        <f t="shared" si="27"/>
        <v>10</v>
      </c>
      <c r="X76" s="16">
        <f t="shared" si="28"/>
        <v>3</v>
      </c>
      <c r="Y76" s="16">
        <f t="shared" si="29"/>
        <v>25</v>
      </c>
      <c r="AA76" s="21">
        <f t="shared" si="30"/>
        <v>43.103448275862064</v>
      </c>
      <c r="AB76" s="21">
        <f t="shared" si="31"/>
        <v>44.827586206896555</v>
      </c>
      <c r="AC76" s="21">
        <f t="shared" si="32"/>
        <v>53.448275862068961</v>
      </c>
      <c r="AD76" s="21">
        <f t="shared" si="33"/>
        <v>56.896551724137936</v>
      </c>
      <c r="AE76" s="21">
        <f t="shared" si="34"/>
        <v>56.896551724137936</v>
      </c>
      <c r="AF76" s="21">
        <f t="shared" si="35"/>
        <v>15.517241379310345</v>
      </c>
      <c r="AG76" s="21">
        <f t="shared" si="36"/>
        <v>3.4482758620689653</v>
      </c>
      <c r="AH76" s="21">
        <f t="shared" si="37"/>
        <v>41.379310344827587</v>
      </c>
    </row>
    <row r="77" spans="1:34" ht="27">
      <c r="A77" s="109">
        <v>20200901</v>
      </c>
      <c r="B77" s="110" t="s">
        <v>1711</v>
      </c>
      <c r="C77" s="110" t="s">
        <v>1710</v>
      </c>
      <c r="D77" s="111" t="s">
        <v>1528</v>
      </c>
      <c r="E77" s="110" t="s">
        <v>1609</v>
      </c>
      <c r="F77" s="111" t="s">
        <v>1608</v>
      </c>
      <c r="G77" s="109">
        <v>219.78</v>
      </c>
      <c r="H77" s="109">
        <v>255.9</v>
      </c>
      <c r="I77" s="109">
        <v>1.4867600000000001</v>
      </c>
      <c r="J77" s="109">
        <v>6.0927199999999999</v>
      </c>
      <c r="K77" s="109">
        <v>8.0484439999999999</v>
      </c>
      <c r="L77" s="109">
        <v>8.6899909999999991</v>
      </c>
      <c r="M77" s="109">
        <v>8.644342</v>
      </c>
      <c r="N77" s="109">
        <v>11.207867999999999</v>
      </c>
      <c r="O77" s="109">
        <v>28.59</v>
      </c>
      <c r="P77" s="109">
        <v>4.97</v>
      </c>
      <c r="R77" s="16">
        <f t="shared" ref="R77:R103" si="38">IFERROR(RANK(I77,$I$45:$I$107),"")</f>
        <v>9</v>
      </c>
      <c r="S77" s="16">
        <f t="shared" ref="S77:S103" si="39">IFERROR(RANK(J77,$J$45:$J$107),"")</f>
        <v>24</v>
      </c>
      <c r="T77" s="16">
        <f t="shared" ref="T77:T103" si="40">IFERROR(RANK(K77,$K$45:$K$107),"")</f>
        <v>20</v>
      </c>
      <c r="U77" s="16">
        <f t="shared" ref="U77:U103" si="41">IFERROR(RANK(L77,$L$45:$L$107),"")</f>
        <v>35</v>
      </c>
      <c r="V77" s="16">
        <f t="shared" ref="V77:V103" si="42">IFERROR(RANK(M77,$M$45:$M$107),"")</f>
        <v>16</v>
      </c>
      <c r="W77" s="16">
        <f t="shared" ref="W77:W103" si="43">IFERROR(RANK(N77,$N$45:$N$107),"")</f>
        <v>12</v>
      </c>
      <c r="X77" s="16">
        <f t="shared" ref="X77:X103" si="44">IFERROR(RANK(O77,$O$45:$O$107),"")</f>
        <v>1</v>
      </c>
      <c r="Y77" s="16">
        <f t="shared" ref="Y77:Y103" si="45">IFERROR(RANK(P77,$P$45:$P$107),"")</f>
        <v>32</v>
      </c>
      <c r="AA77" s="21">
        <f t="shared" ref="AA77:AA103" si="46">IFERROR((R77-1)/(R$43-1)*100,"na")</f>
        <v>13.793103448275861</v>
      </c>
      <c r="AB77" s="21">
        <f t="shared" ref="AB77:AB103" si="47">IFERROR((S77-1)/(S$43-1)*100,"na")</f>
        <v>39.655172413793103</v>
      </c>
      <c r="AC77" s="21">
        <f t="shared" ref="AC77:AC103" si="48">IFERROR((T77-1)/(T$43-1)*100,"na")</f>
        <v>32.758620689655174</v>
      </c>
      <c r="AD77" s="21">
        <f t="shared" ref="AD77:AD103" si="49">IFERROR((U77-1)/(U$43-1)*100,"na")</f>
        <v>58.620689655172406</v>
      </c>
      <c r="AE77" s="21">
        <f t="shared" ref="AE77:AE103" si="50">IFERROR((V77-1)/(V$43-1)*100,"na")</f>
        <v>25.862068965517242</v>
      </c>
      <c r="AF77" s="21">
        <f t="shared" ref="AF77:AF103" si="51">IFERROR((W77-1)/(W$43-1)*100,"na")</f>
        <v>18.96551724137931</v>
      </c>
      <c r="AG77" s="21">
        <f t="shared" ref="AG77:AG103" si="52">IFERROR((X77-1)/(X$43-1)*100,"na")</f>
        <v>0</v>
      </c>
      <c r="AH77" s="21">
        <f t="shared" ref="AH77:AH103" si="53">IFERROR((Y77-1)/(Y$43-1)*100,"na")</f>
        <v>53.448275862068961</v>
      </c>
    </row>
    <row r="78" spans="1:34" ht="27">
      <c r="A78" s="109">
        <v>20200901</v>
      </c>
      <c r="B78" s="110" t="s">
        <v>1713</v>
      </c>
      <c r="C78" s="110" t="s">
        <v>1712</v>
      </c>
      <c r="D78" s="111" t="s">
        <v>1528</v>
      </c>
      <c r="E78" s="110" t="s">
        <v>1609</v>
      </c>
      <c r="F78" s="111" t="s">
        <v>1608</v>
      </c>
      <c r="G78" s="109">
        <v>10834.32</v>
      </c>
      <c r="H78" s="109">
        <v>11520.78</v>
      </c>
      <c r="I78" s="109">
        <v>0.96851399999999999</v>
      </c>
      <c r="J78" s="109">
        <v>2.8175819999999998</v>
      </c>
      <c r="K78" s="109">
        <v>4.3952920000000004</v>
      </c>
      <c r="L78" s="109">
        <v>2.7432310000000002</v>
      </c>
      <c r="M78" s="109">
        <v>3.0886209999999998</v>
      </c>
      <c r="N78" s="109">
        <v>8.5247860000000006</v>
      </c>
      <c r="O78" s="109">
        <v>9.16</v>
      </c>
      <c r="P78" s="109">
        <v>0.56000000000000005</v>
      </c>
      <c r="R78" s="16">
        <f t="shared" si="38"/>
        <v>39</v>
      </c>
      <c r="S78" s="16">
        <f t="shared" si="39"/>
        <v>54</v>
      </c>
      <c r="T78" s="16">
        <f t="shared" si="40"/>
        <v>51</v>
      </c>
      <c r="U78" s="16">
        <f t="shared" si="41"/>
        <v>56</v>
      </c>
      <c r="V78" s="16">
        <f t="shared" si="42"/>
        <v>49</v>
      </c>
      <c r="W78" s="16">
        <f t="shared" si="43"/>
        <v>31</v>
      </c>
      <c r="X78" s="16">
        <f t="shared" si="44"/>
        <v>56</v>
      </c>
      <c r="Y78" s="16">
        <f t="shared" si="45"/>
        <v>55</v>
      </c>
      <c r="AA78" s="21">
        <f t="shared" si="46"/>
        <v>65.517241379310349</v>
      </c>
      <c r="AB78" s="21">
        <f t="shared" si="47"/>
        <v>91.379310344827587</v>
      </c>
      <c r="AC78" s="21">
        <f t="shared" si="48"/>
        <v>86.206896551724128</v>
      </c>
      <c r="AD78" s="21">
        <f t="shared" si="49"/>
        <v>94.827586206896555</v>
      </c>
      <c r="AE78" s="21">
        <f t="shared" si="50"/>
        <v>82.758620689655174</v>
      </c>
      <c r="AF78" s="21">
        <f t="shared" si="51"/>
        <v>51.724137931034484</v>
      </c>
      <c r="AG78" s="21">
        <f t="shared" si="52"/>
        <v>94.827586206896555</v>
      </c>
      <c r="AH78" s="21">
        <f t="shared" si="53"/>
        <v>93.103448275862064</v>
      </c>
    </row>
    <row r="79" spans="1:34" ht="27">
      <c r="A79" s="109">
        <v>20200901</v>
      </c>
      <c r="B79" s="110" t="s">
        <v>1715</v>
      </c>
      <c r="C79" s="110" t="s">
        <v>1714</v>
      </c>
      <c r="D79" s="111" t="s">
        <v>1528</v>
      </c>
      <c r="E79" s="110" t="s">
        <v>1609</v>
      </c>
      <c r="F79" s="111" t="s">
        <v>1608</v>
      </c>
      <c r="G79" s="109">
        <v>24.99</v>
      </c>
      <c r="H79" s="109">
        <v>26.16</v>
      </c>
      <c r="I79" s="109">
        <v>0.44715700000000003</v>
      </c>
      <c r="J79" s="109">
        <v>1.9974670000000001</v>
      </c>
      <c r="K79" s="109">
        <v>3.8997130000000002</v>
      </c>
      <c r="L79" s="109">
        <v>2.8553639999999998</v>
      </c>
      <c r="M79" s="109">
        <v>5.2199169999999997</v>
      </c>
      <c r="N79" s="109">
        <v>9.9174889999999998</v>
      </c>
      <c r="O79" s="109">
        <v>9.8000000000000007</v>
      </c>
      <c r="P79" s="109">
        <v>1.69</v>
      </c>
      <c r="R79" s="16">
        <f t="shared" si="38"/>
        <v>50</v>
      </c>
      <c r="S79" s="16">
        <f t="shared" si="39"/>
        <v>56</v>
      </c>
      <c r="T79" s="16">
        <f t="shared" si="40"/>
        <v>52</v>
      </c>
      <c r="U79" s="16">
        <f t="shared" si="41"/>
        <v>54</v>
      </c>
      <c r="V79" s="16">
        <f t="shared" si="42"/>
        <v>40</v>
      </c>
      <c r="W79" s="16">
        <f t="shared" si="43"/>
        <v>21</v>
      </c>
      <c r="X79" s="16">
        <f t="shared" si="44"/>
        <v>53</v>
      </c>
      <c r="Y79" s="16">
        <f t="shared" si="45"/>
        <v>51</v>
      </c>
      <c r="AA79" s="21">
        <f t="shared" si="46"/>
        <v>84.482758620689651</v>
      </c>
      <c r="AB79" s="21">
        <f t="shared" si="47"/>
        <v>94.827586206896555</v>
      </c>
      <c r="AC79" s="21">
        <f t="shared" si="48"/>
        <v>87.931034482758619</v>
      </c>
      <c r="AD79" s="21">
        <f t="shared" si="49"/>
        <v>91.379310344827587</v>
      </c>
      <c r="AE79" s="21">
        <f t="shared" si="50"/>
        <v>67.241379310344826</v>
      </c>
      <c r="AF79" s="21">
        <f t="shared" si="51"/>
        <v>34.482758620689658</v>
      </c>
      <c r="AG79" s="21">
        <f t="shared" si="52"/>
        <v>89.65517241379311</v>
      </c>
      <c r="AH79" s="21">
        <f t="shared" si="53"/>
        <v>86.206896551724128</v>
      </c>
    </row>
    <row r="80" spans="1:34" ht="27">
      <c r="A80" s="109">
        <v>20200901</v>
      </c>
      <c r="B80" s="110" t="s">
        <v>1721</v>
      </c>
      <c r="C80" s="110" t="s">
        <v>1720</v>
      </c>
      <c r="D80" s="111" t="s">
        <v>1567</v>
      </c>
      <c r="E80" s="110" t="s">
        <v>1609</v>
      </c>
      <c r="F80" s="111" t="s">
        <v>1608</v>
      </c>
      <c r="G80" s="109">
        <v>124.43</v>
      </c>
      <c r="H80" s="109">
        <v>131.26</v>
      </c>
      <c r="I80" s="109">
        <v>1.1447529999999999</v>
      </c>
      <c r="J80" s="109">
        <v>6.4476420000000001</v>
      </c>
      <c r="K80" s="109">
        <v>8.2765419999999992</v>
      </c>
      <c r="L80" s="109">
        <v>10.154431000000001</v>
      </c>
      <c r="M80" s="109">
        <v>6.4165029999999996</v>
      </c>
      <c r="N80" s="109">
        <v>7.3302639999999997</v>
      </c>
      <c r="O80" s="109">
        <v>20.34</v>
      </c>
      <c r="P80" s="109">
        <v>5.7</v>
      </c>
      <c r="R80" s="16">
        <f t="shared" si="38"/>
        <v>28</v>
      </c>
      <c r="S80" s="16">
        <f t="shared" si="39"/>
        <v>19</v>
      </c>
      <c r="T80" s="16">
        <f t="shared" si="40"/>
        <v>13</v>
      </c>
      <c r="U80" s="16">
        <f t="shared" si="41"/>
        <v>22</v>
      </c>
      <c r="V80" s="16">
        <f t="shared" si="42"/>
        <v>30</v>
      </c>
      <c r="W80" s="16">
        <f t="shared" si="43"/>
        <v>42</v>
      </c>
      <c r="X80" s="16">
        <f t="shared" si="44"/>
        <v>15</v>
      </c>
      <c r="Y80" s="16">
        <f t="shared" si="45"/>
        <v>21</v>
      </c>
      <c r="AA80" s="21">
        <f t="shared" si="46"/>
        <v>46.551724137931032</v>
      </c>
      <c r="AB80" s="21">
        <f t="shared" si="47"/>
        <v>31.03448275862069</v>
      </c>
      <c r="AC80" s="21">
        <f t="shared" si="48"/>
        <v>20.689655172413794</v>
      </c>
      <c r="AD80" s="21">
        <f t="shared" si="49"/>
        <v>36.206896551724135</v>
      </c>
      <c r="AE80" s="21">
        <f t="shared" si="50"/>
        <v>50</v>
      </c>
      <c r="AF80" s="21">
        <f t="shared" si="51"/>
        <v>70.689655172413794</v>
      </c>
      <c r="AG80" s="21">
        <f t="shared" si="52"/>
        <v>24.137931034482758</v>
      </c>
      <c r="AH80" s="21">
        <f t="shared" si="53"/>
        <v>34.482758620689658</v>
      </c>
    </row>
    <row r="81" spans="1:34" ht="27">
      <c r="A81" s="109">
        <v>20200901</v>
      </c>
      <c r="B81" s="110" t="s">
        <v>1681</v>
      </c>
      <c r="C81" s="110" t="s">
        <v>1680</v>
      </c>
      <c r="D81" s="111" t="s">
        <v>1444</v>
      </c>
      <c r="E81" s="110" t="s">
        <v>1609</v>
      </c>
      <c r="F81" s="111" t="s">
        <v>1608</v>
      </c>
      <c r="G81" s="109">
        <v>978.08</v>
      </c>
      <c r="H81" s="109">
        <v>1066.6199999999999</v>
      </c>
      <c r="I81" s="109">
        <v>1.4135200000000001</v>
      </c>
      <c r="J81" s="109">
        <v>7.6715739999999997</v>
      </c>
      <c r="K81" s="109">
        <v>10.810454</v>
      </c>
      <c r="L81" s="109">
        <v>13.052808000000001</v>
      </c>
      <c r="M81" s="109">
        <v>10.015637</v>
      </c>
      <c r="N81" s="109">
        <v>10.77012</v>
      </c>
      <c r="O81" s="109">
        <v>18.170000000000002</v>
      </c>
      <c r="P81" s="109">
        <v>8.3800000000000008</v>
      </c>
      <c r="R81" s="16">
        <f t="shared" si="38"/>
        <v>14</v>
      </c>
      <c r="S81" s="16">
        <f t="shared" si="39"/>
        <v>6</v>
      </c>
      <c r="T81" s="16">
        <f t="shared" si="40"/>
        <v>5</v>
      </c>
      <c r="U81" s="16">
        <f t="shared" si="41"/>
        <v>4</v>
      </c>
      <c r="V81" s="16">
        <f t="shared" si="42"/>
        <v>6</v>
      </c>
      <c r="W81" s="16">
        <f t="shared" si="43"/>
        <v>13</v>
      </c>
      <c r="X81" s="16">
        <f t="shared" si="44"/>
        <v>25</v>
      </c>
      <c r="Y81" s="16">
        <f t="shared" si="45"/>
        <v>7</v>
      </c>
      <c r="AA81" s="21">
        <f t="shared" si="46"/>
        <v>22.413793103448278</v>
      </c>
      <c r="AB81" s="21">
        <f t="shared" si="47"/>
        <v>8.6206896551724146</v>
      </c>
      <c r="AC81" s="21">
        <f t="shared" si="48"/>
        <v>6.8965517241379306</v>
      </c>
      <c r="AD81" s="21">
        <f t="shared" si="49"/>
        <v>5.1724137931034484</v>
      </c>
      <c r="AE81" s="21">
        <f t="shared" si="50"/>
        <v>8.6206896551724146</v>
      </c>
      <c r="AF81" s="21">
        <f t="shared" si="51"/>
        <v>20.689655172413794</v>
      </c>
      <c r="AG81" s="21">
        <f t="shared" si="52"/>
        <v>41.379310344827587</v>
      </c>
      <c r="AH81" s="21">
        <f t="shared" si="53"/>
        <v>10.344827586206897</v>
      </c>
    </row>
    <row r="82" spans="1:34" s="15" customFormat="1" ht="27">
      <c r="A82" s="109">
        <v>20200901</v>
      </c>
      <c r="B82" s="110" t="s">
        <v>1685</v>
      </c>
      <c r="C82" s="110" t="s">
        <v>1684</v>
      </c>
      <c r="D82" s="111" t="s">
        <v>1444</v>
      </c>
      <c r="E82" s="110" t="s">
        <v>1609</v>
      </c>
      <c r="F82" s="111" t="s">
        <v>1608</v>
      </c>
      <c r="G82" s="109">
        <v>26.35</v>
      </c>
      <c r="H82" s="109">
        <v>28.13</v>
      </c>
      <c r="I82" s="109">
        <v>0.41386800000000001</v>
      </c>
      <c r="J82" s="109">
        <v>3.7665609999999998</v>
      </c>
      <c r="K82" s="109">
        <v>5.5434169999999998</v>
      </c>
      <c r="L82" s="109">
        <v>7.0415239999999999</v>
      </c>
      <c r="M82" s="109">
        <v>8.6699560000000009</v>
      </c>
      <c r="N82" s="109">
        <v>10.129414000000001</v>
      </c>
      <c r="O82" s="109">
        <v>14.09</v>
      </c>
      <c r="P82" s="109">
        <v>5.24</v>
      </c>
      <c r="R82" s="133">
        <f t="shared" si="38"/>
        <v>52</v>
      </c>
      <c r="S82" s="133">
        <f t="shared" si="39"/>
        <v>51</v>
      </c>
      <c r="T82" s="133">
        <f t="shared" si="40"/>
        <v>46</v>
      </c>
      <c r="U82" s="133">
        <f t="shared" si="41"/>
        <v>44</v>
      </c>
      <c r="V82" s="133">
        <f t="shared" si="42"/>
        <v>15</v>
      </c>
      <c r="W82" s="133">
        <f t="shared" si="43"/>
        <v>18</v>
      </c>
      <c r="X82" s="133">
        <f t="shared" si="44"/>
        <v>42</v>
      </c>
      <c r="Y82" s="133">
        <f t="shared" si="45"/>
        <v>28</v>
      </c>
      <c r="Z82" s="133"/>
      <c r="AA82" s="134">
        <f t="shared" si="46"/>
        <v>87.931034482758619</v>
      </c>
      <c r="AB82" s="134">
        <f t="shared" si="47"/>
        <v>86.206896551724128</v>
      </c>
      <c r="AC82" s="134">
        <f t="shared" si="48"/>
        <v>77.58620689655173</v>
      </c>
      <c r="AD82" s="134">
        <f t="shared" si="49"/>
        <v>74.137931034482762</v>
      </c>
      <c r="AE82" s="134">
        <f t="shared" si="50"/>
        <v>24.137931034482758</v>
      </c>
      <c r="AF82" s="134">
        <f t="shared" si="51"/>
        <v>29.310344827586203</v>
      </c>
      <c r="AG82" s="134">
        <f t="shared" si="52"/>
        <v>70.689655172413794</v>
      </c>
      <c r="AH82" s="134">
        <f t="shared" si="53"/>
        <v>46.551724137931032</v>
      </c>
    </row>
    <row r="83" spans="1:34" s="15" customFormat="1" ht="27">
      <c r="A83" s="109">
        <v>20200901</v>
      </c>
      <c r="B83" s="110" t="s">
        <v>1683</v>
      </c>
      <c r="C83" s="110" t="s">
        <v>1682</v>
      </c>
      <c r="D83" s="111" t="s">
        <v>1444</v>
      </c>
      <c r="E83" s="110" t="s">
        <v>1609</v>
      </c>
      <c r="F83" s="111" t="s">
        <v>1608</v>
      </c>
      <c r="G83" s="109">
        <v>51.13</v>
      </c>
      <c r="H83" s="109">
        <v>55.84</v>
      </c>
      <c r="I83" s="109">
        <v>0.91484500000000002</v>
      </c>
      <c r="J83" s="109">
        <v>5.6948730000000003</v>
      </c>
      <c r="K83" s="109">
        <v>8.1034260000000007</v>
      </c>
      <c r="L83" s="109">
        <v>10.057394</v>
      </c>
      <c r="M83" s="109">
        <v>9.4376470000000001</v>
      </c>
      <c r="N83" s="109">
        <v>10.603259</v>
      </c>
      <c r="O83" s="109">
        <v>15.59</v>
      </c>
      <c r="P83" s="109">
        <v>6.82</v>
      </c>
      <c r="R83" s="133">
        <f t="shared" si="38"/>
        <v>41</v>
      </c>
      <c r="S83" s="133">
        <f t="shared" si="39"/>
        <v>30</v>
      </c>
      <c r="T83" s="133">
        <f t="shared" si="40"/>
        <v>18</v>
      </c>
      <c r="U83" s="133">
        <f t="shared" si="41"/>
        <v>24</v>
      </c>
      <c r="V83" s="133">
        <f t="shared" si="42"/>
        <v>9</v>
      </c>
      <c r="W83" s="133">
        <f t="shared" si="43"/>
        <v>16</v>
      </c>
      <c r="X83" s="133">
        <f t="shared" si="44"/>
        <v>35</v>
      </c>
      <c r="Y83" s="133">
        <f t="shared" si="45"/>
        <v>14</v>
      </c>
      <c r="Z83" s="133"/>
      <c r="AA83" s="134">
        <f t="shared" si="46"/>
        <v>68.965517241379317</v>
      </c>
      <c r="AB83" s="134">
        <f t="shared" si="47"/>
        <v>50</v>
      </c>
      <c r="AC83" s="134">
        <f t="shared" si="48"/>
        <v>29.310344827586203</v>
      </c>
      <c r="AD83" s="134">
        <f t="shared" si="49"/>
        <v>39.655172413793103</v>
      </c>
      <c r="AE83" s="134">
        <f t="shared" si="50"/>
        <v>13.793103448275861</v>
      </c>
      <c r="AF83" s="134">
        <f t="shared" si="51"/>
        <v>25.862068965517242</v>
      </c>
      <c r="AG83" s="134">
        <f t="shared" si="52"/>
        <v>58.620689655172406</v>
      </c>
      <c r="AH83" s="134">
        <f t="shared" si="53"/>
        <v>22.413793103448278</v>
      </c>
    </row>
    <row r="84" spans="1:34" s="15" customFormat="1" ht="27">
      <c r="A84" s="109">
        <v>20200901</v>
      </c>
      <c r="B84" s="110" t="s">
        <v>490</v>
      </c>
      <c r="C84" s="110" t="s">
        <v>1637</v>
      </c>
      <c r="D84" s="111" t="s">
        <v>1367</v>
      </c>
      <c r="E84" s="110" t="s">
        <v>1609</v>
      </c>
      <c r="F84" s="111" t="s">
        <v>1608</v>
      </c>
      <c r="G84" s="109">
        <v>1113.26</v>
      </c>
      <c r="H84" s="109">
        <v>1236.05</v>
      </c>
      <c r="I84" s="109">
        <v>0.81813100000000005</v>
      </c>
      <c r="J84" s="109">
        <v>6.191897</v>
      </c>
      <c r="K84" s="109">
        <v>7.7657749999999997</v>
      </c>
      <c r="L84" s="109">
        <v>10.86759</v>
      </c>
      <c r="M84" s="109">
        <v>8.2361900000000006</v>
      </c>
      <c r="N84" s="109">
        <v>9.410679</v>
      </c>
      <c r="O84" s="109">
        <v>9.9600000000000009</v>
      </c>
      <c r="P84" s="109">
        <v>5.52</v>
      </c>
      <c r="R84" s="133">
        <f t="shared" si="38"/>
        <v>46</v>
      </c>
      <c r="S84" s="133">
        <f t="shared" si="39"/>
        <v>22</v>
      </c>
      <c r="T84" s="133">
        <f t="shared" si="40"/>
        <v>26</v>
      </c>
      <c r="U84" s="133">
        <f t="shared" si="41"/>
        <v>15</v>
      </c>
      <c r="V84" s="133">
        <f t="shared" si="42"/>
        <v>19</v>
      </c>
      <c r="W84" s="133">
        <f t="shared" si="43"/>
        <v>27</v>
      </c>
      <c r="X84" s="133">
        <f t="shared" si="44"/>
        <v>52</v>
      </c>
      <c r="Y84" s="133">
        <f t="shared" si="45"/>
        <v>24</v>
      </c>
      <c r="Z84" s="133"/>
      <c r="AA84" s="134">
        <f t="shared" si="46"/>
        <v>77.58620689655173</v>
      </c>
      <c r="AB84" s="134">
        <f t="shared" si="47"/>
        <v>36.206896551724135</v>
      </c>
      <c r="AC84" s="134">
        <f t="shared" si="48"/>
        <v>43.103448275862064</v>
      </c>
      <c r="AD84" s="134">
        <f t="shared" si="49"/>
        <v>24.137931034482758</v>
      </c>
      <c r="AE84" s="134">
        <f t="shared" si="50"/>
        <v>31.03448275862069</v>
      </c>
      <c r="AF84" s="134">
        <f t="shared" si="51"/>
        <v>44.827586206896555</v>
      </c>
      <c r="AG84" s="134">
        <f t="shared" si="52"/>
        <v>87.931034482758619</v>
      </c>
      <c r="AH84" s="134">
        <f t="shared" si="53"/>
        <v>39.655172413793103</v>
      </c>
    </row>
    <row r="85" spans="1:34" s="15" customFormat="1" ht="27">
      <c r="A85" s="109">
        <v>20200901</v>
      </c>
      <c r="B85" s="110" t="s">
        <v>1707</v>
      </c>
      <c r="C85" s="110" t="s">
        <v>1706</v>
      </c>
      <c r="D85" s="111" t="s">
        <v>1516</v>
      </c>
      <c r="E85" s="110" t="s">
        <v>1609</v>
      </c>
      <c r="F85" s="111" t="s">
        <v>1608</v>
      </c>
      <c r="G85" s="109">
        <v>268.69</v>
      </c>
      <c r="H85" s="109">
        <v>299.14</v>
      </c>
      <c r="I85" s="109">
        <v>1.613683</v>
      </c>
      <c r="J85" s="109">
        <v>6.761603</v>
      </c>
      <c r="K85" s="109">
        <v>7.4115520000000004</v>
      </c>
      <c r="L85" s="109">
        <v>9.1575170000000004</v>
      </c>
      <c r="M85" s="109">
        <v>7.0934559999999998</v>
      </c>
      <c r="N85" s="109">
        <v>7.4854919999999998</v>
      </c>
      <c r="O85" s="109">
        <v>22.15</v>
      </c>
      <c r="P85" s="109">
        <v>4.26</v>
      </c>
      <c r="R85" s="133">
        <f t="shared" si="38"/>
        <v>6</v>
      </c>
      <c r="S85" s="133">
        <f t="shared" si="39"/>
        <v>16</v>
      </c>
      <c r="T85" s="133">
        <f t="shared" si="40"/>
        <v>31</v>
      </c>
      <c r="U85" s="133">
        <f t="shared" si="41"/>
        <v>29</v>
      </c>
      <c r="V85" s="133">
        <f t="shared" si="42"/>
        <v>25</v>
      </c>
      <c r="W85" s="133">
        <f t="shared" si="43"/>
        <v>39</v>
      </c>
      <c r="X85" s="133">
        <f t="shared" si="44"/>
        <v>7</v>
      </c>
      <c r="Y85" s="133">
        <f t="shared" si="45"/>
        <v>38</v>
      </c>
      <c r="Z85" s="133"/>
      <c r="AA85" s="134">
        <f t="shared" si="46"/>
        <v>8.6206896551724146</v>
      </c>
      <c r="AB85" s="134">
        <f t="shared" si="47"/>
        <v>25.862068965517242</v>
      </c>
      <c r="AC85" s="134">
        <f t="shared" si="48"/>
        <v>51.724137931034484</v>
      </c>
      <c r="AD85" s="134">
        <f t="shared" si="49"/>
        <v>48.275862068965516</v>
      </c>
      <c r="AE85" s="134">
        <f t="shared" si="50"/>
        <v>41.379310344827587</v>
      </c>
      <c r="AF85" s="134">
        <f t="shared" si="51"/>
        <v>65.517241379310349</v>
      </c>
      <c r="AG85" s="134">
        <f t="shared" si="52"/>
        <v>10.344827586206897</v>
      </c>
      <c r="AH85" s="134">
        <f t="shared" si="53"/>
        <v>63.793103448275865</v>
      </c>
    </row>
    <row r="86" spans="1:34" s="15" customFormat="1" ht="27">
      <c r="A86" s="109">
        <v>20200901</v>
      </c>
      <c r="B86" s="110" t="s">
        <v>1703</v>
      </c>
      <c r="C86" s="110" t="s">
        <v>1702</v>
      </c>
      <c r="D86" s="111" t="s">
        <v>1516</v>
      </c>
      <c r="E86" s="110" t="s">
        <v>1609</v>
      </c>
      <c r="F86" s="111" t="s">
        <v>1608</v>
      </c>
      <c r="G86" s="109">
        <v>546.20000000000005</v>
      </c>
      <c r="H86" s="109">
        <v>594.25</v>
      </c>
      <c r="I86" s="109">
        <v>3.6783980000000001</v>
      </c>
      <c r="J86" s="109">
        <v>9.4030930000000001</v>
      </c>
      <c r="K86" s="109">
        <v>13.566806</v>
      </c>
      <c r="L86" s="109">
        <v>14.109959999999999</v>
      </c>
      <c r="M86" s="109">
        <v>5.5231769999999996</v>
      </c>
      <c r="N86" s="109">
        <v>6.0431619999999997</v>
      </c>
      <c r="O86" s="109">
        <v>11.65</v>
      </c>
      <c r="P86" s="109">
        <v>9.2100000000000009</v>
      </c>
      <c r="R86" s="133">
        <f t="shared" si="38"/>
        <v>1</v>
      </c>
      <c r="S86" s="133">
        <f t="shared" si="39"/>
        <v>1</v>
      </c>
      <c r="T86" s="133">
        <f t="shared" si="40"/>
        <v>1</v>
      </c>
      <c r="U86" s="133">
        <f t="shared" si="41"/>
        <v>1</v>
      </c>
      <c r="V86" s="133">
        <f t="shared" si="42"/>
        <v>37</v>
      </c>
      <c r="W86" s="133">
        <f t="shared" si="43"/>
        <v>45</v>
      </c>
      <c r="X86" s="133">
        <f t="shared" si="44"/>
        <v>47</v>
      </c>
      <c r="Y86" s="133">
        <f t="shared" si="45"/>
        <v>3</v>
      </c>
      <c r="Z86" s="133"/>
      <c r="AA86" s="134">
        <f t="shared" si="46"/>
        <v>0</v>
      </c>
      <c r="AB86" s="134">
        <f t="shared" si="47"/>
        <v>0</v>
      </c>
      <c r="AC86" s="134">
        <f t="shared" si="48"/>
        <v>0</v>
      </c>
      <c r="AD86" s="134">
        <f t="shared" si="49"/>
        <v>0</v>
      </c>
      <c r="AE86" s="134">
        <f t="shared" si="50"/>
        <v>62.068965517241381</v>
      </c>
      <c r="AF86" s="134">
        <f t="shared" si="51"/>
        <v>75.862068965517238</v>
      </c>
      <c r="AG86" s="134">
        <f t="shared" si="52"/>
        <v>79.310344827586206</v>
      </c>
      <c r="AH86" s="134">
        <f t="shared" si="53"/>
        <v>3.4482758620689653</v>
      </c>
    </row>
    <row r="87" spans="1:34" s="15" customFormat="1" ht="27">
      <c r="A87" s="109">
        <v>20200901</v>
      </c>
      <c r="B87" s="110" t="s">
        <v>1705</v>
      </c>
      <c r="C87" s="110" t="s">
        <v>1704</v>
      </c>
      <c r="D87" s="111" t="s">
        <v>1516</v>
      </c>
      <c r="E87" s="110" t="s">
        <v>1609</v>
      </c>
      <c r="F87" s="111" t="s">
        <v>1608</v>
      </c>
      <c r="G87" s="109">
        <v>47.01</v>
      </c>
      <c r="H87" s="109">
        <v>53.09</v>
      </c>
      <c r="I87" s="109">
        <v>1.4198599999999999</v>
      </c>
      <c r="J87" s="109">
        <v>6.902819</v>
      </c>
      <c r="K87" s="109">
        <v>9.0805469999999993</v>
      </c>
      <c r="L87" s="109">
        <v>11.843816</v>
      </c>
      <c r="M87" s="109">
        <v>7.6454069999999996</v>
      </c>
      <c r="N87" s="109">
        <v>9.6192469999999997</v>
      </c>
      <c r="O87" s="109">
        <v>21.01</v>
      </c>
      <c r="P87" s="109">
        <v>6.25</v>
      </c>
      <c r="R87" s="133">
        <f t="shared" si="38"/>
        <v>13</v>
      </c>
      <c r="S87" s="133">
        <f t="shared" si="39"/>
        <v>14</v>
      </c>
      <c r="T87" s="133">
        <f t="shared" si="40"/>
        <v>12</v>
      </c>
      <c r="U87" s="133">
        <f t="shared" si="41"/>
        <v>11</v>
      </c>
      <c r="V87" s="133">
        <f t="shared" si="42"/>
        <v>21</v>
      </c>
      <c r="W87" s="133">
        <f t="shared" si="43"/>
        <v>24</v>
      </c>
      <c r="X87" s="133">
        <f t="shared" si="44"/>
        <v>12</v>
      </c>
      <c r="Y87" s="133">
        <f t="shared" si="45"/>
        <v>20</v>
      </c>
      <c r="Z87" s="133"/>
      <c r="AA87" s="134">
        <f t="shared" si="46"/>
        <v>20.689655172413794</v>
      </c>
      <c r="AB87" s="134">
        <f t="shared" si="47"/>
        <v>22.413793103448278</v>
      </c>
      <c r="AC87" s="134">
        <f t="shared" si="48"/>
        <v>18.96551724137931</v>
      </c>
      <c r="AD87" s="134">
        <f t="shared" si="49"/>
        <v>17.241379310344829</v>
      </c>
      <c r="AE87" s="134">
        <f t="shared" si="50"/>
        <v>34.482758620689658</v>
      </c>
      <c r="AF87" s="134">
        <f t="shared" si="51"/>
        <v>39.655172413793103</v>
      </c>
      <c r="AG87" s="134">
        <f t="shared" si="52"/>
        <v>18.96551724137931</v>
      </c>
      <c r="AH87" s="134">
        <f t="shared" si="53"/>
        <v>32.758620689655174</v>
      </c>
    </row>
    <row r="88" spans="1:34" ht="27">
      <c r="A88" s="109">
        <v>20200901</v>
      </c>
      <c r="B88" s="110" t="s">
        <v>1717</v>
      </c>
      <c r="C88" s="110" t="s">
        <v>1716</v>
      </c>
      <c r="D88" s="111" t="s">
        <v>2100</v>
      </c>
      <c r="E88" s="110" t="s">
        <v>1609</v>
      </c>
      <c r="F88" s="111" t="s">
        <v>1608</v>
      </c>
      <c r="G88" s="109">
        <v>91.78</v>
      </c>
      <c r="H88" s="109">
        <v>101</v>
      </c>
      <c r="I88" s="109">
        <v>1.3650679999999999</v>
      </c>
      <c r="J88" s="109">
        <v>6.4777990000000001</v>
      </c>
      <c r="K88" s="109">
        <v>7.7781909999999996</v>
      </c>
      <c r="L88" s="109">
        <v>8.9642979999999994</v>
      </c>
      <c r="M88" s="109">
        <v>5.5152239999999999</v>
      </c>
      <c r="N88" s="109">
        <v>7.3327710000000002</v>
      </c>
      <c r="O88" s="109">
        <v>21.14</v>
      </c>
      <c r="P88" s="109">
        <v>5.32</v>
      </c>
      <c r="R88" s="16">
        <f t="shared" si="38"/>
        <v>17</v>
      </c>
      <c r="S88" s="16">
        <f t="shared" si="39"/>
        <v>18</v>
      </c>
      <c r="T88" s="16">
        <f t="shared" si="40"/>
        <v>25</v>
      </c>
      <c r="U88" s="16">
        <f t="shared" si="41"/>
        <v>30</v>
      </c>
      <c r="V88" s="16">
        <f t="shared" si="42"/>
        <v>38</v>
      </c>
      <c r="W88" s="16">
        <f t="shared" si="43"/>
        <v>41</v>
      </c>
      <c r="X88" s="16">
        <f t="shared" si="44"/>
        <v>11</v>
      </c>
      <c r="Y88" s="16">
        <f t="shared" si="45"/>
        <v>26</v>
      </c>
      <c r="AA88" s="21">
        <f t="shared" si="46"/>
        <v>27.586206896551722</v>
      </c>
      <c r="AB88" s="21">
        <f t="shared" si="47"/>
        <v>29.310344827586203</v>
      </c>
      <c r="AC88" s="21">
        <f t="shared" si="48"/>
        <v>41.379310344827587</v>
      </c>
      <c r="AD88" s="21">
        <f t="shared" si="49"/>
        <v>50</v>
      </c>
      <c r="AE88" s="21">
        <f t="shared" si="50"/>
        <v>63.793103448275865</v>
      </c>
      <c r="AF88" s="21">
        <f t="shared" si="51"/>
        <v>68.965517241379317</v>
      </c>
      <c r="AG88" s="21">
        <f t="shared" si="52"/>
        <v>17.241379310344829</v>
      </c>
      <c r="AH88" s="21">
        <f t="shared" si="53"/>
        <v>43.103448275862064</v>
      </c>
    </row>
    <row r="89" spans="1:34" ht="27">
      <c r="A89" s="109">
        <v>20200901</v>
      </c>
      <c r="B89" s="110" t="s">
        <v>1719</v>
      </c>
      <c r="C89" s="110" t="s">
        <v>1718</v>
      </c>
      <c r="D89" s="111" t="s">
        <v>2100</v>
      </c>
      <c r="E89" s="110" t="s">
        <v>1609</v>
      </c>
      <c r="F89" s="111" t="s">
        <v>1608</v>
      </c>
      <c r="G89" s="109">
        <v>76.66</v>
      </c>
      <c r="H89" s="109">
        <v>84.07</v>
      </c>
      <c r="I89" s="109">
        <v>0.85162700000000002</v>
      </c>
      <c r="J89" s="109">
        <v>4.6534269999999998</v>
      </c>
      <c r="K89" s="109">
        <v>5.857583</v>
      </c>
      <c r="L89" s="109">
        <v>6.9688090000000003</v>
      </c>
      <c r="M89" s="109">
        <v>6.1604489999999998</v>
      </c>
      <c r="N89" s="109">
        <v>8.1902410000000003</v>
      </c>
      <c r="O89" s="109">
        <v>18.95</v>
      </c>
      <c r="P89" s="109">
        <v>4.54</v>
      </c>
      <c r="R89" s="16">
        <f t="shared" si="38"/>
        <v>45</v>
      </c>
      <c r="S89" s="16">
        <f t="shared" si="39"/>
        <v>44</v>
      </c>
      <c r="T89" s="16">
        <f t="shared" si="40"/>
        <v>41</v>
      </c>
      <c r="U89" s="16">
        <f t="shared" si="41"/>
        <v>45</v>
      </c>
      <c r="V89" s="16">
        <f t="shared" si="42"/>
        <v>32</v>
      </c>
      <c r="W89" s="16">
        <f t="shared" si="43"/>
        <v>35</v>
      </c>
      <c r="X89" s="16">
        <f t="shared" si="44"/>
        <v>20</v>
      </c>
      <c r="Y89" s="16">
        <f t="shared" si="45"/>
        <v>36</v>
      </c>
      <c r="AA89" s="21">
        <f t="shared" si="46"/>
        <v>75.862068965517238</v>
      </c>
      <c r="AB89" s="21">
        <f t="shared" si="47"/>
        <v>74.137931034482762</v>
      </c>
      <c r="AC89" s="21">
        <f t="shared" si="48"/>
        <v>68.965517241379317</v>
      </c>
      <c r="AD89" s="21">
        <f t="shared" si="49"/>
        <v>75.862068965517238</v>
      </c>
      <c r="AE89" s="21">
        <f t="shared" si="50"/>
        <v>53.448275862068961</v>
      </c>
      <c r="AF89" s="21">
        <f t="shared" si="51"/>
        <v>58.620689655172406</v>
      </c>
      <c r="AG89" s="21">
        <f t="shared" si="52"/>
        <v>32.758620689655174</v>
      </c>
      <c r="AH89" s="21">
        <f t="shared" si="53"/>
        <v>60.344827586206897</v>
      </c>
    </row>
    <row r="90" spans="1:34" ht="27">
      <c r="A90" s="109">
        <v>20200901</v>
      </c>
      <c r="B90" s="110" t="s">
        <v>1624</v>
      </c>
      <c r="C90" s="110" t="s">
        <v>1623</v>
      </c>
      <c r="D90" s="111" t="s">
        <v>1296</v>
      </c>
      <c r="E90" s="110" t="s">
        <v>1609</v>
      </c>
      <c r="F90" s="111" t="s">
        <v>1608</v>
      </c>
      <c r="G90" s="109">
        <v>4632.71</v>
      </c>
      <c r="H90" s="109">
        <v>4974.46</v>
      </c>
      <c r="I90" s="109">
        <v>2.0684209999999998</v>
      </c>
      <c r="J90" s="109">
        <v>6.5596870000000003</v>
      </c>
      <c r="K90" s="109">
        <v>10.307880000000001</v>
      </c>
      <c r="L90" s="109">
        <v>8.9557690000000001</v>
      </c>
      <c r="M90" s="109">
        <v>3.788011</v>
      </c>
      <c r="N90" s="109">
        <v>4.4396430000000002</v>
      </c>
      <c r="O90" s="109">
        <v>8.08</v>
      </c>
      <c r="P90" s="109">
        <v>6.27</v>
      </c>
      <c r="R90" s="16">
        <f t="shared" si="38"/>
        <v>2</v>
      </c>
      <c r="S90" s="16">
        <f t="shared" si="39"/>
        <v>17</v>
      </c>
      <c r="T90" s="16">
        <f t="shared" si="40"/>
        <v>11</v>
      </c>
      <c r="U90" s="16">
        <f t="shared" si="41"/>
        <v>31</v>
      </c>
      <c r="V90" s="16">
        <f t="shared" si="42"/>
        <v>47</v>
      </c>
      <c r="W90" s="16">
        <f t="shared" si="43"/>
        <v>51</v>
      </c>
      <c r="X90" s="16">
        <f t="shared" si="44"/>
        <v>57</v>
      </c>
      <c r="Y90" s="16">
        <f t="shared" si="45"/>
        <v>19</v>
      </c>
      <c r="AA90" s="21">
        <f t="shared" si="46"/>
        <v>1.7241379310344827</v>
      </c>
      <c r="AB90" s="21">
        <f t="shared" si="47"/>
        <v>27.586206896551722</v>
      </c>
      <c r="AC90" s="21">
        <f t="shared" si="48"/>
        <v>17.241379310344829</v>
      </c>
      <c r="AD90" s="21">
        <f t="shared" si="49"/>
        <v>51.724137931034484</v>
      </c>
      <c r="AE90" s="21">
        <f t="shared" si="50"/>
        <v>79.310344827586206</v>
      </c>
      <c r="AF90" s="21">
        <f t="shared" si="51"/>
        <v>86.206896551724128</v>
      </c>
      <c r="AG90" s="21">
        <f t="shared" si="52"/>
        <v>96.551724137931032</v>
      </c>
      <c r="AH90" s="21">
        <f t="shared" si="53"/>
        <v>31.03448275862069</v>
      </c>
    </row>
    <row r="91" spans="1:34" ht="27">
      <c r="A91" s="109">
        <v>20200901</v>
      </c>
      <c r="B91" s="110" t="s">
        <v>1675</v>
      </c>
      <c r="C91" s="110" t="s">
        <v>1674</v>
      </c>
      <c r="D91" s="111" t="s">
        <v>1444</v>
      </c>
      <c r="E91" s="110" t="s">
        <v>1609</v>
      </c>
      <c r="F91" s="111" t="s">
        <v>1608</v>
      </c>
      <c r="G91" s="109">
        <v>1652.18</v>
      </c>
      <c r="H91" s="109">
        <v>1800.21</v>
      </c>
      <c r="I91" s="109">
        <v>1.3355159999999999</v>
      </c>
      <c r="J91" s="109">
        <v>7.6456470000000003</v>
      </c>
      <c r="K91" s="109">
        <v>10.739585</v>
      </c>
      <c r="L91" s="109">
        <v>13.138192999999999</v>
      </c>
      <c r="M91" s="109">
        <v>9.930688</v>
      </c>
      <c r="N91" s="109">
        <v>10.703728999999999</v>
      </c>
      <c r="O91" s="109">
        <v>18.28</v>
      </c>
      <c r="P91" s="109">
        <v>8.4</v>
      </c>
      <c r="R91" s="16">
        <f t="shared" si="38"/>
        <v>22</v>
      </c>
      <c r="S91" s="16">
        <f t="shared" si="39"/>
        <v>7</v>
      </c>
      <c r="T91" s="16">
        <f t="shared" si="40"/>
        <v>6</v>
      </c>
      <c r="U91" s="16">
        <f t="shared" si="41"/>
        <v>3</v>
      </c>
      <c r="V91" s="16">
        <f t="shared" si="42"/>
        <v>7</v>
      </c>
      <c r="W91" s="16">
        <f t="shared" si="43"/>
        <v>14</v>
      </c>
      <c r="X91" s="16">
        <f t="shared" si="44"/>
        <v>24</v>
      </c>
      <c r="Y91" s="16">
        <f t="shared" si="45"/>
        <v>6</v>
      </c>
      <c r="AA91" s="21">
        <f t="shared" si="46"/>
        <v>36.206896551724135</v>
      </c>
      <c r="AB91" s="21">
        <f t="shared" si="47"/>
        <v>10.344827586206897</v>
      </c>
      <c r="AC91" s="21">
        <f t="shared" si="48"/>
        <v>8.6206896551724146</v>
      </c>
      <c r="AD91" s="21">
        <f t="shared" si="49"/>
        <v>3.4482758620689653</v>
      </c>
      <c r="AE91" s="21">
        <f t="shared" si="50"/>
        <v>10.344827586206897</v>
      </c>
      <c r="AF91" s="21">
        <f t="shared" si="51"/>
        <v>22.413793103448278</v>
      </c>
      <c r="AG91" s="21">
        <f t="shared" si="52"/>
        <v>39.655172413793103</v>
      </c>
      <c r="AH91" s="21">
        <f t="shared" si="53"/>
        <v>8.6206896551724146</v>
      </c>
    </row>
    <row r="92" spans="1:34" ht="27">
      <c r="A92" s="109">
        <v>20200901</v>
      </c>
      <c r="B92" s="110" t="s">
        <v>1677</v>
      </c>
      <c r="C92" s="110" t="s">
        <v>1676</v>
      </c>
      <c r="D92" s="111" t="s">
        <v>1444</v>
      </c>
      <c r="E92" s="110" t="s">
        <v>1609</v>
      </c>
      <c r="F92" s="111" t="s">
        <v>1608</v>
      </c>
      <c r="G92" s="109">
        <v>49.41</v>
      </c>
      <c r="H92" s="109">
        <v>53.95</v>
      </c>
      <c r="I92" s="109">
        <v>0.87757399999999997</v>
      </c>
      <c r="J92" s="109">
        <v>5.7348949999999999</v>
      </c>
      <c r="K92" s="109">
        <v>8.1057269999999999</v>
      </c>
      <c r="L92" s="109">
        <v>10.084631</v>
      </c>
      <c r="M92" s="109">
        <v>9.3001360000000002</v>
      </c>
      <c r="N92" s="109">
        <v>10.598227</v>
      </c>
      <c r="O92" s="109">
        <v>15.89</v>
      </c>
      <c r="P92" s="109">
        <v>6.83</v>
      </c>
      <c r="R92" s="16">
        <f t="shared" si="38"/>
        <v>43</v>
      </c>
      <c r="S92" s="16">
        <f t="shared" si="39"/>
        <v>29</v>
      </c>
      <c r="T92" s="16">
        <f t="shared" si="40"/>
        <v>17</v>
      </c>
      <c r="U92" s="16">
        <f t="shared" si="41"/>
        <v>23</v>
      </c>
      <c r="V92" s="16">
        <f t="shared" si="42"/>
        <v>10</v>
      </c>
      <c r="W92" s="16">
        <f t="shared" si="43"/>
        <v>17</v>
      </c>
      <c r="X92" s="16">
        <f t="shared" si="44"/>
        <v>33</v>
      </c>
      <c r="Y92" s="16">
        <f t="shared" si="45"/>
        <v>13</v>
      </c>
      <c r="AA92" s="21">
        <f t="shared" si="46"/>
        <v>72.41379310344827</v>
      </c>
      <c r="AB92" s="21">
        <f t="shared" si="47"/>
        <v>48.275862068965516</v>
      </c>
      <c r="AC92" s="21">
        <f t="shared" si="48"/>
        <v>27.586206896551722</v>
      </c>
      <c r="AD92" s="21">
        <f t="shared" si="49"/>
        <v>37.931034482758619</v>
      </c>
      <c r="AE92" s="21">
        <f t="shared" si="50"/>
        <v>15.517241379310345</v>
      </c>
      <c r="AF92" s="21">
        <f t="shared" si="51"/>
        <v>27.586206896551722</v>
      </c>
      <c r="AG92" s="21">
        <f t="shared" si="52"/>
        <v>55.172413793103445</v>
      </c>
      <c r="AH92" s="21">
        <f t="shared" si="53"/>
        <v>20.689655172413794</v>
      </c>
    </row>
    <row r="93" spans="1:34" ht="27">
      <c r="A93" s="109">
        <v>20200901</v>
      </c>
      <c r="B93" s="110" t="s">
        <v>1669</v>
      </c>
      <c r="C93" s="110" t="s">
        <v>1668</v>
      </c>
      <c r="D93" s="111" t="s">
        <v>1444</v>
      </c>
      <c r="E93" s="110" t="s">
        <v>1609</v>
      </c>
      <c r="F93" s="111" t="s">
        <v>1608</v>
      </c>
      <c r="G93" s="109">
        <v>232.65</v>
      </c>
      <c r="H93" s="109">
        <v>259.27999999999997</v>
      </c>
      <c r="I93" s="109">
        <v>1.7827459999999999</v>
      </c>
      <c r="J93" s="109">
        <v>7.834619</v>
      </c>
      <c r="K93" s="109">
        <v>10.862861000000001</v>
      </c>
      <c r="L93" s="109">
        <v>12.862987</v>
      </c>
      <c r="M93" s="109">
        <v>11.678929</v>
      </c>
      <c r="N93" s="109">
        <v>14.144691999999999</v>
      </c>
      <c r="O93" s="109">
        <v>20.83</v>
      </c>
      <c r="P93" s="109">
        <v>8.7200000000000006</v>
      </c>
      <c r="R93" s="16">
        <f t="shared" si="38"/>
        <v>3</v>
      </c>
      <c r="S93" s="16">
        <f t="shared" si="39"/>
        <v>4</v>
      </c>
      <c r="T93" s="16">
        <f t="shared" si="40"/>
        <v>4</v>
      </c>
      <c r="U93" s="16">
        <f t="shared" si="41"/>
        <v>6</v>
      </c>
      <c r="V93" s="16">
        <f t="shared" si="42"/>
        <v>2</v>
      </c>
      <c r="W93" s="16">
        <f t="shared" si="43"/>
        <v>2</v>
      </c>
      <c r="X93" s="16">
        <f t="shared" si="44"/>
        <v>13</v>
      </c>
      <c r="Y93" s="16">
        <f t="shared" si="45"/>
        <v>4</v>
      </c>
      <c r="AA93" s="21">
        <f t="shared" si="46"/>
        <v>3.4482758620689653</v>
      </c>
      <c r="AB93" s="21">
        <f t="shared" si="47"/>
        <v>5.1724137931034484</v>
      </c>
      <c r="AC93" s="21">
        <f t="shared" si="48"/>
        <v>5.1724137931034484</v>
      </c>
      <c r="AD93" s="21">
        <f t="shared" si="49"/>
        <v>8.6206896551724146</v>
      </c>
      <c r="AE93" s="21">
        <f t="shared" si="50"/>
        <v>1.7241379310344827</v>
      </c>
      <c r="AF93" s="21">
        <f t="shared" si="51"/>
        <v>1.7241379310344827</v>
      </c>
      <c r="AG93" s="21">
        <f t="shared" si="52"/>
        <v>20.689655172413794</v>
      </c>
      <c r="AH93" s="21">
        <f t="shared" si="53"/>
        <v>5.1724137931034484</v>
      </c>
    </row>
    <row r="94" spans="1:34" ht="27">
      <c r="A94" s="109">
        <v>20200901</v>
      </c>
      <c r="B94" s="110" t="s">
        <v>1671</v>
      </c>
      <c r="C94" s="110" t="s">
        <v>1670</v>
      </c>
      <c r="D94" s="111" t="s">
        <v>1444</v>
      </c>
      <c r="E94" s="110" t="s">
        <v>1609</v>
      </c>
      <c r="F94" s="111" t="s">
        <v>1608</v>
      </c>
      <c r="G94" s="109">
        <v>49.14</v>
      </c>
      <c r="H94" s="109">
        <v>53.55</v>
      </c>
      <c r="I94" s="109">
        <v>1.1396539999999999</v>
      </c>
      <c r="J94" s="109">
        <v>5.7760439999999997</v>
      </c>
      <c r="K94" s="109">
        <v>8.0432649999999999</v>
      </c>
      <c r="L94" s="109">
        <v>9.7831159999999997</v>
      </c>
      <c r="M94" s="109">
        <v>10.420909999999999</v>
      </c>
      <c r="N94" s="109">
        <v>12.922404</v>
      </c>
      <c r="O94" s="109">
        <v>18.54</v>
      </c>
      <c r="P94" s="109">
        <v>6.99</v>
      </c>
      <c r="R94" s="16">
        <f t="shared" si="38"/>
        <v>29</v>
      </c>
      <c r="S94" s="16">
        <f t="shared" si="39"/>
        <v>28</v>
      </c>
      <c r="T94" s="16">
        <f t="shared" si="40"/>
        <v>22</v>
      </c>
      <c r="U94" s="16">
        <f t="shared" si="41"/>
        <v>26</v>
      </c>
      <c r="V94" s="16">
        <f t="shared" si="42"/>
        <v>5</v>
      </c>
      <c r="W94" s="16">
        <f t="shared" si="43"/>
        <v>7</v>
      </c>
      <c r="X94" s="16">
        <f t="shared" si="44"/>
        <v>23</v>
      </c>
      <c r="Y94" s="16">
        <f t="shared" si="45"/>
        <v>12</v>
      </c>
      <c r="AA94" s="21">
        <f t="shared" si="46"/>
        <v>48.275862068965516</v>
      </c>
      <c r="AB94" s="21">
        <f t="shared" si="47"/>
        <v>46.551724137931032</v>
      </c>
      <c r="AC94" s="21">
        <f t="shared" si="48"/>
        <v>36.206896551724135</v>
      </c>
      <c r="AD94" s="21">
        <f t="shared" si="49"/>
        <v>43.103448275862064</v>
      </c>
      <c r="AE94" s="21">
        <f t="shared" si="50"/>
        <v>6.8965517241379306</v>
      </c>
      <c r="AF94" s="21">
        <f t="shared" si="51"/>
        <v>10.344827586206897</v>
      </c>
      <c r="AG94" s="21">
        <f t="shared" si="52"/>
        <v>37.931034482758619</v>
      </c>
      <c r="AH94" s="21">
        <f t="shared" si="53"/>
        <v>18.96551724137931</v>
      </c>
    </row>
    <row r="95" spans="1:34" ht="27">
      <c r="A95" s="109">
        <v>20200901</v>
      </c>
      <c r="B95" s="110" t="s">
        <v>1667</v>
      </c>
      <c r="C95" s="110" t="s">
        <v>1666</v>
      </c>
      <c r="D95" s="111" t="s">
        <v>1444</v>
      </c>
      <c r="E95" s="110" t="s">
        <v>1609</v>
      </c>
      <c r="F95" s="111" t="s">
        <v>1608</v>
      </c>
      <c r="G95" s="109">
        <v>25.42</v>
      </c>
      <c r="H95" s="109">
        <v>28.29</v>
      </c>
      <c r="I95" s="109">
        <v>1.740386</v>
      </c>
      <c r="J95" s="109">
        <v>7.8087619999999998</v>
      </c>
      <c r="K95" s="109">
        <v>10.668654999999999</v>
      </c>
      <c r="L95" s="109">
        <v>12.712374000000001</v>
      </c>
      <c r="M95" s="109">
        <v>11.420275</v>
      </c>
      <c r="N95" s="109">
        <v>13.757554000000001</v>
      </c>
      <c r="O95" s="109">
        <v>20.38</v>
      </c>
      <c r="P95" s="109">
        <v>8.56</v>
      </c>
      <c r="R95" s="16">
        <f t="shared" si="38"/>
        <v>4</v>
      </c>
      <c r="S95" s="16">
        <f t="shared" si="39"/>
        <v>5</v>
      </c>
      <c r="T95" s="16">
        <f t="shared" si="40"/>
        <v>7</v>
      </c>
      <c r="U95" s="16">
        <f t="shared" si="41"/>
        <v>7</v>
      </c>
      <c r="V95" s="16">
        <f t="shared" si="42"/>
        <v>3</v>
      </c>
      <c r="W95" s="16">
        <f t="shared" si="43"/>
        <v>3</v>
      </c>
      <c r="X95" s="16">
        <f t="shared" si="44"/>
        <v>14</v>
      </c>
      <c r="Y95" s="16">
        <f t="shared" si="45"/>
        <v>5</v>
      </c>
      <c r="AA95" s="21">
        <f t="shared" si="46"/>
        <v>5.1724137931034484</v>
      </c>
      <c r="AB95" s="21">
        <f t="shared" si="47"/>
        <v>6.8965517241379306</v>
      </c>
      <c r="AC95" s="21">
        <f t="shared" si="48"/>
        <v>10.344827586206897</v>
      </c>
      <c r="AD95" s="21">
        <f t="shared" si="49"/>
        <v>10.344827586206897</v>
      </c>
      <c r="AE95" s="21">
        <f t="shared" si="50"/>
        <v>3.4482758620689653</v>
      </c>
      <c r="AF95" s="21">
        <f t="shared" si="51"/>
        <v>3.4482758620689653</v>
      </c>
      <c r="AG95" s="21">
        <f t="shared" si="52"/>
        <v>22.413793103448278</v>
      </c>
      <c r="AH95" s="21">
        <f t="shared" si="53"/>
        <v>6.8965517241379306</v>
      </c>
    </row>
    <row r="96" spans="1:34" ht="27">
      <c r="A96" s="109">
        <v>20200901</v>
      </c>
      <c r="B96" s="110" t="s">
        <v>1665</v>
      </c>
      <c r="C96" s="110" t="s">
        <v>1664</v>
      </c>
      <c r="D96" s="111" t="s">
        <v>1444</v>
      </c>
      <c r="E96" s="110" t="s">
        <v>1609</v>
      </c>
      <c r="F96" s="111" t="s">
        <v>1608</v>
      </c>
      <c r="G96" s="109">
        <v>53.8</v>
      </c>
      <c r="H96" s="109">
        <v>58.6</v>
      </c>
      <c r="I96" s="109">
        <v>1.336956</v>
      </c>
      <c r="J96" s="109">
        <v>7.5200880000000003</v>
      </c>
      <c r="K96" s="109">
        <v>10.611246</v>
      </c>
      <c r="L96" s="109">
        <v>13.022724999999999</v>
      </c>
      <c r="M96" s="109">
        <v>9.9091830000000005</v>
      </c>
      <c r="N96" s="109">
        <v>10.67177</v>
      </c>
      <c r="O96" s="109">
        <v>16.829999999999998</v>
      </c>
      <c r="P96" s="109">
        <v>8.36</v>
      </c>
      <c r="R96" s="16">
        <f t="shared" si="38"/>
        <v>21</v>
      </c>
      <c r="S96" s="16">
        <f t="shared" si="39"/>
        <v>8</v>
      </c>
      <c r="T96" s="16">
        <f t="shared" si="40"/>
        <v>8</v>
      </c>
      <c r="U96" s="16">
        <f t="shared" si="41"/>
        <v>5</v>
      </c>
      <c r="V96" s="16">
        <f t="shared" si="42"/>
        <v>8</v>
      </c>
      <c r="W96" s="16">
        <f t="shared" si="43"/>
        <v>15</v>
      </c>
      <c r="X96" s="16">
        <f t="shared" si="44"/>
        <v>31</v>
      </c>
      <c r="Y96" s="16">
        <f t="shared" si="45"/>
        <v>8</v>
      </c>
      <c r="AA96" s="21">
        <f t="shared" si="46"/>
        <v>34.482758620689658</v>
      </c>
      <c r="AB96" s="21">
        <f t="shared" si="47"/>
        <v>12.068965517241379</v>
      </c>
      <c r="AC96" s="21">
        <f t="shared" si="48"/>
        <v>12.068965517241379</v>
      </c>
      <c r="AD96" s="21">
        <f t="shared" si="49"/>
        <v>6.8965517241379306</v>
      </c>
      <c r="AE96" s="21">
        <f t="shared" si="50"/>
        <v>12.068965517241379</v>
      </c>
      <c r="AF96" s="21">
        <f t="shared" si="51"/>
        <v>24.137931034482758</v>
      </c>
      <c r="AG96" s="21">
        <f t="shared" si="52"/>
        <v>51.724137931034484</v>
      </c>
      <c r="AH96" s="21">
        <f t="shared" si="53"/>
        <v>12.068965517241379</v>
      </c>
    </row>
    <row r="97" spans="1:34" ht="27">
      <c r="A97" s="109">
        <v>20200901</v>
      </c>
      <c r="B97" s="110" t="s">
        <v>1679</v>
      </c>
      <c r="C97" s="110" t="s">
        <v>1678</v>
      </c>
      <c r="D97" s="111" t="s">
        <v>1444</v>
      </c>
      <c r="E97" s="110" t="s">
        <v>1609</v>
      </c>
      <c r="F97" s="111" t="s">
        <v>1608</v>
      </c>
      <c r="G97" s="109">
        <v>989.45</v>
      </c>
      <c r="H97" s="109">
        <v>1055.58</v>
      </c>
      <c r="I97" s="109">
        <v>1.3509150000000001</v>
      </c>
      <c r="J97" s="109">
        <v>7.4598599999999999</v>
      </c>
      <c r="K97" s="109">
        <v>10.381790000000001</v>
      </c>
      <c r="L97" s="109">
        <v>12.161992</v>
      </c>
      <c r="M97" s="109">
        <v>8.2789490000000008</v>
      </c>
      <c r="N97" s="109">
        <v>8.1492330000000006</v>
      </c>
      <c r="O97" s="109">
        <v>13.54</v>
      </c>
      <c r="P97" s="109">
        <v>7.82</v>
      </c>
      <c r="R97" s="16">
        <f t="shared" si="38"/>
        <v>19</v>
      </c>
      <c r="S97" s="16">
        <f t="shared" si="39"/>
        <v>9</v>
      </c>
      <c r="T97" s="16">
        <f t="shared" si="40"/>
        <v>9</v>
      </c>
      <c r="U97" s="16">
        <f t="shared" si="41"/>
        <v>10</v>
      </c>
      <c r="V97" s="16">
        <f t="shared" si="42"/>
        <v>18</v>
      </c>
      <c r="W97" s="16">
        <f t="shared" si="43"/>
        <v>36</v>
      </c>
      <c r="X97" s="16">
        <f t="shared" si="44"/>
        <v>44</v>
      </c>
      <c r="Y97" s="16">
        <f t="shared" si="45"/>
        <v>10</v>
      </c>
      <c r="AA97" s="21">
        <f t="shared" si="46"/>
        <v>31.03448275862069</v>
      </c>
      <c r="AB97" s="21">
        <f t="shared" si="47"/>
        <v>13.793103448275861</v>
      </c>
      <c r="AC97" s="21">
        <f t="shared" si="48"/>
        <v>13.793103448275861</v>
      </c>
      <c r="AD97" s="21">
        <f t="shared" si="49"/>
        <v>15.517241379310345</v>
      </c>
      <c r="AE97" s="21">
        <f t="shared" si="50"/>
        <v>29.310344827586203</v>
      </c>
      <c r="AF97" s="21">
        <f t="shared" si="51"/>
        <v>60.344827586206897</v>
      </c>
      <c r="AG97" s="21">
        <f t="shared" si="52"/>
        <v>74.137931034482762</v>
      </c>
      <c r="AH97" s="21">
        <f t="shared" si="53"/>
        <v>15.517241379310345</v>
      </c>
    </row>
    <row r="98" spans="1:34" ht="27">
      <c r="A98" s="109">
        <v>20200901</v>
      </c>
      <c r="B98" s="110" t="s">
        <v>1673</v>
      </c>
      <c r="C98" s="110" t="s">
        <v>1672</v>
      </c>
      <c r="D98" s="111" t="s">
        <v>1444</v>
      </c>
      <c r="E98" s="110" t="s">
        <v>1609</v>
      </c>
      <c r="F98" s="111" t="s">
        <v>1608</v>
      </c>
      <c r="G98" s="109">
        <v>1636.8</v>
      </c>
      <c r="H98" s="109">
        <v>1747.11</v>
      </c>
      <c r="I98" s="109">
        <v>1.2761640000000001</v>
      </c>
      <c r="J98" s="109">
        <v>7.4481580000000003</v>
      </c>
      <c r="K98" s="109">
        <v>10.337092999999999</v>
      </c>
      <c r="L98" s="109">
        <v>12.302464000000001</v>
      </c>
      <c r="M98" s="109">
        <v>8.3028940000000002</v>
      </c>
      <c r="N98" s="109">
        <v>8.2451430000000006</v>
      </c>
      <c r="O98" s="109">
        <v>13.93</v>
      </c>
      <c r="P98" s="109">
        <v>7.87</v>
      </c>
      <c r="R98" s="16">
        <f t="shared" si="38"/>
        <v>23</v>
      </c>
      <c r="S98" s="16">
        <f t="shared" si="39"/>
        <v>10</v>
      </c>
      <c r="T98" s="16">
        <f t="shared" si="40"/>
        <v>10</v>
      </c>
      <c r="U98" s="16">
        <f t="shared" si="41"/>
        <v>9</v>
      </c>
      <c r="V98" s="16">
        <f t="shared" si="42"/>
        <v>17</v>
      </c>
      <c r="W98" s="16">
        <f t="shared" si="43"/>
        <v>33</v>
      </c>
      <c r="X98" s="16">
        <f t="shared" si="44"/>
        <v>43</v>
      </c>
      <c r="Y98" s="16">
        <f t="shared" si="45"/>
        <v>9</v>
      </c>
      <c r="AA98" s="21">
        <f t="shared" si="46"/>
        <v>37.931034482758619</v>
      </c>
      <c r="AB98" s="21">
        <f t="shared" si="47"/>
        <v>15.517241379310345</v>
      </c>
      <c r="AC98" s="21">
        <f t="shared" si="48"/>
        <v>15.517241379310345</v>
      </c>
      <c r="AD98" s="21">
        <f t="shared" si="49"/>
        <v>13.793103448275861</v>
      </c>
      <c r="AE98" s="21">
        <f t="shared" si="50"/>
        <v>27.586206896551722</v>
      </c>
      <c r="AF98" s="21">
        <f t="shared" si="51"/>
        <v>55.172413793103445</v>
      </c>
      <c r="AG98" s="21">
        <f t="shared" si="52"/>
        <v>72.41379310344827</v>
      </c>
      <c r="AH98" s="21">
        <f t="shared" si="53"/>
        <v>13.793103448275861</v>
      </c>
    </row>
    <row r="99" spans="1:34" ht="27">
      <c r="A99" s="109">
        <v>20200901</v>
      </c>
      <c r="B99" s="110" t="s">
        <v>1687</v>
      </c>
      <c r="C99" s="110" t="s">
        <v>1686</v>
      </c>
      <c r="D99" s="111" t="s">
        <v>1444</v>
      </c>
      <c r="E99" s="110" t="s">
        <v>1609</v>
      </c>
      <c r="F99" s="111" t="s">
        <v>1608</v>
      </c>
      <c r="G99" s="109">
        <v>1787.69</v>
      </c>
      <c r="H99" s="109">
        <v>1883.89</v>
      </c>
      <c r="I99" s="109">
        <v>0.99382800000000004</v>
      </c>
      <c r="J99" s="109">
        <v>7.0020819999999997</v>
      </c>
      <c r="K99" s="109">
        <v>8.0476150000000004</v>
      </c>
      <c r="L99" s="109">
        <v>10.838697</v>
      </c>
      <c r="M99" s="109">
        <v>6.9304220000000001</v>
      </c>
      <c r="N99" s="109">
        <v>9.6070139999999995</v>
      </c>
      <c r="O99" s="109">
        <v>21.32</v>
      </c>
      <c r="P99" s="109">
        <v>6.47</v>
      </c>
      <c r="R99" s="16">
        <f t="shared" si="38"/>
        <v>38</v>
      </c>
      <c r="S99" s="16">
        <f t="shared" si="39"/>
        <v>13</v>
      </c>
      <c r="T99" s="16">
        <f t="shared" si="40"/>
        <v>21</v>
      </c>
      <c r="U99" s="16">
        <f t="shared" si="41"/>
        <v>16</v>
      </c>
      <c r="V99" s="16">
        <f t="shared" si="42"/>
        <v>26</v>
      </c>
      <c r="W99" s="16">
        <f t="shared" si="43"/>
        <v>25</v>
      </c>
      <c r="X99" s="16">
        <f t="shared" si="44"/>
        <v>10</v>
      </c>
      <c r="Y99" s="16">
        <f t="shared" si="45"/>
        <v>16</v>
      </c>
      <c r="AA99" s="21">
        <f t="shared" si="46"/>
        <v>63.793103448275865</v>
      </c>
      <c r="AB99" s="21">
        <f t="shared" si="47"/>
        <v>20.689655172413794</v>
      </c>
      <c r="AC99" s="21">
        <f t="shared" si="48"/>
        <v>34.482758620689658</v>
      </c>
      <c r="AD99" s="21">
        <f t="shared" si="49"/>
        <v>25.862068965517242</v>
      </c>
      <c r="AE99" s="21">
        <f t="shared" si="50"/>
        <v>43.103448275862064</v>
      </c>
      <c r="AF99" s="21">
        <f t="shared" si="51"/>
        <v>41.379310344827587</v>
      </c>
      <c r="AG99" s="21">
        <f t="shared" si="52"/>
        <v>15.517241379310345</v>
      </c>
      <c r="AH99" s="21">
        <f t="shared" si="53"/>
        <v>25.862068965517242</v>
      </c>
    </row>
    <row r="100" spans="1:34" ht="27">
      <c r="A100" s="109">
        <v>20200901</v>
      </c>
      <c r="B100" s="110" t="s">
        <v>1694</v>
      </c>
      <c r="C100" s="110" t="s">
        <v>1693</v>
      </c>
      <c r="D100" s="111" t="s">
        <v>1502</v>
      </c>
      <c r="E100" s="110" t="s">
        <v>1609</v>
      </c>
      <c r="F100" s="111" t="s">
        <v>1608</v>
      </c>
      <c r="G100" s="109">
        <v>1284.08</v>
      </c>
      <c r="H100" s="109">
        <v>1472.38</v>
      </c>
      <c r="I100" s="109">
        <v>1.603842</v>
      </c>
      <c r="J100" s="109">
        <v>7.0595590000000001</v>
      </c>
      <c r="K100" s="109">
        <v>7.8429339999999996</v>
      </c>
      <c r="L100" s="109">
        <v>10.496760999999999</v>
      </c>
      <c r="M100" s="109">
        <v>8.1357800000000005</v>
      </c>
      <c r="N100" s="109">
        <v>9.7183580000000003</v>
      </c>
      <c r="O100" s="109">
        <v>18.62</v>
      </c>
      <c r="P100" s="109">
        <v>5.67</v>
      </c>
      <c r="R100" s="16">
        <f t="shared" si="38"/>
        <v>7</v>
      </c>
      <c r="S100" s="16">
        <f t="shared" si="39"/>
        <v>12</v>
      </c>
      <c r="T100" s="16">
        <f t="shared" si="40"/>
        <v>23</v>
      </c>
      <c r="U100" s="16">
        <f t="shared" si="41"/>
        <v>18</v>
      </c>
      <c r="V100" s="16">
        <f t="shared" si="42"/>
        <v>20</v>
      </c>
      <c r="W100" s="16">
        <f t="shared" si="43"/>
        <v>23</v>
      </c>
      <c r="X100" s="16">
        <f t="shared" si="44"/>
        <v>22</v>
      </c>
      <c r="Y100" s="16">
        <f t="shared" si="45"/>
        <v>22</v>
      </c>
      <c r="AA100" s="21">
        <f t="shared" si="46"/>
        <v>10.344827586206897</v>
      </c>
      <c r="AB100" s="21">
        <f t="shared" si="47"/>
        <v>18.96551724137931</v>
      </c>
      <c r="AC100" s="21">
        <f t="shared" si="48"/>
        <v>37.931034482758619</v>
      </c>
      <c r="AD100" s="21">
        <f t="shared" si="49"/>
        <v>29.310344827586203</v>
      </c>
      <c r="AE100" s="21">
        <f t="shared" si="50"/>
        <v>32.758620689655174</v>
      </c>
      <c r="AF100" s="21">
        <f t="shared" si="51"/>
        <v>37.931034482758619</v>
      </c>
      <c r="AG100" s="21">
        <f t="shared" si="52"/>
        <v>36.206896551724135</v>
      </c>
      <c r="AH100" s="21">
        <f t="shared" si="53"/>
        <v>36.206896551724135</v>
      </c>
    </row>
    <row r="101" spans="1:34" ht="27">
      <c r="A101" s="109">
        <v>20200901</v>
      </c>
      <c r="B101" s="110" t="s">
        <v>1709</v>
      </c>
      <c r="C101" s="110" t="s">
        <v>1708</v>
      </c>
      <c r="D101" s="111" t="s">
        <v>1525</v>
      </c>
      <c r="E101" s="110" t="s">
        <v>1609</v>
      </c>
      <c r="F101" s="111" t="s">
        <v>1608</v>
      </c>
      <c r="G101" s="109">
        <v>204.9</v>
      </c>
      <c r="H101" s="109">
        <v>217.61</v>
      </c>
      <c r="I101" s="109">
        <v>0.88436700000000001</v>
      </c>
      <c r="J101" s="109">
        <v>6.2273699999999996</v>
      </c>
      <c r="K101" s="109">
        <v>6.706588</v>
      </c>
      <c r="L101" s="109">
        <v>8.788964</v>
      </c>
      <c r="M101" s="109">
        <v>6.1478330000000003</v>
      </c>
      <c r="N101" s="109">
        <v>9.0834449999999993</v>
      </c>
      <c r="O101" s="109">
        <v>17.43</v>
      </c>
      <c r="P101" s="109">
        <v>4.04</v>
      </c>
      <c r="R101" s="16">
        <f t="shared" si="38"/>
        <v>42</v>
      </c>
      <c r="S101" s="16">
        <f t="shared" si="39"/>
        <v>20</v>
      </c>
      <c r="T101" s="16">
        <f t="shared" si="40"/>
        <v>37</v>
      </c>
      <c r="U101" s="16">
        <f t="shared" si="41"/>
        <v>33</v>
      </c>
      <c r="V101" s="16">
        <f t="shared" si="42"/>
        <v>33</v>
      </c>
      <c r="W101" s="16">
        <f t="shared" si="43"/>
        <v>29</v>
      </c>
      <c r="X101" s="16">
        <f t="shared" si="44"/>
        <v>28</v>
      </c>
      <c r="Y101" s="16">
        <f t="shared" si="45"/>
        <v>40</v>
      </c>
      <c r="AA101" s="21">
        <f t="shared" si="46"/>
        <v>70.689655172413794</v>
      </c>
      <c r="AB101" s="21">
        <f t="shared" si="47"/>
        <v>32.758620689655174</v>
      </c>
      <c r="AC101" s="21">
        <f t="shared" si="48"/>
        <v>62.068965517241381</v>
      </c>
      <c r="AD101" s="21">
        <f t="shared" si="49"/>
        <v>55.172413793103445</v>
      </c>
      <c r="AE101" s="21">
        <f t="shared" si="50"/>
        <v>55.172413793103445</v>
      </c>
      <c r="AF101" s="21">
        <f t="shared" si="51"/>
        <v>48.275862068965516</v>
      </c>
      <c r="AG101" s="21">
        <f t="shared" si="52"/>
        <v>46.551724137931032</v>
      </c>
      <c r="AH101" s="21">
        <f t="shared" si="53"/>
        <v>67.241379310344826</v>
      </c>
    </row>
    <row r="102" spans="1:34" ht="27">
      <c r="A102" s="109">
        <v>20200901</v>
      </c>
      <c r="B102" s="110" t="s">
        <v>1632</v>
      </c>
      <c r="C102" s="110" t="s">
        <v>1631</v>
      </c>
      <c r="D102" s="111" t="s">
        <v>1339</v>
      </c>
      <c r="E102" s="110" t="s">
        <v>1609</v>
      </c>
      <c r="F102" s="111" t="s">
        <v>1608</v>
      </c>
      <c r="G102" s="109">
        <v>487.85</v>
      </c>
      <c r="H102" s="109">
        <v>538</v>
      </c>
      <c r="I102" s="109">
        <v>1.351923</v>
      </c>
      <c r="J102" s="109">
        <v>4.6001899999999996</v>
      </c>
      <c r="K102" s="109">
        <v>4.7765360000000001</v>
      </c>
      <c r="L102" s="109">
        <v>5.2734810000000003</v>
      </c>
      <c r="M102" s="109">
        <v>4.2839099999999997</v>
      </c>
      <c r="N102" s="109">
        <v>4.7094079999999998</v>
      </c>
      <c r="O102" s="109">
        <v>17.14</v>
      </c>
      <c r="P102" s="109">
        <v>0.83</v>
      </c>
      <c r="R102" s="16">
        <f t="shared" si="38"/>
        <v>18</v>
      </c>
      <c r="S102" s="16">
        <f t="shared" si="39"/>
        <v>45</v>
      </c>
      <c r="T102" s="16">
        <f t="shared" si="40"/>
        <v>49</v>
      </c>
      <c r="U102" s="16">
        <f t="shared" si="41"/>
        <v>50</v>
      </c>
      <c r="V102" s="16">
        <f t="shared" si="42"/>
        <v>46</v>
      </c>
      <c r="W102" s="16">
        <f t="shared" si="43"/>
        <v>50</v>
      </c>
      <c r="X102" s="16">
        <f t="shared" si="44"/>
        <v>29</v>
      </c>
      <c r="Y102" s="16">
        <f t="shared" si="45"/>
        <v>53</v>
      </c>
      <c r="AA102" s="21">
        <f t="shared" si="46"/>
        <v>29.310344827586203</v>
      </c>
      <c r="AB102" s="21">
        <f t="shared" si="47"/>
        <v>75.862068965517238</v>
      </c>
      <c r="AC102" s="21">
        <f t="shared" si="48"/>
        <v>82.758620689655174</v>
      </c>
      <c r="AD102" s="21">
        <f t="shared" si="49"/>
        <v>84.482758620689651</v>
      </c>
      <c r="AE102" s="21">
        <f t="shared" si="50"/>
        <v>77.58620689655173</v>
      </c>
      <c r="AF102" s="21">
        <f t="shared" si="51"/>
        <v>84.482758620689651</v>
      </c>
      <c r="AG102" s="21">
        <f t="shared" si="52"/>
        <v>48.275862068965516</v>
      </c>
      <c r="AH102" s="21">
        <f t="shared" si="53"/>
        <v>89.65517241379311</v>
      </c>
    </row>
    <row r="103" spans="1:34" ht="27">
      <c r="A103" s="109">
        <v>20200901</v>
      </c>
      <c r="B103" s="110" t="s">
        <v>1723</v>
      </c>
      <c r="C103" s="110" t="s">
        <v>2109</v>
      </c>
      <c r="D103" s="111" t="s">
        <v>1722</v>
      </c>
      <c r="E103" s="110" t="s">
        <v>1609</v>
      </c>
      <c r="F103" s="111" t="s">
        <v>1608</v>
      </c>
      <c r="G103" s="109">
        <v>78.19</v>
      </c>
      <c r="H103" s="109">
        <v>85.29</v>
      </c>
      <c r="I103" s="109">
        <v>1.0205500000000001</v>
      </c>
      <c r="J103" s="109">
        <v>5.291455</v>
      </c>
      <c r="K103" s="109">
        <v>7.1696569999999999</v>
      </c>
      <c r="L103" s="109">
        <v>8.1990590000000001</v>
      </c>
      <c r="M103" s="109">
        <v>4.5813259999999998</v>
      </c>
      <c r="N103" s="109">
        <v>7.478167</v>
      </c>
      <c r="O103" s="109">
        <v>17.02</v>
      </c>
      <c r="P103" s="109">
        <v>3.88</v>
      </c>
      <c r="R103" s="16">
        <f t="shared" si="38"/>
        <v>35</v>
      </c>
      <c r="S103" s="16">
        <f t="shared" si="39"/>
        <v>39</v>
      </c>
      <c r="T103" s="16">
        <f t="shared" si="40"/>
        <v>33</v>
      </c>
      <c r="U103" s="16">
        <f t="shared" si="41"/>
        <v>40</v>
      </c>
      <c r="V103" s="16">
        <f t="shared" si="42"/>
        <v>43</v>
      </c>
      <c r="W103" s="16">
        <f t="shared" si="43"/>
        <v>40</v>
      </c>
      <c r="X103" s="16">
        <f t="shared" si="44"/>
        <v>30</v>
      </c>
      <c r="Y103" s="16">
        <f t="shared" si="45"/>
        <v>41</v>
      </c>
      <c r="AA103" s="21">
        <f t="shared" si="46"/>
        <v>58.620689655172406</v>
      </c>
      <c r="AB103" s="21">
        <f t="shared" si="47"/>
        <v>65.517241379310349</v>
      </c>
      <c r="AC103" s="21">
        <f t="shared" si="48"/>
        <v>55.172413793103445</v>
      </c>
      <c r="AD103" s="21">
        <f t="shared" si="49"/>
        <v>67.241379310344826</v>
      </c>
      <c r="AE103" s="21">
        <f t="shared" si="50"/>
        <v>72.41379310344827</v>
      </c>
      <c r="AF103" s="21">
        <f t="shared" si="51"/>
        <v>67.241379310344826</v>
      </c>
      <c r="AG103" s="21">
        <f t="shared" si="52"/>
        <v>50</v>
      </c>
      <c r="AH103" s="21">
        <f t="shared" si="53"/>
        <v>68.965517241379317</v>
      </c>
    </row>
    <row r="104" spans="1:34">
      <c r="A104" s="24"/>
      <c r="B104" s="25"/>
      <c r="C104" s="25"/>
      <c r="D104" s="25"/>
      <c r="E104" s="25"/>
      <c r="F104" s="25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AA104" s="21"/>
      <c r="AB104" s="21"/>
      <c r="AC104" s="21"/>
      <c r="AD104" s="21"/>
      <c r="AE104" s="21"/>
      <c r="AF104" s="21"/>
      <c r="AG104" s="21"/>
      <c r="AH104" s="21"/>
    </row>
    <row r="105" spans="1:34">
      <c r="A105" s="24"/>
      <c r="B105" s="25"/>
      <c r="C105" s="25"/>
      <c r="D105" s="25"/>
      <c r="E105" s="25"/>
      <c r="F105" s="25"/>
      <c r="G105" s="24"/>
      <c r="H105" s="24"/>
      <c r="I105" s="24"/>
      <c r="J105" s="24"/>
      <c r="K105" s="24"/>
      <c r="L105" s="24"/>
      <c r="M105" s="24"/>
      <c r="N105" s="24"/>
      <c r="O105" s="24"/>
      <c r="P105" s="24"/>
    </row>
    <row r="106" spans="1:34">
      <c r="A106" s="24"/>
      <c r="B106" s="25"/>
      <c r="C106" s="25"/>
      <c r="D106" s="25"/>
      <c r="E106" s="25"/>
      <c r="F106" s="25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8" spans="1:34">
      <c r="V108" s="16" t="str">
        <f>IFERROR(RANK(M108,$M$45:$M$106),"")</f>
        <v/>
      </c>
      <c r="W108" s="16" t="str">
        <f>IFERROR(RANK(N108,$N$45:$N$106),"")</f>
        <v/>
      </c>
      <c r="X108" s="16" t="str">
        <f>IFERROR(RANK(O108,$O$45:$O$106),"")</f>
        <v/>
      </c>
      <c r="Y108" s="16" t="str">
        <f>IFERROR(RANK(P108,$P$45:$P$106),"")</f>
        <v/>
      </c>
    </row>
    <row r="109" spans="1:34">
      <c r="A109" s="17" t="s">
        <v>1607</v>
      </c>
      <c r="H109" s="17" t="s">
        <v>1606</v>
      </c>
      <c r="I109" s="17">
        <f t="shared" ref="I109:P109" si="54">COUNT(I$111:I$424)</f>
        <v>183</v>
      </c>
      <c r="J109" s="17">
        <f t="shared" si="54"/>
        <v>183</v>
      </c>
      <c r="K109" s="17">
        <f t="shared" si="54"/>
        <v>182</v>
      </c>
      <c r="L109" s="17">
        <f t="shared" si="54"/>
        <v>177</v>
      </c>
      <c r="M109" s="17">
        <f t="shared" si="54"/>
        <v>169</v>
      </c>
      <c r="N109" s="17">
        <f t="shared" si="54"/>
        <v>160</v>
      </c>
      <c r="O109" s="17">
        <f t="shared" si="54"/>
        <v>150</v>
      </c>
      <c r="P109" s="17">
        <f t="shared" si="54"/>
        <v>182</v>
      </c>
      <c r="R109" s="16">
        <f t="shared" ref="R109:Y109" si="55">COUNT(R$111:R$424)</f>
        <v>183</v>
      </c>
      <c r="S109" s="16">
        <f t="shared" si="55"/>
        <v>183</v>
      </c>
      <c r="T109" s="16">
        <f t="shared" si="55"/>
        <v>182</v>
      </c>
      <c r="U109" s="16">
        <f t="shared" si="55"/>
        <v>177</v>
      </c>
      <c r="V109" s="16">
        <f t="shared" si="55"/>
        <v>169</v>
      </c>
      <c r="W109" s="16">
        <f t="shared" si="55"/>
        <v>160</v>
      </c>
      <c r="X109" s="16">
        <f t="shared" si="55"/>
        <v>150</v>
      </c>
      <c r="Y109" s="16">
        <f t="shared" si="55"/>
        <v>182</v>
      </c>
    </row>
    <row r="110" spans="1:34">
      <c r="A110" s="112" t="s">
        <v>1605</v>
      </c>
      <c r="B110" s="112" t="s">
        <v>1604</v>
      </c>
      <c r="C110" s="112" t="s">
        <v>258</v>
      </c>
      <c r="D110" s="112" t="s">
        <v>1603</v>
      </c>
      <c r="E110" s="112" t="s">
        <v>1602</v>
      </c>
      <c r="F110" s="112" t="s">
        <v>1601</v>
      </c>
      <c r="G110" s="112" t="s">
        <v>1600</v>
      </c>
      <c r="H110" s="112" t="s">
        <v>1599</v>
      </c>
      <c r="I110" s="112" t="s">
        <v>1598</v>
      </c>
      <c r="J110" s="112" t="s">
        <v>1597</v>
      </c>
      <c r="K110" s="112" t="s">
        <v>1596</v>
      </c>
      <c r="L110" s="112" t="s">
        <v>1595</v>
      </c>
      <c r="M110" s="112" t="s">
        <v>1594</v>
      </c>
      <c r="N110" s="112" t="s">
        <v>1593</v>
      </c>
      <c r="O110" s="112" t="s">
        <v>1592</v>
      </c>
      <c r="P110" s="112" t="s">
        <v>1591</v>
      </c>
      <c r="R110" s="23" t="s">
        <v>1590</v>
      </c>
      <c r="S110" s="23" t="s">
        <v>1589</v>
      </c>
      <c r="T110" s="23" t="s">
        <v>1588</v>
      </c>
      <c r="U110" s="23" t="s">
        <v>1587</v>
      </c>
      <c r="V110" s="23" t="s">
        <v>1586</v>
      </c>
      <c r="W110" s="23" t="s">
        <v>1585</v>
      </c>
      <c r="X110" s="23" t="s">
        <v>1584</v>
      </c>
      <c r="Y110" s="23" t="s">
        <v>1583</v>
      </c>
      <c r="AA110" s="23" t="s">
        <v>1582</v>
      </c>
      <c r="AB110" s="23" t="s">
        <v>1581</v>
      </c>
      <c r="AC110" s="23" t="s">
        <v>1580</v>
      </c>
      <c r="AD110" s="23" t="s">
        <v>1579</v>
      </c>
      <c r="AE110" s="23" t="s">
        <v>1578</v>
      </c>
      <c r="AF110" s="23" t="s">
        <v>1577</v>
      </c>
      <c r="AG110" s="23" t="s">
        <v>1576</v>
      </c>
      <c r="AH110" s="23" t="s">
        <v>1575</v>
      </c>
    </row>
    <row r="111" spans="1:34" ht="16.5">
      <c r="A111" s="113">
        <v>20200901</v>
      </c>
      <c r="B111" s="114" t="s">
        <v>1273</v>
      </c>
      <c r="C111" s="114" t="s">
        <v>1272</v>
      </c>
      <c r="D111" s="114" t="s">
        <v>1271</v>
      </c>
      <c r="E111" s="114" t="s">
        <v>262</v>
      </c>
      <c r="F111" s="115" t="s">
        <v>1259</v>
      </c>
      <c r="G111" s="116">
        <v>173.27</v>
      </c>
      <c r="H111" s="116">
        <v>171.83</v>
      </c>
      <c r="I111" s="116">
        <v>4.141813</v>
      </c>
      <c r="J111" s="116">
        <v>15.145604000000001</v>
      </c>
      <c r="K111" s="116">
        <v>14.418894</v>
      </c>
      <c r="L111" s="116">
        <v>20.074102</v>
      </c>
      <c r="M111" s="116">
        <v>2.0047519999999999</v>
      </c>
      <c r="N111" s="117"/>
      <c r="O111" s="117"/>
      <c r="P111" s="116">
        <v>4.0199999999999996</v>
      </c>
      <c r="Q111" s="18"/>
      <c r="R111" s="16">
        <f t="shared" ref="R111:R174" si="56">IF(I111="","",IFERROR(RANK(I111,$I$111:$I$424),""))</f>
        <v>75</v>
      </c>
      <c r="S111" s="16">
        <f t="shared" ref="S111:S174" si="57">IF(J111="","",IFERROR(RANK(J111,$J$111:$J$424),""))</f>
        <v>116</v>
      </c>
      <c r="T111" s="16">
        <f t="shared" ref="T111:T174" si="58">IF(K111="","",IFERROR(RANK(K111,$K$111:$K$424),""))</f>
        <v>138</v>
      </c>
      <c r="U111" s="16">
        <f t="shared" ref="U111:U174" si="59">IF(L111="","",IFERROR(RANK(L111,$L$111:$L$424),""))</f>
        <v>94</v>
      </c>
      <c r="V111" s="16">
        <f t="shared" ref="V111:V174" si="60">IF(M111="","",IFERROR(RANK(M111,$M$111:$M$424),""))</f>
        <v>96</v>
      </c>
      <c r="W111" s="16" t="str">
        <f t="shared" ref="W111:W174" si="61">IF(N111="","",IFERROR(RANK(N111,$N$111:$N$424),""))</f>
        <v/>
      </c>
      <c r="X111" s="16" t="str">
        <f t="shared" ref="X111:X174" si="62">IF(O111="","",IFERROR(RANK(O111,$O$111:$O$424),""))</f>
        <v/>
      </c>
      <c r="Y111" s="16">
        <f t="shared" ref="Y111:Y174" si="63">IF(P111="","",IFERROR(RANK(P111,$P$111:$P$424),""))</f>
        <v>133</v>
      </c>
      <c r="AA111" s="21">
        <f t="shared" ref="AA111:AA174" si="64">IFERROR((R111-1)/(R$109-1)*100,"na")</f>
        <v>40.659340659340657</v>
      </c>
      <c r="AB111" s="21">
        <f t="shared" ref="AB111:AB174" si="65">IFERROR((S111-1)/(S$109-1)*100,"na")</f>
        <v>63.186813186813183</v>
      </c>
      <c r="AC111" s="21">
        <f t="shared" ref="AC111:AC174" si="66">IFERROR((T111-1)/(T$109-1)*100,"na")</f>
        <v>75.690607734806619</v>
      </c>
      <c r="AD111" s="21">
        <f t="shared" ref="AD111:AD174" si="67">IFERROR((U111-1)/(U$109-1)*100,"na")</f>
        <v>52.840909090909093</v>
      </c>
      <c r="AE111" s="21">
        <f t="shared" ref="AE111:AE174" si="68">IFERROR((V111-1)/(V$109-1)*100,"na")</f>
        <v>56.547619047619044</v>
      </c>
      <c r="AF111" s="21" t="str">
        <f t="shared" ref="AF111:AF174" si="69">IFERROR((W111-1)/(W$109-1)*100,"na")</f>
        <v>na</v>
      </c>
      <c r="AG111" s="21" t="str">
        <f t="shared" ref="AG111:AG174" si="70">IFERROR((X111-1)/(X$109-1)*100,"na")</f>
        <v>na</v>
      </c>
      <c r="AH111" s="21">
        <f t="shared" ref="AH111:AH174" si="71">IFERROR((Y111-1)/(Y$109-1)*100,"na")</f>
        <v>72.928176795580114</v>
      </c>
    </row>
    <row r="112" spans="1:34" ht="16.5">
      <c r="A112" s="113">
        <v>20200901</v>
      </c>
      <c r="B112" s="114" t="s">
        <v>1848</v>
      </c>
      <c r="C112" s="114" t="s">
        <v>1849</v>
      </c>
      <c r="D112" s="114" t="s">
        <v>1271</v>
      </c>
      <c r="E112" s="114" t="s">
        <v>262</v>
      </c>
      <c r="F112" s="115" t="s">
        <v>1259</v>
      </c>
      <c r="G112" s="116">
        <v>930.4</v>
      </c>
      <c r="H112" s="116">
        <v>983.17</v>
      </c>
      <c r="I112" s="116">
        <v>3.8443399999999999</v>
      </c>
      <c r="J112" s="116">
        <v>17.591025999999999</v>
      </c>
      <c r="K112" s="116">
        <v>25.608595999999999</v>
      </c>
      <c r="L112" s="116">
        <v>28.86515</v>
      </c>
      <c r="M112" s="116">
        <v>-5.75014</v>
      </c>
      <c r="N112" s="117">
        <v>3.6612499999999999</v>
      </c>
      <c r="O112" s="117"/>
      <c r="P112" s="116">
        <v>19.8</v>
      </c>
      <c r="Q112" s="18"/>
      <c r="R112" s="16">
        <f t="shared" si="56"/>
        <v>88</v>
      </c>
      <c r="S112" s="16">
        <f t="shared" si="57"/>
        <v>63</v>
      </c>
      <c r="T112" s="16">
        <f t="shared" si="58"/>
        <v>28</v>
      </c>
      <c r="U112" s="16">
        <f t="shared" si="59"/>
        <v>31</v>
      </c>
      <c r="V112" s="16">
        <f t="shared" si="60"/>
        <v>139</v>
      </c>
      <c r="W112" s="16">
        <f t="shared" si="61"/>
        <v>63</v>
      </c>
      <c r="X112" s="16" t="str">
        <f t="shared" si="62"/>
        <v/>
      </c>
      <c r="Y112" s="16">
        <f t="shared" si="63"/>
        <v>21</v>
      </c>
      <c r="AA112" s="21">
        <f t="shared" si="64"/>
        <v>47.802197802197803</v>
      </c>
      <c r="AB112" s="21">
        <f t="shared" si="65"/>
        <v>34.065934065934066</v>
      </c>
      <c r="AC112" s="21">
        <f t="shared" si="66"/>
        <v>14.917127071823206</v>
      </c>
      <c r="AD112" s="21">
        <f t="shared" si="67"/>
        <v>17.045454545454543</v>
      </c>
      <c r="AE112" s="21">
        <f t="shared" si="68"/>
        <v>82.142857142857139</v>
      </c>
      <c r="AF112" s="21">
        <f t="shared" si="69"/>
        <v>38.9937106918239</v>
      </c>
      <c r="AG112" s="21" t="str">
        <f t="shared" si="70"/>
        <v>na</v>
      </c>
      <c r="AH112" s="21">
        <f t="shared" si="71"/>
        <v>11.049723756906078</v>
      </c>
    </row>
    <row r="113" spans="1:34" ht="16.5">
      <c r="A113" s="113">
        <v>20200901</v>
      </c>
      <c r="B113" s="114" t="s">
        <v>1850</v>
      </c>
      <c r="C113" s="114" t="s">
        <v>1851</v>
      </c>
      <c r="D113" s="114" t="s">
        <v>1271</v>
      </c>
      <c r="E113" s="114" t="s">
        <v>262</v>
      </c>
      <c r="F113" s="115" t="s">
        <v>1259</v>
      </c>
      <c r="G113" s="116">
        <v>126.61</v>
      </c>
      <c r="H113" s="116">
        <v>129.97</v>
      </c>
      <c r="I113" s="116">
        <v>3.8628870000000002</v>
      </c>
      <c r="J113" s="116">
        <v>17.661352000000001</v>
      </c>
      <c r="K113" s="116">
        <v>25.766931</v>
      </c>
      <c r="L113" s="116">
        <v>29.188794999999999</v>
      </c>
      <c r="M113" s="116">
        <v>-5.2744249999999999</v>
      </c>
      <c r="N113" s="117"/>
      <c r="O113" s="117"/>
      <c r="P113" s="116">
        <v>20</v>
      </c>
      <c r="Q113" s="18"/>
      <c r="R113" s="16">
        <f t="shared" si="56"/>
        <v>86</v>
      </c>
      <c r="S113" s="16">
        <f t="shared" si="57"/>
        <v>61</v>
      </c>
      <c r="T113" s="16">
        <f t="shared" si="58"/>
        <v>26</v>
      </c>
      <c r="U113" s="16">
        <f t="shared" si="59"/>
        <v>28</v>
      </c>
      <c r="V113" s="16">
        <f t="shared" si="60"/>
        <v>137</v>
      </c>
      <c r="W113" s="16" t="str">
        <f t="shared" si="61"/>
        <v/>
      </c>
      <c r="X113" s="16" t="str">
        <f t="shared" si="62"/>
        <v/>
      </c>
      <c r="Y113" s="16">
        <f t="shared" si="63"/>
        <v>20</v>
      </c>
      <c r="AA113" s="21">
        <f t="shared" si="64"/>
        <v>46.703296703296701</v>
      </c>
      <c r="AB113" s="21">
        <f t="shared" si="65"/>
        <v>32.967032967032964</v>
      </c>
      <c r="AC113" s="21">
        <f t="shared" si="66"/>
        <v>13.812154696132598</v>
      </c>
      <c r="AD113" s="21">
        <f t="shared" si="67"/>
        <v>15.340909090909092</v>
      </c>
      <c r="AE113" s="21">
        <f t="shared" si="68"/>
        <v>80.952380952380949</v>
      </c>
      <c r="AF113" s="21" t="str">
        <f t="shared" si="69"/>
        <v>na</v>
      </c>
      <c r="AG113" s="21" t="str">
        <f t="shared" si="70"/>
        <v>na</v>
      </c>
      <c r="AH113" s="21">
        <f t="shared" si="71"/>
        <v>10.497237569060774</v>
      </c>
    </row>
    <row r="114" spans="1:34" ht="16.5">
      <c r="A114" s="113">
        <v>20200901</v>
      </c>
      <c r="B114" s="114" t="s">
        <v>1852</v>
      </c>
      <c r="C114" s="114" t="s">
        <v>1853</v>
      </c>
      <c r="D114" s="114" t="s">
        <v>1271</v>
      </c>
      <c r="E114" s="114" t="s">
        <v>262</v>
      </c>
      <c r="F114" s="115" t="s">
        <v>1259</v>
      </c>
      <c r="G114" s="116">
        <v>114.02</v>
      </c>
      <c r="H114" s="116">
        <v>107.52</v>
      </c>
      <c r="I114" s="116">
        <v>3.8440789999999998</v>
      </c>
      <c r="J114" s="116">
        <v>17.591460999999999</v>
      </c>
      <c r="K114" s="116">
        <v>25.609024999999999</v>
      </c>
      <c r="L114" s="116">
        <v>28.865020999999999</v>
      </c>
      <c r="M114" s="117">
        <v>-5.7496080000000003</v>
      </c>
      <c r="N114" s="117"/>
      <c r="O114" s="117"/>
      <c r="P114" s="116">
        <v>19.8</v>
      </c>
      <c r="Q114" s="18"/>
      <c r="R114" s="16">
        <f t="shared" si="56"/>
        <v>89</v>
      </c>
      <c r="S114" s="16">
        <f t="shared" si="57"/>
        <v>62</v>
      </c>
      <c r="T114" s="16">
        <f t="shared" si="58"/>
        <v>27</v>
      </c>
      <c r="U114" s="16">
        <f t="shared" si="59"/>
        <v>32</v>
      </c>
      <c r="V114" s="16">
        <f t="shared" si="60"/>
        <v>138</v>
      </c>
      <c r="W114" s="16" t="str">
        <f t="shared" si="61"/>
        <v/>
      </c>
      <c r="X114" s="16" t="str">
        <f t="shared" si="62"/>
        <v/>
      </c>
      <c r="Y114" s="16">
        <f t="shared" si="63"/>
        <v>21</v>
      </c>
      <c r="AA114" s="21">
        <f t="shared" si="64"/>
        <v>48.35164835164835</v>
      </c>
      <c r="AB114" s="21">
        <f t="shared" si="65"/>
        <v>33.516483516483511</v>
      </c>
      <c r="AC114" s="21">
        <f t="shared" si="66"/>
        <v>14.3646408839779</v>
      </c>
      <c r="AD114" s="21">
        <f t="shared" si="67"/>
        <v>17.613636363636363</v>
      </c>
      <c r="AE114" s="21">
        <f t="shared" si="68"/>
        <v>81.547619047619051</v>
      </c>
      <c r="AF114" s="21" t="str">
        <f t="shared" si="69"/>
        <v>na</v>
      </c>
      <c r="AG114" s="21" t="str">
        <f t="shared" si="70"/>
        <v>na</v>
      </c>
      <c r="AH114" s="21">
        <f t="shared" si="71"/>
        <v>11.049723756906078</v>
      </c>
    </row>
    <row r="115" spans="1:34" ht="16.5">
      <c r="A115" s="113">
        <v>20200901</v>
      </c>
      <c r="B115" s="114" t="s">
        <v>13625</v>
      </c>
      <c r="C115" s="114" t="s">
        <v>13626</v>
      </c>
      <c r="D115" s="114" t="s">
        <v>1271</v>
      </c>
      <c r="E115" s="114" t="s">
        <v>262</v>
      </c>
      <c r="F115" s="115" t="s">
        <v>1259</v>
      </c>
      <c r="G115" s="116">
        <v>125</v>
      </c>
      <c r="H115" s="116">
        <v>125.85</v>
      </c>
      <c r="I115" s="116"/>
      <c r="J115" s="116"/>
      <c r="K115" s="116"/>
      <c r="L115" s="116"/>
      <c r="M115" s="117"/>
      <c r="N115" s="117"/>
      <c r="O115" s="117"/>
      <c r="P115" s="116"/>
      <c r="Q115" s="18"/>
      <c r="R115" s="16" t="str">
        <f t="shared" si="56"/>
        <v/>
      </c>
      <c r="S115" s="16" t="str">
        <f t="shared" si="57"/>
        <v/>
      </c>
      <c r="T115" s="16" t="str">
        <f t="shared" si="58"/>
        <v/>
      </c>
      <c r="U115" s="16" t="str">
        <f t="shared" si="59"/>
        <v/>
      </c>
      <c r="V115" s="16" t="str">
        <f t="shared" si="60"/>
        <v/>
      </c>
      <c r="W115" s="16" t="str">
        <f t="shared" si="61"/>
        <v/>
      </c>
      <c r="X115" s="16" t="str">
        <f t="shared" si="62"/>
        <v/>
      </c>
      <c r="Y115" s="16" t="str">
        <f t="shared" si="63"/>
        <v/>
      </c>
      <c r="AA115" s="21" t="str">
        <f t="shared" si="64"/>
        <v>na</v>
      </c>
      <c r="AB115" s="21" t="str">
        <f t="shared" si="65"/>
        <v>na</v>
      </c>
      <c r="AC115" s="21" t="str">
        <f t="shared" si="66"/>
        <v>na</v>
      </c>
      <c r="AD115" s="21" t="str">
        <f t="shared" si="67"/>
        <v>na</v>
      </c>
      <c r="AE115" s="21" t="str">
        <f t="shared" si="68"/>
        <v>na</v>
      </c>
      <c r="AF115" s="21" t="str">
        <f t="shared" si="69"/>
        <v>na</v>
      </c>
      <c r="AG115" s="21" t="str">
        <f t="shared" si="70"/>
        <v>na</v>
      </c>
      <c r="AH115" s="21" t="str">
        <f t="shared" si="71"/>
        <v>na</v>
      </c>
    </row>
    <row r="116" spans="1:34" ht="16.5">
      <c r="A116" s="113">
        <v>20200901</v>
      </c>
      <c r="B116" s="114" t="s">
        <v>1321</v>
      </c>
      <c r="C116" s="114" t="s">
        <v>1320</v>
      </c>
      <c r="D116" s="114" t="s">
        <v>1317</v>
      </c>
      <c r="E116" s="114" t="s">
        <v>262</v>
      </c>
      <c r="F116" s="115" t="s">
        <v>1259</v>
      </c>
      <c r="G116" s="116">
        <v>232.68</v>
      </c>
      <c r="H116" s="116">
        <v>214.44</v>
      </c>
      <c r="I116" s="116">
        <v>3.8152629999999998</v>
      </c>
      <c r="J116" s="116">
        <v>16.056968999999999</v>
      </c>
      <c r="K116" s="116">
        <v>18.499756000000001</v>
      </c>
      <c r="L116" s="116">
        <v>13.889919000000001</v>
      </c>
      <c r="M116" s="116">
        <v>1.9829589999999999</v>
      </c>
      <c r="N116" s="116"/>
      <c r="O116" s="116"/>
      <c r="P116" s="116">
        <v>5.0999999999999996</v>
      </c>
      <c r="Q116" s="18"/>
      <c r="R116" s="16">
        <f t="shared" si="56"/>
        <v>90</v>
      </c>
      <c r="S116" s="16">
        <f t="shared" si="57"/>
        <v>101</v>
      </c>
      <c r="T116" s="16">
        <f t="shared" si="58"/>
        <v>99</v>
      </c>
      <c r="U116" s="16">
        <f t="shared" si="59"/>
        <v>141</v>
      </c>
      <c r="V116" s="16">
        <f t="shared" si="60"/>
        <v>98</v>
      </c>
      <c r="W116" s="16" t="str">
        <f t="shared" si="61"/>
        <v/>
      </c>
      <c r="X116" s="16" t="str">
        <f t="shared" si="62"/>
        <v/>
      </c>
      <c r="Y116" s="16">
        <f t="shared" si="63"/>
        <v>115</v>
      </c>
      <c r="AA116" s="21">
        <f t="shared" si="64"/>
        <v>48.901098901098898</v>
      </c>
      <c r="AB116" s="21">
        <f t="shared" si="65"/>
        <v>54.945054945054949</v>
      </c>
      <c r="AC116" s="21">
        <f t="shared" si="66"/>
        <v>54.143646408839771</v>
      </c>
      <c r="AD116" s="21">
        <f t="shared" si="67"/>
        <v>79.545454545454547</v>
      </c>
      <c r="AE116" s="21">
        <f t="shared" si="68"/>
        <v>57.738095238095234</v>
      </c>
      <c r="AF116" s="21" t="str">
        <f t="shared" si="69"/>
        <v>na</v>
      </c>
      <c r="AG116" s="21" t="str">
        <f t="shared" si="70"/>
        <v>na</v>
      </c>
      <c r="AH116" s="21">
        <f t="shared" si="71"/>
        <v>62.983425414364632</v>
      </c>
    </row>
    <row r="117" spans="1:34" ht="16.5">
      <c r="A117" s="113">
        <v>20200901</v>
      </c>
      <c r="B117" s="114" t="s">
        <v>1316</v>
      </c>
      <c r="C117" s="114" t="s">
        <v>2110</v>
      </c>
      <c r="D117" s="114" t="s">
        <v>2107</v>
      </c>
      <c r="E117" s="114" t="s">
        <v>262</v>
      </c>
      <c r="F117" s="115" t="s">
        <v>1259</v>
      </c>
      <c r="G117" s="116">
        <v>123.53</v>
      </c>
      <c r="H117" s="116">
        <v>136.38</v>
      </c>
      <c r="I117" s="116">
        <v>3.419076</v>
      </c>
      <c r="J117" s="116">
        <v>14.362071</v>
      </c>
      <c r="K117" s="116">
        <v>19.919622</v>
      </c>
      <c r="L117" s="116">
        <v>25.072503000000001</v>
      </c>
      <c r="M117" s="116">
        <v>6.2578199999999997</v>
      </c>
      <c r="N117" s="116">
        <v>2.9772789999999998</v>
      </c>
      <c r="O117" s="116">
        <v>19.71</v>
      </c>
      <c r="P117" s="116">
        <v>11.45</v>
      </c>
      <c r="Q117" s="18"/>
      <c r="R117" s="16">
        <f t="shared" si="56"/>
        <v>112</v>
      </c>
      <c r="S117" s="16">
        <f t="shared" si="57"/>
        <v>134</v>
      </c>
      <c r="T117" s="16">
        <f t="shared" si="58"/>
        <v>79</v>
      </c>
      <c r="U117" s="16">
        <f t="shared" si="59"/>
        <v>65</v>
      </c>
      <c r="V117" s="16">
        <f t="shared" si="60"/>
        <v>39</v>
      </c>
      <c r="W117" s="16">
        <f t="shared" si="61"/>
        <v>68</v>
      </c>
      <c r="X117" s="16">
        <f t="shared" si="62"/>
        <v>46</v>
      </c>
      <c r="Y117" s="16">
        <f t="shared" si="63"/>
        <v>68</v>
      </c>
      <c r="AA117" s="21">
        <f t="shared" si="64"/>
        <v>60.989010989010993</v>
      </c>
      <c r="AB117" s="21">
        <f t="shared" si="65"/>
        <v>73.076923076923066</v>
      </c>
      <c r="AC117" s="21">
        <f t="shared" si="66"/>
        <v>43.093922651933703</v>
      </c>
      <c r="AD117" s="21">
        <f t="shared" si="67"/>
        <v>36.363636363636367</v>
      </c>
      <c r="AE117" s="21">
        <f t="shared" si="68"/>
        <v>22.61904761904762</v>
      </c>
      <c r="AF117" s="21">
        <f t="shared" si="69"/>
        <v>42.138364779874216</v>
      </c>
      <c r="AG117" s="21">
        <f t="shared" si="70"/>
        <v>30.201342281879196</v>
      </c>
      <c r="AH117" s="21">
        <f t="shared" si="71"/>
        <v>37.016574585635361</v>
      </c>
    </row>
    <row r="118" spans="1:34" ht="16.5">
      <c r="A118" s="113">
        <v>20200901</v>
      </c>
      <c r="B118" s="114" t="s">
        <v>1430</v>
      </c>
      <c r="C118" s="114" t="s">
        <v>1429</v>
      </c>
      <c r="D118" s="114" t="s">
        <v>1423</v>
      </c>
      <c r="E118" s="114" t="s">
        <v>262</v>
      </c>
      <c r="F118" s="115" t="s">
        <v>1259</v>
      </c>
      <c r="G118" s="116">
        <v>311.89</v>
      </c>
      <c r="H118" s="116">
        <v>331.12</v>
      </c>
      <c r="I118" s="116">
        <v>4.4120109999999997</v>
      </c>
      <c r="J118" s="116">
        <v>15.192978</v>
      </c>
      <c r="K118" s="116">
        <v>14.907458</v>
      </c>
      <c r="L118" s="116">
        <v>17.390198999999999</v>
      </c>
      <c r="M118" s="117">
        <v>1.3663449999999999</v>
      </c>
      <c r="N118" s="117">
        <v>-2.1097090000000001</v>
      </c>
      <c r="O118" s="117">
        <v>13.89</v>
      </c>
      <c r="P118" s="116">
        <v>3.64</v>
      </c>
      <c r="Q118" s="18"/>
      <c r="R118" s="16">
        <f t="shared" si="56"/>
        <v>66</v>
      </c>
      <c r="S118" s="16">
        <f t="shared" si="57"/>
        <v>115</v>
      </c>
      <c r="T118" s="16">
        <f t="shared" si="58"/>
        <v>133</v>
      </c>
      <c r="U118" s="16">
        <f t="shared" si="59"/>
        <v>127</v>
      </c>
      <c r="V118" s="16">
        <f t="shared" si="60"/>
        <v>107</v>
      </c>
      <c r="W118" s="16">
        <f t="shared" si="61"/>
        <v>106</v>
      </c>
      <c r="X118" s="16">
        <f t="shared" si="62"/>
        <v>73</v>
      </c>
      <c r="Y118" s="16">
        <f t="shared" si="63"/>
        <v>140</v>
      </c>
      <c r="AA118" s="21">
        <f t="shared" si="64"/>
        <v>35.714285714285715</v>
      </c>
      <c r="AB118" s="21">
        <f t="shared" si="65"/>
        <v>62.637362637362635</v>
      </c>
      <c r="AC118" s="21">
        <f t="shared" si="66"/>
        <v>72.928176795580114</v>
      </c>
      <c r="AD118" s="21">
        <f t="shared" si="67"/>
        <v>71.590909090909093</v>
      </c>
      <c r="AE118" s="21">
        <f t="shared" si="68"/>
        <v>63.095238095238095</v>
      </c>
      <c r="AF118" s="21">
        <f t="shared" si="69"/>
        <v>66.037735849056602</v>
      </c>
      <c r="AG118" s="21">
        <f t="shared" si="70"/>
        <v>48.322147651006716</v>
      </c>
      <c r="AH118" s="21">
        <f t="shared" si="71"/>
        <v>76.795580110497241</v>
      </c>
    </row>
    <row r="119" spans="1:34" ht="16.5">
      <c r="A119" s="113">
        <v>20200901</v>
      </c>
      <c r="B119" s="114" t="s">
        <v>1441</v>
      </c>
      <c r="C119" s="114" t="s">
        <v>1985</v>
      </c>
      <c r="D119" s="114" t="s">
        <v>1423</v>
      </c>
      <c r="E119" s="114" t="s">
        <v>262</v>
      </c>
      <c r="F119" s="115" t="s">
        <v>1259</v>
      </c>
      <c r="G119" s="116">
        <v>510.62</v>
      </c>
      <c r="H119" s="116">
        <v>474.36</v>
      </c>
      <c r="I119" s="116">
        <v>5.1226630000000002</v>
      </c>
      <c r="J119" s="116">
        <v>20.083504000000001</v>
      </c>
      <c r="K119" s="116">
        <v>20.457198000000002</v>
      </c>
      <c r="L119" s="116">
        <v>24.279599000000001</v>
      </c>
      <c r="M119" s="117">
        <v>2.002745</v>
      </c>
      <c r="N119" s="117"/>
      <c r="O119" s="117"/>
      <c r="P119" s="116">
        <v>9.2799999999999994</v>
      </c>
      <c r="Q119" s="18"/>
      <c r="R119" s="16">
        <f t="shared" si="56"/>
        <v>25</v>
      </c>
      <c r="S119" s="16">
        <f t="shared" si="57"/>
        <v>31</v>
      </c>
      <c r="T119" s="16">
        <f t="shared" si="58"/>
        <v>71</v>
      </c>
      <c r="U119" s="16">
        <f t="shared" si="59"/>
        <v>71</v>
      </c>
      <c r="V119" s="16">
        <f t="shared" si="60"/>
        <v>97</v>
      </c>
      <c r="W119" s="16" t="str">
        <f t="shared" si="61"/>
        <v/>
      </c>
      <c r="X119" s="16" t="str">
        <f t="shared" si="62"/>
        <v/>
      </c>
      <c r="Y119" s="16">
        <f t="shared" si="63"/>
        <v>86</v>
      </c>
      <c r="AA119" s="21">
        <f t="shared" si="64"/>
        <v>13.186813186813188</v>
      </c>
      <c r="AB119" s="21">
        <f t="shared" si="65"/>
        <v>16.483516483516482</v>
      </c>
      <c r="AC119" s="21">
        <f t="shared" si="66"/>
        <v>38.674033149171272</v>
      </c>
      <c r="AD119" s="21">
        <f t="shared" si="67"/>
        <v>39.772727272727273</v>
      </c>
      <c r="AE119" s="21">
        <f t="shared" si="68"/>
        <v>57.142857142857139</v>
      </c>
      <c r="AF119" s="21" t="str">
        <f t="shared" si="69"/>
        <v>na</v>
      </c>
      <c r="AG119" s="21" t="str">
        <f t="shared" si="70"/>
        <v>na</v>
      </c>
      <c r="AH119" s="21">
        <f t="shared" si="71"/>
        <v>46.961325966850829</v>
      </c>
    </row>
    <row r="120" spans="1:34" ht="16.5">
      <c r="A120" s="113">
        <v>20200901</v>
      </c>
      <c r="B120" s="114" t="s">
        <v>2800</v>
      </c>
      <c r="C120" s="114" t="s">
        <v>2801</v>
      </c>
      <c r="D120" s="114" t="s">
        <v>1511</v>
      </c>
      <c r="E120" s="114" t="s">
        <v>262</v>
      </c>
      <c r="F120" s="115" t="s">
        <v>1259</v>
      </c>
      <c r="G120" s="116">
        <v>101.38</v>
      </c>
      <c r="H120" s="116">
        <v>98.07</v>
      </c>
      <c r="I120" s="116">
        <v>1.5243359999999999</v>
      </c>
      <c r="J120" s="116">
        <v>14.272050999999999</v>
      </c>
      <c r="K120" s="116">
        <v>15.129511000000001</v>
      </c>
      <c r="L120" s="116">
        <v>18.196335999999999</v>
      </c>
      <c r="M120" s="117">
        <v>-0.50022299999999997</v>
      </c>
      <c r="N120" s="117">
        <v>0.89963000000000004</v>
      </c>
      <c r="O120" s="117"/>
      <c r="P120" s="116">
        <v>4.66</v>
      </c>
      <c r="Q120" s="18"/>
      <c r="R120" s="16">
        <f t="shared" si="56"/>
        <v>160</v>
      </c>
      <c r="S120" s="16">
        <f t="shared" si="57"/>
        <v>136</v>
      </c>
      <c r="T120" s="16">
        <f t="shared" si="58"/>
        <v>131</v>
      </c>
      <c r="U120" s="16">
        <f t="shared" si="59"/>
        <v>112</v>
      </c>
      <c r="V120" s="16">
        <f t="shared" si="60"/>
        <v>117</v>
      </c>
      <c r="W120" s="16">
        <f t="shared" si="61"/>
        <v>85</v>
      </c>
      <c r="X120" s="16" t="str">
        <f t="shared" si="62"/>
        <v/>
      </c>
      <c r="Y120" s="16">
        <f t="shared" si="63"/>
        <v>118</v>
      </c>
      <c r="AA120" s="21">
        <f t="shared" si="64"/>
        <v>87.362637362637358</v>
      </c>
      <c r="AB120" s="21">
        <f t="shared" si="65"/>
        <v>74.175824175824175</v>
      </c>
      <c r="AC120" s="21">
        <f t="shared" si="66"/>
        <v>71.823204419889507</v>
      </c>
      <c r="AD120" s="21">
        <f t="shared" si="67"/>
        <v>63.06818181818182</v>
      </c>
      <c r="AE120" s="21">
        <f t="shared" si="68"/>
        <v>69.047619047619051</v>
      </c>
      <c r="AF120" s="21">
        <f t="shared" si="69"/>
        <v>52.830188679245282</v>
      </c>
      <c r="AG120" s="21" t="str">
        <f t="shared" si="70"/>
        <v>na</v>
      </c>
      <c r="AH120" s="21">
        <f t="shared" si="71"/>
        <v>64.640883977900558</v>
      </c>
    </row>
    <row r="121" spans="1:34" ht="16.5">
      <c r="A121" s="113">
        <v>20200901</v>
      </c>
      <c r="B121" s="114" t="s">
        <v>1413</v>
      </c>
      <c r="C121" s="114" t="s">
        <v>1412</v>
      </c>
      <c r="D121" s="114" t="s">
        <v>1399</v>
      </c>
      <c r="E121" s="114" t="s">
        <v>262</v>
      </c>
      <c r="F121" s="115" t="s">
        <v>1259</v>
      </c>
      <c r="G121" s="116">
        <v>485.31</v>
      </c>
      <c r="H121" s="116">
        <v>490.95</v>
      </c>
      <c r="I121" s="116">
        <v>1.22576</v>
      </c>
      <c r="J121" s="116">
        <v>10.499065999999999</v>
      </c>
      <c r="K121" s="116">
        <v>8.5684539999999991</v>
      </c>
      <c r="L121" s="116">
        <v>6.8405040000000001</v>
      </c>
      <c r="M121" s="116">
        <v>-8.182347</v>
      </c>
      <c r="N121" s="116">
        <v>-12.442347</v>
      </c>
      <c r="O121" s="117"/>
      <c r="P121" s="116">
        <v>-3.92</v>
      </c>
      <c r="Q121" s="18"/>
      <c r="R121" s="16">
        <f t="shared" si="56"/>
        <v>163</v>
      </c>
      <c r="S121" s="16">
        <f t="shared" si="57"/>
        <v>167</v>
      </c>
      <c r="T121" s="16">
        <f t="shared" si="58"/>
        <v>171</v>
      </c>
      <c r="U121" s="16">
        <f t="shared" si="59"/>
        <v>158</v>
      </c>
      <c r="V121" s="16">
        <f t="shared" si="60"/>
        <v>152</v>
      </c>
      <c r="W121" s="16">
        <f t="shared" si="61"/>
        <v>143</v>
      </c>
      <c r="X121" s="16" t="str">
        <f t="shared" si="62"/>
        <v/>
      </c>
      <c r="Y121" s="16">
        <f t="shared" si="63"/>
        <v>164</v>
      </c>
      <c r="AA121" s="21">
        <f t="shared" si="64"/>
        <v>89.010989010989007</v>
      </c>
      <c r="AB121" s="21">
        <f t="shared" si="65"/>
        <v>91.208791208791212</v>
      </c>
      <c r="AC121" s="21">
        <f t="shared" si="66"/>
        <v>93.922651933701658</v>
      </c>
      <c r="AD121" s="21">
        <f t="shared" si="67"/>
        <v>89.204545454545453</v>
      </c>
      <c r="AE121" s="21">
        <f t="shared" si="68"/>
        <v>89.88095238095238</v>
      </c>
      <c r="AF121" s="21">
        <f t="shared" si="69"/>
        <v>89.308176100628927</v>
      </c>
      <c r="AG121" s="21" t="str">
        <f t="shared" si="70"/>
        <v>na</v>
      </c>
      <c r="AH121" s="21">
        <f t="shared" si="71"/>
        <v>90.055248618784532</v>
      </c>
    </row>
    <row r="122" spans="1:34" ht="16.5">
      <c r="A122" s="113">
        <v>20200901</v>
      </c>
      <c r="B122" s="114" t="s">
        <v>1415</v>
      </c>
      <c r="C122" s="114" t="s">
        <v>1414</v>
      </c>
      <c r="D122" s="114" t="s">
        <v>1399</v>
      </c>
      <c r="E122" s="114" t="s">
        <v>262</v>
      </c>
      <c r="F122" s="115" t="s">
        <v>1259</v>
      </c>
      <c r="G122" s="116">
        <v>115.3</v>
      </c>
      <c r="H122" s="116">
        <v>98.56</v>
      </c>
      <c r="I122" s="116">
        <v>1.2591950000000001</v>
      </c>
      <c r="J122" s="116">
        <v>10.613353999999999</v>
      </c>
      <c r="K122" s="116">
        <v>8.7958660000000002</v>
      </c>
      <c r="L122" s="116">
        <v>7.2870119999999998</v>
      </c>
      <c r="M122" s="116">
        <v>-7.4038370000000002</v>
      </c>
      <c r="N122" s="117">
        <v>-11.325931000000001</v>
      </c>
      <c r="O122" s="117"/>
      <c r="P122" s="116">
        <v>-3.64</v>
      </c>
      <c r="Q122" s="18"/>
      <c r="R122" s="16">
        <f t="shared" si="56"/>
        <v>162</v>
      </c>
      <c r="S122" s="16">
        <f t="shared" si="57"/>
        <v>164</v>
      </c>
      <c r="T122" s="16">
        <f t="shared" si="58"/>
        <v>170</v>
      </c>
      <c r="U122" s="16">
        <f t="shared" si="59"/>
        <v>157</v>
      </c>
      <c r="V122" s="16">
        <f t="shared" si="60"/>
        <v>149</v>
      </c>
      <c r="W122" s="16">
        <f t="shared" si="61"/>
        <v>139</v>
      </c>
      <c r="X122" s="16" t="str">
        <f t="shared" si="62"/>
        <v/>
      </c>
      <c r="Y122" s="16">
        <f t="shared" si="63"/>
        <v>162</v>
      </c>
      <c r="AA122" s="21">
        <f t="shared" si="64"/>
        <v>88.461538461538453</v>
      </c>
      <c r="AB122" s="21">
        <f t="shared" si="65"/>
        <v>89.560439560439562</v>
      </c>
      <c r="AC122" s="21">
        <f t="shared" si="66"/>
        <v>93.370165745856355</v>
      </c>
      <c r="AD122" s="21">
        <f t="shared" si="67"/>
        <v>88.63636363636364</v>
      </c>
      <c r="AE122" s="21">
        <f t="shared" si="68"/>
        <v>88.095238095238088</v>
      </c>
      <c r="AF122" s="21">
        <f t="shared" si="69"/>
        <v>86.79245283018868</v>
      </c>
      <c r="AG122" s="21" t="str">
        <f t="shared" si="70"/>
        <v>na</v>
      </c>
      <c r="AH122" s="21">
        <f t="shared" si="71"/>
        <v>88.950276243093924</v>
      </c>
    </row>
    <row r="123" spans="1:34" ht="16.5">
      <c r="A123" s="113">
        <v>20200901</v>
      </c>
      <c r="B123" s="114" t="s">
        <v>1401</v>
      </c>
      <c r="C123" s="114" t="s">
        <v>1400</v>
      </c>
      <c r="D123" s="114" t="s">
        <v>1399</v>
      </c>
      <c r="E123" s="114" t="s">
        <v>262</v>
      </c>
      <c r="F123" s="115" t="s">
        <v>1259</v>
      </c>
      <c r="G123" s="116">
        <v>290.42</v>
      </c>
      <c r="H123" s="116">
        <v>281.23</v>
      </c>
      <c r="I123" s="116">
        <v>2.9809320000000001</v>
      </c>
      <c r="J123" s="116">
        <v>12.225763000000001</v>
      </c>
      <c r="K123" s="116">
        <v>9.6250509999999991</v>
      </c>
      <c r="L123" s="116">
        <v>8.8511690000000005</v>
      </c>
      <c r="M123" s="116">
        <v>-7.2844259999999998</v>
      </c>
      <c r="N123" s="116">
        <v>-14.67919</v>
      </c>
      <c r="O123" s="117">
        <v>4.03</v>
      </c>
      <c r="P123" s="116">
        <v>-2.21</v>
      </c>
      <c r="Q123" s="18"/>
      <c r="R123" s="16">
        <f t="shared" si="56"/>
        <v>131</v>
      </c>
      <c r="S123" s="16">
        <f t="shared" si="57"/>
        <v>154</v>
      </c>
      <c r="T123" s="16">
        <f t="shared" si="58"/>
        <v>166</v>
      </c>
      <c r="U123" s="16">
        <f t="shared" si="59"/>
        <v>154</v>
      </c>
      <c r="V123" s="16">
        <f t="shared" si="60"/>
        <v>148</v>
      </c>
      <c r="W123" s="16">
        <f t="shared" si="61"/>
        <v>154</v>
      </c>
      <c r="X123" s="16">
        <f t="shared" si="62"/>
        <v>112</v>
      </c>
      <c r="Y123" s="16">
        <f t="shared" si="63"/>
        <v>159</v>
      </c>
      <c r="AA123" s="21">
        <f t="shared" si="64"/>
        <v>71.428571428571431</v>
      </c>
      <c r="AB123" s="21">
        <f t="shared" si="65"/>
        <v>84.065934065934073</v>
      </c>
      <c r="AC123" s="21">
        <f t="shared" si="66"/>
        <v>91.160220994475139</v>
      </c>
      <c r="AD123" s="21">
        <f t="shared" si="67"/>
        <v>86.931818181818173</v>
      </c>
      <c r="AE123" s="21">
        <f t="shared" si="68"/>
        <v>87.5</v>
      </c>
      <c r="AF123" s="21">
        <f t="shared" si="69"/>
        <v>96.226415094339629</v>
      </c>
      <c r="AG123" s="21">
        <f t="shared" si="70"/>
        <v>74.496644295302019</v>
      </c>
      <c r="AH123" s="21">
        <f t="shared" si="71"/>
        <v>87.292817679558013</v>
      </c>
    </row>
    <row r="124" spans="1:34" ht="16.5">
      <c r="A124" s="113">
        <v>20200901</v>
      </c>
      <c r="B124" s="114" t="s">
        <v>1393</v>
      </c>
      <c r="C124" s="114" t="s">
        <v>1392</v>
      </c>
      <c r="D124" s="114" t="s">
        <v>1383</v>
      </c>
      <c r="E124" s="114" t="s">
        <v>262</v>
      </c>
      <c r="F124" s="115" t="s">
        <v>1259</v>
      </c>
      <c r="G124" s="116">
        <v>587.91</v>
      </c>
      <c r="H124" s="116">
        <v>607.98</v>
      </c>
      <c r="I124" s="116">
        <v>4.5854020000000002</v>
      </c>
      <c r="J124" s="116">
        <v>19.109211999999999</v>
      </c>
      <c r="K124" s="116">
        <v>19.042027999999998</v>
      </c>
      <c r="L124" s="116">
        <v>22.615872</v>
      </c>
      <c r="M124" s="116">
        <v>3.130423</v>
      </c>
      <c r="N124" s="117">
        <v>4.9769649999999999</v>
      </c>
      <c r="O124" s="117"/>
      <c r="P124" s="116">
        <v>9.8000000000000007</v>
      </c>
      <c r="Q124" s="18"/>
      <c r="R124" s="16">
        <f t="shared" si="56"/>
        <v>56</v>
      </c>
      <c r="S124" s="16">
        <f t="shared" si="57"/>
        <v>41</v>
      </c>
      <c r="T124" s="16">
        <f t="shared" si="58"/>
        <v>89</v>
      </c>
      <c r="U124" s="16">
        <f t="shared" si="59"/>
        <v>82</v>
      </c>
      <c r="V124" s="16">
        <f t="shared" si="60"/>
        <v>81</v>
      </c>
      <c r="W124" s="16">
        <f t="shared" si="61"/>
        <v>50</v>
      </c>
      <c r="X124" s="16" t="str">
        <f t="shared" si="62"/>
        <v/>
      </c>
      <c r="Y124" s="16">
        <f t="shared" si="63"/>
        <v>82</v>
      </c>
      <c r="AA124" s="21">
        <f t="shared" si="64"/>
        <v>30.219780219780219</v>
      </c>
      <c r="AB124" s="21">
        <f t="shared" si="65"/>
        <v>21.978021978021978</v>
      </c>
      <c r="AC124" s="21">
        <f t="shared" si="66"/>
        <v>48.618784530386741</v>
      </c>
      <c r="AD124" s="21">
        <f t="shared" si="67"/>
        <v>46.022727272727273</v>
      </c>
      <c r="AE124" s="21">
        <f t="shared" si="68"/>
        <v>47.619047619047613</v>
      </c>
      <c r="AF124" s="21">
        <f t="shared" si="69"/>
        <v>30.817610062893081</v>
      </c>
      <c r="AG124" s="21" t="str">
        <f t="shared" si="70"/>
        <v>na</v>
      </c>
      <c r="AH124" s="21">
        <f t="shared" si="71"/>
        <v>44.751381215469614</v>
      </c>
    </row>
    <row r="125" spans="1:34" ht="16.5">
      <c r="A125" s="113">
        <v>20200901</v>
      </c>
      <c r="B125" s="114" t="s">
        <v>2802</v>
      </c>
      <c r="C125" s="114" t="s">
        <v>2803</v>
      </c>
      <c r="D125" s="114" t="s">
        <v>1262</v>
      </c>
      <c r="E125" s="114" t="s">
        <v>262</v>
      </c>
      <c r="F125" s="115" t="s">
        <v>1259</v>
      </c>
      <c r="G125" s="116">
        <v>105.86</v>
      </c>
      <c r="H125" s="116">
        <v>123.86</v>
      </c>
      <c r="I125" s="116">
        <v>4.5508160000000002</v>
      </c>
      <c r="J125" s="116">
        <v>18.428138000000001</v>
      </c>
      <c r="K125" s="116">
        <v>24.124286999999999</v>
      </c>
      <c r="L125" s="116">
        <v>25.891642000000001</v>
      </c>
      <c r="M125" s="116"/>
      <c r="N125" s="116"/>
      <c r="O125" s="116"/>
      <c r="P125" s="116">
        <v>13.84</v>
      </c>
      <c r="Q125" s="18"/>
      <c r="R125" s="16">
        <f t="shared" si="56"/>
        <v>58</v>
      </c>
      <c r="S125" s="16">
        <f t="shared" si="57"/>
        <v>52</v>
      </c>
      <c r="T125" s="16">
        <f t="shared" si="58"/>
        <v>35</v>
      </c>
      <c r="U125" s="16">
        <f t="shared" si="59"/>
        <v>56</v>
      </c>
      <c r="V125" s="16" t="str">
        <f t="shared" si="60"/>
        <v/>
      </c>
      <c r="W125" s="16" t="str">
        <f t="shared" si="61"/>
        <v/>
      </c>
      <c r="X125" s="16" t="str">
        <f t="shared" si="62"/>
        <v/>
      </c>
      <c r="Y125" s="16">
        <f t="shared" si="63"/>
        <v>42</v>
      </c>
      <c r="AA125" s="21">
        <f t="shared" si="64"/>
        <v>31.318681318681318</v>
      </c>
      <c r="AB125" s="21">
        <f t="shared" si="65"/>
        <v>28.021978021978022</v>
      </c>
      <c r="AC125" s="21">
        <f t="shared" si="66"/>
        <v>18.784530386740332</v>
      </c>
      <c r="AD125" s="21">
        <f t="shared" si="67"/>
        <v>31.25</v>
      </c>
      <c r="AE125" s="21" t="str">
        <f t="shared" si="68"/>
        <v>na</v>
      </c>
      <c r="AF125" s="21" t="str">
        <f t="shared" si="69"/>
        <v>na</v>
      </c>
      <c r="AG125" s="21" t="str">
        <f t="shared" si="70"/>
        <v>na</v>
      </c>
      <c r="AH125" s="21">
        <f t="shared" si="71"/>
        <v>22.651933701657459</v>
      </c>
    </row>
    <row r="126" spans="1:34" ht="16.5">
      <c r="A126" s="113">
        <v>20200901</v>
      </c>
      <c r="B126" s="114" t="s">
        <v>1544</v>
      </c>
      <c r="C126" s="114" t="s">
        <v>1543</v>
      </c>
      <c r="D126" s="114" t="s">
        <v>1528</v>
      </c>
      <c r="E126" s="114" t="s">
        <v>262</v>
      </c>
      <c r="F126" s="115" t="s">
        <v>1259</v>
      </c>
      <c r="G126" s="116">
        <v>207.97</v>
      </c>
      <c r="H126" s="116">
        <v>178.05</v>
      </c>
      <c r="I126" s="116">
        <v>4.0002430000000002</v>
      </c>
      <c r="J126" s="116">
        <v>14.598364</v>
      </c>
      <c r="K126" s="116">
        <v>13.531541000000001</v>
      </c>
      <c r="L126" s="116">
        <v>13.694373000000001</v>
      </c>
      <c r="M126" s="116">
        <v>-5.089575</v>
      </c>
      <c r="N126" s="117"/>
      <c r="O126" s="117"/>
      <c r="P126" s="116">
        <v>0.78</v>
      </c>
      <c r="Q126" s="18"/>
      <c r="R126" s="16">
        <f t="shared" si="56"/>
        <v>80</v>
      </c>
      <c r="S126" s="16">
        <f t="shared" si="57"/>
        <v>129</v>
      </c>
      <c r="T126" s="16">
        <f t="shared" si="58"/>
        <v>147</v>
      </c>
      <c r="U126" s="16">
        <f t="shared" si="59"/>
        <v>143</v>
      </c>
      <c r="V126" s="16">
        <f t="shared" si="60"/>
        <v>135</v>
      </c>
      <c r="W126" s="16" t="str">
        <f t="shared" si="61"/>
        <v/>
      </c>
      <c r="X126" s="16" t="str">
        <f t="shared" si="62"/>
        <v/>
      </c>
      <c r="Y126" s="16">
        <f t="shared" si="63"/>
        <v>149</v>
      </c>
      <c r="AA126" s="21">
        <f t="shared" si="64"/>
        <v>43.406593406593409</v>
      </c>
      <c r="AB126" s="21">
        <f t="shared" si="65"/>
        <v>70.329670329670336</v>
      </c>
      <c r="AC126" s="21">
        <f t="shared" si="66"/>
        <v>80.662983425414367</v>
      </c>
      <c r="AD126" s="21">
        <f t="shared" si="67"/>
        <v>80.681818181818173</v>
      </c>
      <c r="AE126" s="21">
        <f t="shared" si="68"/>
        <v>79.761904761904773</v>
      </c>
      <c r="AF126" s="21" t="str">
        <f t="shared" si="69"/>
        <v>na</v>
      </c>
      <c r="AG126" s="21" t="str">
        <f t="shared" si="70"/>
        <v>na</v>
      </c>
      <c r="AH126" s="21">
        <f t="shared" si="71"/>
        <v>81.767955801104975</v>
      </c>
    </row>
    <row r="127" spans="1:34" ht="16.5">
      <c r="A127" s="113">
        <v>20200901</v>
      </c>
      <c r="B127" s="114" t="s">
        <v>1520</v>
      </c>
      <c r="C127" s="114" t="s">
        <v>1519</v>
      </c>
      <c r="D127" s="114" t="s">
        <v>1516</v>
      </c>
      <c r="E127" s="114" t="s">
        <v>262</v>
      </c>
      <c r="F127" s="115" t="s">
        <v>1259</v>
      </c>
      <c r="G127" s="116">
        <v>174.71</v>
      </c>
      <c r="H127" s="116">
        <v>207.62</v>
      </c>
      <c r="I127" s="116">
        <v>3.471454</v>
      </c>
      <c r="J127" s="116">
        <v>17.476448000000001</v>
      </c>
      <c r="K127" s="116">
        <v>22.054126</v>
      </c>
      <c r="L127" s="117">
        <v>27.523634999999999</v>
      </c>
      <c r="M127" s="117">
        <v>7.1757379999999999</v>
      </c>
      <c r="N127" s="117">
        <v>7.026192</v>
      </c>
      <c r="O127" s="117">
        <v>33.15</v>
      </c>
      <c r="P127" s="116">
        <v>12.16</v>
      </c>
      <c r="Q127" s="18"/>
      <c r="R127" s="16">
        <f t="shared" si="56"/>
        <v>109</v>
      </c>
      <c r="S127" s="16">
        <f t="shared" si="57"/>
        <v>67</v>
      </c>
      <c r="T127" s="16">
        <f t="shared" si="58"/>
        <v>56</v>
      </c>
      <c r="U127" s="16">
        <f t="shared" si="59"/>
        <v>44</v>
      </c>
      <c r="V127" s="16">
        <f t="shared" si="60"/>
        <v>30</v>
      </c>
      <c r="W127" s="16">
        <f t="shared" si="61"/>
        <v>37</v>
      </c>
      <c r="X127" s="16">
        <f t="shared" si="62"/>
        <v>16</v>
      </c>
      <c r="Y127" s="16">
        <f t="shared" si="63"/>
        <v>56</v>
      </c>
      <c r="AA127" s="21">
        <f t="shared" si="64"/>
        <v>59.340659340659343</v>
      </c>
      <c r="AB127" s="21">
        <f t="shared" si="65"/>
        <v>36.263736263736263</v>
      </c>
      <c r="AC127" s="21">
        <f t="shared" si="66"/>
        <v>30.386740331491712</v>
      </c>
      <c r="AD127" s="21">
        <f t="shared" si="67"/>
        <v>24.431818181818183</v>
      </c>
      <c r="AE127" s="21">
        <f t="shared" si="68"/>
        <v>17.261904761904763</v>
      </c>
      <c r="AF127" s="21">
        <f t="shared" si="69"/>
        <v>22.641509433962266</v>
      </c>
      <c r="AG127" s="21">
        <f t="shared" si="70"/>
        <v>10.067114093959731</v>
      </c>
      <c r="AH127" s="21">
        <f t="shared" si="71"/>
        <v>30.386740331491712</v>
      </c>
    </row>
    <row r="128" spans="1:34" ht="16.5">
      <c r="A128" s="113">
        <v>20200901</v>
      </c>
      <c r="B128" s="114" t="s">
        <v>1997</v>
      </c>
      <c r="C128" s="114" t="s">
        <v>1998</v>
      </c>
      <c r="D128" s="114" t="s">
        <v>1516</v>
      </c>
      <c r="E128" s="114" t="s">
        <v>262</v>
      </c>
      <c r="F128" s="115" t="s">
        <v>1259</v>
      </c>
      <c r="G128" s="116">
        <v>491.56</v>
      </c>
      <c r="H128" s="116">
        <v>730.18</v>
      </c>
      <c r="I128" s="116">
        <v>1.631796</v>
      </c>
      <c r="J128" s="116">
        <v>26.857908999999999</v>
      </c>
      <c r="K128" s="116">
        <v>34.015698</v>
      </c>
      <c r="L128" s="116">
        <v>47.892274</v>
      </c>
      <c r="M128" s="116"/>
      <c r="N128" s="117"/>
      <c r="O128" s="117"/>
      <c r="P128" s="116">
        <v>27.4</v>
      </c>
      <c r="Q128" s="18"/>
      <c r="R128" s="16">
        <f t="shared" si="56"/>
        <v>157</v>
      </c>
      <c r="S128" s="16">
        <f t="shared" si="57"/>
        <v>6</v>
      </c>
      <c r="T128" s="16">
        <f t="shared" si="58"/>
        <v>9</v>
      </c>
      <c r="U128" s="16">
        <f t="shared" si="59"/>
        <v>5</v>
      </c>
      <c r="V128" s="16" t="str">
        <f t="shared" si="60"/>
        <v/>
      </c>
      <c r="W128" s="16" t="str">
        <f t="shared" si="61"/>
        <v/>
      </c>
      <c r="X128" s="16" t="str">
        <f t="shared" si="62"/>
        <v/>
      </c>
      <c r="Y128" s="16">
        <f t="shared" si="63"/>
        <v>7</v>
      </c>
      <c r="AA128" s="21">
        <f t="shared" si="64"/>
        <v>85.714285714285708</v>
      </c>
      <c r="AB128" s="21">
        <f t="shared" si="65"/>
        <v>2.7472527472527473</v>
      </c>
      <c r="AC128" s="21">
        <f t="shared" si="66"/>
        <v>4.4198895027624303</v>
      </c>
      <c r="AD128" s="21">
        <f t="shared" si="67"/>
        <v>2.2727272727272729</v>
      </c>
      <c r="AE128" s="21" t="str">
        <f t="shared" si="68"/>
        <v>na</v>
      </c>
      <c r="AF128" s="21" t="str">
        <f t="shared" si="69"/>
        <v>na</v>
      </c>
      <c r="AG128" s="21" t="str">
        <f t="shared" si="70"/>
        <v>na</v>
      </c>
      <c r="AH128" s="21">
        <f t="shared" si="71"/>
        <v>3.3149171270718232</v>
      </c>
    </row>
    <row r="129" spans="1:34" ht="16.5">
      <c r="A129" s="113">
        <v>20200901</v>
      </c>
      <c r="B129" s="114" t="s">
        <v>2111</v>
      </c>
      <c r="C129" s="114" t="s">
        <v>2112</v>
      </c>
      <c r="D129" s="114" t="s">
        <v>1516</v>
      </c>
      <c r="E129" s="114" t="s">
        <v>262</v>
      </c>
      <c r="F129" s="115" t="s">
        <v>1259</v>
      </c>
      <c r="G129" s="116">
        <v>181.15</v>
      </c>
      <c r="H129" s="116">
        <v>269.54000000000002</v>
      </c>
      <c r="I129" s="116">
        <v>1.6442490000000001</v>
      </c>
      <c r="J129" s="116">
        <v>26.907069</v>
      </c>
      <c r="K129" s="116">
        <v>34.119323000000001</v>
      </c>
      <c r="L129" s="116">
        <v>48.127943000000002</v>
      </c>
      <c r="M129" s="117"/>
      <c r="N129" s="117"/>
      <c r="O129" s="117"/>
      <c r="P129" s="116">
        <v>27.53</v>
      </c>
      <c r="Q129" s="18"/>
      <c r="R129" s="16">
        <f t="shared" si="56"/>
        <v>155</v>
      </c>
      <c r="S129" s="16">
        <f t="shared" si="57"/>
        <v>4</v>
      </c>
      <c r="T129" s="16">
        <f t="shared" si="58"/>
        <v>7</v>
      </c>
      <c r="U129" s="16">
        <f t="shared" si="59"/>
        <v>3</v>
      </c>
      <c r="V129" s="16" t="str">
        <f t="shared" si="60"/>
        <v/>
      </c>
      <c r="W129" s="16" t="str">
        <f t="shared" si="61"/>
        <v/>
      </c>
      <c r="X129" s="16" t="str">
        <f t="shared" si="62"/>
        <v/>
      </c>
      <c r="Y129" s="16">
        <f t="shared" si="63"/>
        <v>5</v>
      </c>
      <c r="AA129" s="21">
        <f t="shared" si="64"/>
        <v>84.615384615384613</v>
      </c>
      <c r="AB129" s="21">
        <f t="shared" si="65"/>
        <v>1.6483516483516485</v>
      </c>
      <c r="AC129" s="21">
        <f t="shared" si="66"/>
        <v>3.3149171270718232</v>
      </c>
      <c r="AD129" s="21">
        <f t="shared" si="67"/>
        <v>1.1363636363636365</v>
      </c>
      <c r="AE129" s="21" t="str">
        <f t="shared" si="68"/>
        <v>na</v>
      </c>
      <c r="AF129" s="21" t="str">
        <f t="shared" si="69"/>
        <v>na</v>
      </c>
      <c r="AG129" s="21" t="str">
        <f t="shared" si="70"/>
        <v>na</v>
      </c>
      <c r="AH129" s="21">
        <f t="shared" si="71"/>
        <v>2.2099447513812152</v>
      </c>
    </row>
    <row r="130" spans="1:34" ht="16.5">
      <c r="A130" s="113">
        <v>20200901</v>
      </c>
      <c r="B130" s="114" t="s">
        <v>1999</v>
      </c>
      <c r="C130" s="114" t="s">
        <v>2000</v>
      </c>
      <c r="D130" s="114" t="s">
        <v>1516</v>
      </c>
      <c r="E130" s="114" t="s">
        <v>262</v>
      </c>
      <c r="F130" s="115" t="s">
        <v>1259</v>
      </c>
      <c r="G130" s="116">
        <v>135.24</v>
      </c>
      <c r="H130" s="116">
        <v>200.6</v>
      </c>
      <c r="I130" s="116">
        <v>1.623014</v>
      </c>
      <c r="J130" s="116">
        <v>26.834773999999999</v>
      </c>
      <c r="K130" s="116">
        <v>33.942551999999999</v>
      </c>
      <c r="L130" s="116">
        <v>47.693961999999999</v>
      </c>
      <c r="M130" s="117"/>
      <c r="N130" s="117"/>
      <c r="O130" s="117"/>
      <c r="P130" s="116">
        <v>27.3</v>
      </c>
      <c r="Q130" s="18"/>
      <c r="R130" s="16">
        <f t="shared" si="56"/>
        <v>158</v>
      </c>
      <c r="S130" s="16">
        <f t="shared" si="57"/>
        <v>7</v>
      </c>
      <c r="T130" s="16">
        <f t="shared" si="58"/>
        <v>10</v>
      </c>
      <c r="U130" s="16">
        <f t="shared" si="59"/>
        <v>6</v>
      </c>
      <c r="V130" s="16" t="str">
        <f t="shared" si="60"/>
        <v/>
      </c>
      <c r="W130" s="16" t="str">
        <f t="shared" si="61"/>
        <v/>
      </c>
      <c r="X130" s="16" t="str">
        <f t="shared" si="62"/>
        <v/>
      </c>
      <c r="Y130" s="16">
        <f t="shared" si="63"/>
        <v>8</v>
      </c>
      <c r="AA130" s="21">
        <f t="shared" si="64"/>
        <v>86.263736263736263</v>
      </c>
      <c r="AB130" s="21">
        <f t="shared" si="65"/>
        <v>3.296703296703297</v>
      </c>
      <c r="AC130" s="21">
        <f t="shared" si="66"/>
        <v>4.972375690607735</v>
      </c>
      <c r="AD130" s="21">
        <f t="shared" si="67"/>
        <v>2.8409090909090908</v>
      </c>
      <c r="AE130" s="21" t="str">
        <f t="shared" si="68"/>
        <v>na</v>
      </c>
      <c r="AF130" s="21" t="str">
        <f t="shared" si="69"/>
        <v>na</v>
      </c>
      <c r="AG130" s="21" t="str">
        <f t="shared" si="70"/>
        <v>na</v>
      </c>
      <c r="AH130" s="21">
        <f t="shared" si="71"/>
        <v>3.867403314917127</v>
      </c>
    </row>
    <row r="131" spans="1:34" ht="16.5">
      <c r="A131" s="113">
        <v>20200901</v>
      </c>
      <c r="B131" s="114" t="s">
        <v>2146</v>
      </c>
      <c r="C131" s="114" t="s">
        <v>2147</v>
      </c>
      <c r="D131" s="114" t="s">
        <v>1516</v>
      </c>
      <c r="E131" s="114" t="s">
        <v>262</v>
      </c>
      <c r="F131" s="115" t="s">
        <v>1259</v>
      </c>
      <c r="G131" s="116">
        <v>171.82</v>
      </c>
      <c r="H131" s="116">
        <v>255.46</v>
      </c>
      <c r="I131" s="116">
        <v>1.6392659999999999</v>
      </c>
      <c r="J131" s="116">
        <v>26.889695</v>
      </c>
      <c r="K131" s="116">
        <v>34.076686000000002</v>
      </c>
      <c r="L131" s="116">
        <v>48.024292000000003</v>
      </c>
      <c r="M131" s="117"/>
      <c r="N131" s="117"/>
      <c r="O131" s="117"/>
      <c r="P131" s="116">
        <v>27.48</v>
      </c>
      <c r="Q131" s="18"/>
      <c r="R131" s="16">
        <f t="shared" si="56"/>
        <v>156</v>
      </c>
      <c r="S131" s="16">
        <f t="shared" si="57"/>
        <v>5</v>
      </c>
      <c r="T131" s="16">
        <f t="shared" si="58"/>
        <v>8</v>
      </c>
      <c r="U131" s="16">
        <f t="shared" si="59"/>
        <v>4</v>
      </c>
      <c r="V131" s="16" t="str">
        <f t="shared" si="60"/>
        <v/>
      </c>
      <c r="W131" s="16" t="str">
        <f t="shared" si="61"/>
        <v/>
      </c>
      <c r="X131" s="16" t="str">
        <f t="shared" si="62"/>
        <v/>
      </c>
      <c r="Y131" s="16">
        <f t="shared" si="63"/>
        <v>6</v>
      </c>
      <c r="AA131" s="21">
        <f t="shared" si="64"/>
        <v>85.164835164835168</v>
      </c>
      <c r="AB131" s="21">
        <f t="shared" si="65"/>
        <v>2.197802197802198</v>
      </c>
      <c r="AC131" s="21">
        <f t="shared" si="66"/>
        <v>3.867403314917127</v>
      </c>
      <c r="AD131" s="21">
        <f t="shared" si="67"/>
        <v>1.7045454545454544</v>
      </c>
      <c r="AE131" s="21" t="str">
        <f t="shared" si="68"/>
        <v>na</v>
      </c>
      <c r="AF131" s="21" t="str">
        <f t="shared" si="69"/>
        <v>na</v>
      </c>
      <c r="AG131" s="21" t="str">
        <f t="shared" si="70"/>
        <v>na</v>
      </c>
      <c r="AH131" s="21">
        <f t="shared" si="71"/>
        <v>2.7624309392265194</v>
      </c>
    </row>
    <row r="132" spans="1:34" ht="16.5">
      <c r="A132" s="113">
        <v>20200901</v>
      </c>
      <c r="B132" s="114" t="s">
        <v>1986</v>
      </c>
      <c r="C132" s="114" t="s">
        <v>1987</v>
      </c>
      <c r="D132" s="114" t="s">
        <v>1516</v>
      </c>
      <c r="E132" s="114" t="s">
        <v>262</v>
      </c>
      <c r="F132" s="115" t="s">
        <v>1259</v>
      </c>
      <c r="G132" s="116">
        <v>176.14</v>
      </c>
      <c r="H132" s="116">
        <v>262.64</v>
      </c>
      <c r="I132" s="116">
        <v>1.6538949999999999</v>
      </c>
      <c r="J132" s="116">
        <v>26.986425000000001</v>
      </c>
      <c r="K132" s="116">
        <v>34.286152000000001</v>
      </c>
      <c r="L132" s="116">
        <v>48.431666999999997</v>
      </c>
      <c r="M132" s="116"/>
      <c r="N132" s="116"/>
      <c r="O132" s="116"/>
      <c r="P132" s="116">
        <v>27.72</v>
      </c>
      <c r="Q132" s="18"/>
      <c r="R132" s="16">
        <f t="shared" si="56"/>
        <v>154</v>
      </c>
      <c r="S132" s="16">
        <f t="shared" si="57"/>
        <v>3</v>
      </c>
      <c r="T132" s="16">
        <f t="shared" si="58"/>
        <v>5</v>
      </c>
      <c r="U132" s="16">
        <f t="shared" si="59"/>
        <v>2</v>
      </c>
      <c r="V132" s="16" t="str">
        <f t="shared" si="60"/>
        <v/>
      </c>
      <c r="W132" s="16" t="str">
        <f t="shared" si="61"/>
        <v/>
      </c>
      <c r="X132" s="16" t="str">
        <f t="shared" si="62"/>
        <v/>
      </c>
      <c r="Y132" s="16">
        <f t="shared" si="63"/>
        <v>3</v>
      </c>
      <c r="AA132" s="21">
        <f t="shared" si="64"/>
        <v>84.065934065934073</v>
      </c>
      <c r="AB132" s="21">
        <f t="shared" si="65"/>
        <v>1.098901098901099</v>
      </c>
      <c r="AC132" s="21">
        <f t="shared" si="66"/>
        <v>2.2099447513812152</v>
      </c>
      <c r="AD132" s="21">
        <f t="shared" si="67"/>
        <v>0.56818181818181823</v>
      </c>
      <c r="AE132" s="21" t="str">
        <f t="shared" si="68"/>
        <v>na</v>
      </c>
      <c r="AF132" s="21" t="str">
        <f t="shared" si="69"/>
        <v>na</v>
      </c>
      <c r="AG132" s="21" t="str">
        <f t="shared" si="70"/>
        <v>na</v>
      </c>
      <c r="AH132" s="21">
        <f t="shared" si="71"/>
        <v>1.1049723756906076</v>
      </c>
    </row>
    <row r="133" spans="1:34" ht="16.5">
      <c r="A133" s="113">
        <v>20200901</v>
      </c>
      <c r="B133" s="114" t="s">
        <v>1572</v>
      </c>
      <c r="C133" s="114" t="s">
        <v>1571</v>
      </c>
      <c r="D133" s="114" t="s">
        <v>1570</v>
      </c>
      <c r="E133" s="114" t="s">
        <v>262</v>
      </c>
      <c r="F133" s="115" t="s">
        <v>1259</v>
      </c>
      <c r="G133" s="116">
        <v>144.07</v>
      </c>
      <c r="H133" s="116">
        <v>144.37</v>
      </c>
      <c r="I133" s="116">
        <v>3.9016649999999999</v>
      </c>
      <c r="J133" s="117">
        <v>17.503107</v>
      </c>
      <c r="K133" s="117">
        <v>22.987518000000001</v>
      </c>
      <c r="L133" s="117">
        <v>25.947665000000001</v>
      </c>
      <c r="M133" s="117">
        <v>3.105226</v>
      </c>
      <c r="N133" s="117"/>
      <c r="O133" s="117"/>
      <c r="P133" s="117">
        <v>11.14</v>
      </c>
      <c r="Q133" s="18"/>
      <c r="R133" s="16">
        <f t="shared" si="56"/>
        <v>84</v>
      </c>
      <c r="S133" s="16">
        <f t="shared" si="57"/>
        <v>65</v>
      </c>
      <c r="T133" s="16">
        <f t="shared" si="58"/>
        <v>45</v>
      </c>
      <c r="U133" s="16">
        <f t="shared" si="59"/>
        <v>55</v>
      </c>
      <c r="V133" s="16">
        <f t="shared" si="60"/>
        <v>82</v>
      </c>
      <c r="W133" s="16" t="str">
        <f t="shared" si="61"/>
        <v/>
      </c>
      <c r="X133" s="16" t="str">
        <f t="shared" si="62"/>
        <v/>
      </c>
      <c r="Y133" s="16">
        <f t="shared" si="63"/>
        <v>72</v>
      </c>
      <c r="AA133" s="21">
        <f t="shared" si="64"/>
        <v>45.604395604395606</v>
      </c>
      <c r="AB133" s="21">
        <f t="shared" si="65"/>
        <v>35.164835164835168</v>
      </c>
      <c r="AC133" s="21">
        <f t="shared" si="66"/>
        <v>24.30939226519337</v>
      </c>
      <c r="AD133" s="21">
        <f t="shared" si="67"/>
        <v>30.681818181818183</v>
      </c>
      <c r="AE133" s="21">
        <f t="shared" si="68"/>
        <v>48.214285714285715</v>
      </c>
      <c r="AF133" s="21" t="str">
        <f t="shared" si="69"/>
        <v>na</v>
      </c>
      <c r="AG133" s="21" t="str">
        <f t="shared" si="70"/>
        <v>na</v>
      </c>
      <c r="AH133" s="21">
        <f t="shared" si="71"/>
        <v>39.226519337016576</v>
      </c>
    </row>
    <row r="134" spans="1:34" ht="16.5">
      <c r="A134" s="113">
        <v>20200901</v>
      </c>
      <c r="B134" s="114" t="s">
        <v>1467</v>
      </c>
      <c r="C134" s="114" t="s">
        <v>1466</v>
      </c>
      <c r="D134" s="114" t="s">
        <v>1444</v>
      </c>
      <c r="E134" s="114" t="s">
        <v>262</v>
      </c>
      <c r="F134" s="115" t="s">
        <v>1259</v>
      </c>
      <c r="G134" s="116">
        <v>1957.72</v>
      </c>
      <c r="H134" s="116">
        <v>1857.62</v>
      </c>
      <c r="I134" s="116">
        <v>2.612711</v>
      </c>
      <c r="J134" s="117">
        <v>13.819782999999999</v>
      </c>
      <c r="K134" s="117">
        <v>14.086641</v>
      </c>
      <c r="L134" s="117">
        <v>16.593146000000001</v>
      </c>
      <c r="M134" s="117">
        <v>1.8953629999999999</v>
      </c>
      <c r="N134" s="117">
        <v>0.43073699999999998</v>
      </c>
      <c r="O134" s="117">
        <v>10.68</v>
      </c>
      <c r="P134" s="117">
        <v>3.28</v>
      </c>
      <c r="Q134" s="18"/>
      <c r="R134" s="16">
        <f t="shared" si="56"/>
        <v>146</v>
      </c>
      <c r="S134" s="16">
        <f t="shared" si="57"/>
        <v>148</v>
      </c>
      <c r="T134" s="16">
        <f t="shared" si="58"/>
        <v>143</v>
      </c>
      <c r="U134" s="16">
        <f t="shared" si="59"/>
        <v>131</v>
      </c>
      <c r="V134" s="16">
        <f t="shared" si="60"/>
        <v>102</v>
      </c>
      <c r="W134" s="16">
        <f t="shared" si="61"/>
        <v>91</v>
      </c>
      <c r="X134" s="16">
        <f t="shared" si="62"/>
        <v>91</v>
      </c>
      <c r="Y134" s="16">
        <f t="shared" si="63"/>
        <v>143</v>
      </c>
      <c r="AA134" s="21">
        <f t="shared" si="64"/>
        <v>79.670329670329664</v>
      </c>
      <c r="AB134" s="21">
        <f t="shared" si="65"/>
        <v>80.769230769230774</v>
      </c>
      <c r="AC134" s="21">
        <f t="shared" si="66"/>
        <v>78.453038674033152</v>
      </c>
      <c r="AD134" s="21">
        <f t="shared" si="67"/>
        <v>73.86363636363636</v>
      </c>
      <c r="AE134" s="21">
        <f t="shared" si="68"/>
        <v>60.119047619047613</v>
      </c>
      <c r="AF134" s="21">
        <f t="shared" si="69"/>
        <v>56.60377358490566</v>
      </c>
      <c r="AG134" s="21">
        <f t="shared" si="70"/>
        <v>60.402684563758392</v>
      </c>
      <c r="AH134" s="21">
        <f t="shared" si="71"/>
        <v>78.453038674033152</v>
      </c>
    </row>
    <row r="135" spans="1:34" ht="16.5">
      <c r="A135" s="113">
        <v>20200901</v>
      </c>
      <c r="B135" s="114" t="s">
        <v>1459</v>
      </c>
      <c r="C135" s="114" t="s">
        <v>1458</v>
      </c>
      <c r="D135" s="114" t="s">
        <v>1444</v>
      </c>
      <c r="E135" s="114" t="s">
        <v>262</v>
      </c>
      <c r="F135" s="115" t="s">
        <v>1259</v>
      </c>
      <c r="G135" s="116">
        <v>532.85</v>
      </c>
      <c r="H135" s="116">
        <v>480.65</v>
      </c>
      <c r="I135" s="116">
        <v>3.8942190000000001</v>
      </c>
      <c r="J135" s="117">
        <v>19.401681</v>
      </c>
      <c r="K135" s="117">
        <v>27.012869999999999</v>
      </c>
      <c r="L135" s="117">
        <v>33.468476000000003</v>
      </c>
      <c r="M135" s="117">
        <v>3.973258</v>
      </c>
      <c r="N135" s="117"/>
      <c r="O135" s="117"/>
      <c r="P135" s="117">
        <v>17.39</v>
      </c>
      <c r="Q135" s="18"/>
      <c r="R135" s="16">
        <f t="shared" si="56"/>
        <v>85</v>
      </c>
      <c r="S135" s="16">
        <f t="shared" si="57"/>
        <v>39</v>
      </c>
      <c r="T135" s="16">
        <f t="shared" si="58"/>
        <v>22</v>
      </c>
      <c r="U135" s="16">
        <f t="shared" si="59"/>
        <v>14</v>
      </c>
      <c r="V135" s="16">
        <f t="shared" si="60"/>
        <v>73</v>
      </c>
      <c r="W135" s="16" t="str">
        <f t="shared" si="61"/>
        <v/>
      </c>
      <c r="X135" s="16" t="str">
        <f t="shared" si="62"/>
        <v/>
      </c>
      <c r="Y135" s="16">
        <f t="shared" si="63"/>
        <v>30</v>
      </c>
      <c r="AA135" s="21">
        <f t="shared" si="64"/>
        <v>46.153846153846153</v>
      </c>
      <c r="AB135" s="21">
        <f t="shared" si="65"/>
        <v>20.87912087912088</v>
      </c>
      <c r="AC135" s="21">
        <f t="shared" si="66"/>
        <v>11.602209944751381</v>
      </c>
      <c r="AD135" s="21">
        <f t="shared" si="67"/>
        <v>7.3863636363636367</v>
      </c>
      <c r="AE135" s="21">
        <f t="shared" si="68"/>
        <v>42.857142857142854</v>
      </c>
      <c r="AF135" s="21" t="str">
        <f t="shared" si="69"/>
        <v>na</v>
      </c>
      <c r="AG135" s="21" t="str">
        <f t="shared" si="70"/>
        <v>na</v>
      </c>
      <c r="AH135" s="21">
        <f t="shared" si="71"/>
        <v>16.022099447513813</v>
      </c>
    </row>
    <row r="136" spans="1:34" ht="16.5">
      <c r="A136" s="113">
        <v>20200901</v>
      </c>
      <c r="B136" s="114" t="s">
        <v>2113</v>
      </c>
      <c r="C136" s="114" t="s">
        <v>2114</v>
      </c>
      <c r="D136" s="114" t="s">
        <v>1444</v>
      </c>
      <c r="E136" s="114" t="s">
        <v>262</v>
      </c>
      <c r="F136" s="115" t="s">
        <v>1259</v>
      </c>
      <c r="G136" s="116">
        <v>1059.0999999999999</v>
      </c>
      <c r="H136" s="116">
        <v>1365.47</v>
      </c>
      <c r="I136" s="116">
        <v>-0.63506300000000004</v>
      </c>
      <c r="J136" s="116">
        <v>20.277822</v>
      </c>
      <c r="K136" s="116">
        <v>26.964134000000001</v>
      </c>
      <c r="L136" s="116"/>
      <c r="M136" s="117"/>
      <c r="N136" s="117"/>
      <c r="O136" s="117"/>
      <c r="P136" s="116">
        <v>20.43</v>
      </c>
      <c r="Q136" s="18"/>
      <c r="R136" s="16">
        <f t="shared" si="56"/>
        <v>176</v>
      </c>
      <c r="S136" s="16">
        <f t="shared" si="57"/>
        <v>30</v>
      </c>
      <c r="T136" s="16">
        <f t="shared" si="58"/>
        <v>23</v>
      </c>
      <c r="U136" s="16" t="str">
        <f t="shared" si="59"/>
        <v/>
      </c>
      <c r="V136" s="16" t="str">
        <f t="shared" si="60"/>
        <v/>
      </c>
      <c r="W136" s="16" t="str">
        <f t="shared" si="61"/>
        <v/>
      </c>
      <c r="X136" s="16" t="str">
        <f t="shared" si="62"/>
        <v/>
      </c>
      <c r="Y136" s="16">
        <f t="shared" si="63"/>
        <v>16</v>
      </c>
      <c r="AA136" s="21">
        <f t="shared" si="64"/>
        <v>96.15384615384616</v>
      </c>
      <c r="AB136" s="21">
        <f t="shared" si="65"/>
        <v>15.934065934065933</v>
      </c>
      <c r="AC136" s="21">
        <f t="shared" si="66"/>
        <v>12.154696132596685</v>
      </c>
      <c r="AD136" s="21" t="str">
        <f t="shared" si="67"/>
        <v>na</v>
      </c>
      <c r="AE136" s="21" t="str">
        <f t="shared" si="68"/>
        <v>na</v>
      </c>
      <c r="AF136" s="21" t="str">
        <f t="shared" si="69"/>
        <v>na</v>
      </c>
      <c r="AG136" s="21" t="str">
        <f t="shared" si="70"/>
        <v>na</v>
      </c>
      <c r="AH136" s="21">
        <f t="shared" si="71"/>
        <v>8.2872928176795568</v>
      </c>
    </row>
    <row r="137" spans="1:34" ht="16.5">
      <c r="A137" s="113">
        <v>20200901</v>
      </c>
      <c r="B137" s="114" t="s">
        <v>2075</v>
      </c>
      <c r="C137" s="114" t="s">
        <v>2076</v>
      </c>
      <c r="D137" s="114" t="s">
        <v>1444</v>
      </c>
      <c r="E137" s="114" t="s">
        <v>262</v>
      </c>
      <c r="F137" s="115" t="s">
        <v>1259</v>
      </c>
      <c r="G137" s="116">
        <v>501.5</v>
      </c>
      <c r="H137" s="116">
        <v>649.65</v>
      </c>
      <c r="I137" s="116">
        <v>-0.58021299999999998</v>
      </c>
      <c r="J137" s="116">
        <v>20.464034999999999</v>
      </c>
      <c r="K137" s="116">
        <v>27.364343000000002</v>
      </c>
      <c r="L137" s="117"/>
      <c r="M137" s="117"/>
      <c r="N137" s="117"/>
      <c r="O137" s="117"/>
      <c r="P137" s="116">
        <v>20.95</v>
      </c>
      <c r="Q137" s="18"/>
      <c r="R137" s="16">
        <f t="shared" si="56"/>
        <v>175</v>
      </c>
      <c r="S137" s="16">
        <f t="shared" si="57"/>
        <v>29</v>
      </c>
      <c r="T137" s="16">
        <f t="shared" si="58"/>
        <v>20</v>
      </c>
      <c r="U137" s="16" t="str">
        <f t="shared" si="59"/>
        <v/>
      </c>
      <c r="V137" s="16" t="str">
        <f t="shared" si="60"/>
        <v/>
      </c>
      <c r="W137" s="16" t="str">
        <f t="shared" si="61"/>
        <v/>
      </c>
      <c r="X137" s="16" t="str">
        <f t="shared" si="62"/>
        <v/>
      </c>
      <c r="Y137" s="16">
        <f t="shared" si="63"/>
        <v>14</v>
      </c>
      <c r="AA137" s="21">
        <f t="shared" si="64"/>
        <v>95.604395604395606</v>
      </c>
      <c r="AB137" s="21">
        <f t="shared" si="65"/>
        <v>15.384615384615385</v>
      </c>
      <c r="AC137" s="21">
        <f t="shared" si="66"/>
        <v>10.497237569060774</v>
      </c>
      <c r="AD137" s="21" t="str">
        <f t="shared" si="67"/>
        <v>na</v>
      </c>
      <c r="AE137" s="21" t="str">
        <f t="shared" si="68"/>
        <v>na</v>
      </c>
      <c r="AF137" s="21" t="str">
        <f t="shared" si="69"/>
        <v>na</v>
      </c>
      <c r="AG137" s="21" t="str">
        <f t="shared" si="70"/>
        <v>na</v>
      </c>
      <c r="AH137" s="21">
        <f t="shared" si="71"/>
        <v>7.1823204419889501</v>
      </c>
    </row>
    <row r="138" spans="1:34" ht="16.5">
      <c r="A138" s="113">
        <v>20200901</v>
      </c>
      <c r="B138" s="114" t="s">
        <v>1508</v>
      </c>
      <c r="C138" s="114" t="s">
        <v>1507</v>
      </c>
      <c r="D138" s="114" t="s">
        <v>1502</v>
      </c>
      <c r="E138" s="114" t="s">
        <v>262</v>
      </c>
      <c r="F138" s="115" t="s">
        <v>1259</v>
      </c>
      <c r="G138" s="116">
        <v>648.53</v>
      </c>
      <c r="H138" s="116">
        <v>916.37</v>
      </c>
      <c r="I138" s="116">
        <v>3.6486070000000002</v>
      </c>
      <c r="J138" s="116">
        <v>20.890121000000001</v>
      </c>
      <c r="K138" s="116">
        <v>34.277296999999997</v>
      </c>
      <c r="L138" s="116">
        <v>45.922947000000001</v>
      </c>
      <c r="M138" s="116">
        <v>25.045461</v>
      </c>
      <c r="N138" s="116">
        <v>33.620074000000002</v>
      </c>
      <c r="O138" s="116">
        <v>49.86</v>
      </c>
      <c r="P138" s="116">
        <v>28.01</v>
      </c>
      <c r="Q138" s="18"/>
      <c r="R138" s="16">
        <f t="shared" si="56"/>
        <v>98</v>
      </c>
      <c r="S138" s="16">
        <f t="shared" si="57"/>
        <v>22</v>
      </c>
      <c r="T138" s="16">
        <f t="shared" si="58"/>
        <v>6</v>
      </c>
      <c r="U138" s="16">
        <f t="shared" si="59"/>
        <v>7</v>
      </c>
      <c r="V138" s="16">
        <f t="shared" si="60"/>
        <v>2</v>
      </c>
      <c r="W138" s="16">
        <f t="shared" si="61"/>
        <v>4</v>
      </c>
      <c r="X138" s="16">
        <f t="shared" si="62"/>
        <v>3</v>
      </c>
      <c r="Y138" s="16">
        <f t="shared" si="63"/>
        <v>2</v>
      </c>
      <c r="AA138" s="21">
        <f t="shared" si="64"/>
        <v>53.296703296703299</v>
      </c>
      <c r="AB138" s="21">
        <f t="shared" si="65"/>
        <v>11.538461538461538</v>
      </c>
      <c r="AC138" s="21">
        <f t="shared" si="66"/>
        <v>2.7624309392265194</v>
      </c>
      <c r="AD138" s="21">
        <f t="shared" si="67"/>
        <v>3.4090909090909087</v>
      </c>
      <c r="AE138" s="21">
        <f t="shared" si="68"/>
        <v>0.59523809523809523</v>
      </c>
      <c r="AF138" s="21">
        <f t="shared" si="69"/>
        <v>1.8867924528301887</v>
      </c>
      <c r="AG138" s="21">
        <f t="shared" si="70"/>
        <v>1.3422818791946309</v>
      </c>
      <c r="AH138" s="21">
        <f t="shared" si="71"/>
        <v>0.55248618784530379</v>
      </c>
    </row>
    <row r="139" spans="1:34" ht="16.5">
      <c r="A139" s="113">
        <v>20200901</v>
      </c>
      <c r="B139" s="114" t="s">
        <v>13627</v>
      </c>
      <c r="C139" s="114" t="s">
        <v>13628</v>
      </c>
      <c r="D139" s="114" t="s">
        <v>1502</v>
      </c>
      <c r="E139" s="114" t="s">
        <v>262</v>
      </c>
      <c r="F139" s="115" t="s">
        <v>1259</v>
      </c>
      <c r="G139" s="116">
        <v>137.19999999999999</v>
      </c>
      <c r="H139" s="116">
        <v>239.87</v>
      </c>
      <c r="I139" s="116">
        <v>2.8085360000000001</v>
      </c>
      <c r="J139" s="116">
        <v>23.239650000000001</v>
      </c>
      <c r="K139" s="116">
        <v>35.994669000000002</v>
      </c>
      <c r="L139" s="116">
        <v>44.291263999999998</v>
      </c>
      <c r="M139" s="117">
        <v>24.772845</v>
      </c>
      <c r="N139" s="117">
        <v>35.512034999999997</v>
      </c>
      <c r="O139" s="117"/>
      <c r="P139" s="116">
        <v>24.63</v>
      </c>
      <c r="Q139" s="18"/>
      <c r="R139" s="16">
        <f t="shared" si="56"/>
        <v>141</v>
      </c>
      <c r="S139" s="16">
        <f t="shared" si="57"/>
        <v>12</v>
      </c>
      <c r="T139" s="16">
        <f t="shared" si="58"/>
        <v>3</v>
      </c>
      <c r="U139" s="16">
        <f t="shared" si="59"/>
        <v>10</v>
      </c>
      <c r="V139" s="16">
        <f t="shared" si="60"/>
        <v>3</v>
      </c>
      <c r="W139" s="16">
        <f t="shared" si="61"/>
        <v>2</v>
      </c>
      <c r="X139" s="16" t="str">
        <f t="shared" si="62"/>
        <v/>
      </c>
      <c r="Y139" s="16">
        <f t="shared" si="63"/>
        <v>11</v>
      </c>
      <c r="AA139" s="21">
        <f t="shared" si="64"/>
        <v>76.923076923076934</v>
      </c>
      <c r="AB139" s="21">
        <f t="shared" si="65"/>
        <v>6.0439560439560438</v>
      </c>
      <c r="AC139" s="21">
        <f t="shared" si="66"/>
        <v>1.1049723756906076</v>
      </c>
      <c r="AD139" s="21">
        <f t="shared" si="67"/>
        <v>5.1136363636363642</v>
      </c>
      <c r="AE139" s="21">
        <f t="shared" si="68"/>
        <v>1.1904761904761905</v>
      </c>
      <c r="AF139" s="21">
        <f t="shared" si="69"/>
        <v>0.62893081761006298</v>
      </c>
      <c r="AG139" s="21" t="str">
        <f t="shared" si="70"/>
        <v>na</v>
      </c>
      <c r="AH139" s="21">
        <f t="shared" si="71"/>
        <v>5.5248618784530388</v>
      </c>
    </row>
    <row r="140" spans="1:34" ht="16.5">
      <c r="A140" s="113">
        <v>20200901</v>
      </c>
      <c r="B140" s="114" t="s">
        <v>2756</v>
      </c>
      <c r="C140" s="114" t="s">
        <v>2757</v>
      </c>
      <c r="D140" s="114" t="s">
        <v>1502</v>
      </c>
      <c r="E140" s="114" t="s">
        <v>262</v>
      </c>
      <c r="F140" s="115" t="s">
        <v>1259</v>
      </c>
      <c r="G140" s="116">
        <v>197.01</v>
      </c>
      <c r="H140" s="116">
        <v>263.68</v>
      </c>
      <c r="I140" s="116">
        <v>2.8336749999999999</v>
      </c>
      <c r="J140" s="116">
        <v>23.321384999999999</v>
      </c>
      <c r="K140" s="116">
        <v>36.166125000000001</v>
      </c>
      <c r="L140" s="116">
        <v>44.684041000000001</v>
      </c>
      <c r="M140" s="116">
        <v>25.494184000000001</v>
      </c>
      <c r="N140" s="116"/>
      <c r="O140" s="117"/>
      <c r="P140" s="116">
        <v>24.85</v>
      </c>
      <c r="Q140" s="18"/>
      <c r="R140" s="16">
        <f t="shared" si="56"/>
        <v>140</v>
      </c>
      <c r="S140" s="16">
        <f t="shared" si="57"/>
        <v>11</v>
      </c>
      <c r="T140" s="16">
        <f t="shared" si="58"/>
        <v>2</v>
      </c>
      <c r="U140" s="16">
        <f t="shared" si="59"/>
        <v>8</v>
      </c>
      <c r="V140" s="16">
        <f t="shared" si="60"/>
        <v>1</v>
      </c>
      <c r="W140" s="16" t="str">
        <f t="shared" si="61"/>
        <v/>
      </c>
      <c r="X140" s="16" t="str">
        <f t="shared" si="62"/>
        <v/>
      </c>
      <c r="Y140" s="16">
        <f t="shared" si="63"/>
        <v>10</v>
      </c>
      <c r="AA140" s="21">
        <f t="shared" si="64"/>
        <v>76.373626373626365</v>
      </c>
      <c r="AB140" s="21">
        <f t="shared" si="65"/>
        <v>5.4945054945054945</v>
      </c>
      <c r="AC140" s="21">
        <f t="shared" si="66"/>
        <v>0.55248618784530379</v>
      </c>
      <c r="AD140" s="21">
        <f t="shared" si="67"/>
        <v>3.9772727272727271</v>
      </c>
      <c r="AE140" s="21">
        <f t="shared" si="68"/>
        <v>0</v>
      </c>
      <c r="AF140" s="21" t="str">
        <f t="shared" si="69"/>
        <v>na</v>
      </c>
      <c r="AG140" s="21" t="str">
        <f t="shared" si="70"/>
        <v>na</v>
      </c>
      <c r="AH140" s="21">
        <f t="shared" si="71"/>
        <v>4.972375690607735</v>
      </c>
    </row>
    <row r="141" spans="1:34" ht="16.5">
      <c r="A141" s="113">
        <v>20200901</v>
      </c>
      <c r="B141" s="114" t="s">
        <v>1488</v>
      </c>
      <c r="C141" s="114" t="s">
        <v>1487</v>
      </c>
      <c r="D141" s="114" t="s">
        <v>1486</v>
      </c>
      <c r="E141" s="114" t="s">
        <v>262</v>
      </c>
      <c r="F141" s="115" t="s">
        <v>1259</v>
      </c>
      <c r="G141" s="116">
        <v>332.43</v>
      </c>
      <c r="H141" s="116">
        <v>304.33</v>
      </c>
      <c r="I141" s="116">
        <v>4.9213769999999997</v>
      </c>
      <c r="J141" s="116">
        <v>16.887129999999999</v>
      </c>
      <c r="K141" s="117">
        <v>20.178536000000001</v>
      </c>
      <c r="L141" s="117">
        <v>27.821836999999999</v>
      </c>
      <c r="M141" s="117">
        <v>6.5615940000000004</v>
      </c>
      <c r="N141" s="117">
        <v>14.291065</v>
      </c>
      <c r="O141" s="117">
        <v>-13.07</v>
      </c>
      <c r="P141" s="117">
        <v>11.47</v>
      </c>
      <c r="Q141" s="18"/>
      <c r="R141" s="16">
        <f t="shared" si="56"/>
        <v>40</v>
      </c>
      <c r="S141" s="16">
        <f t="shared" si="57"/>
        <v>82</v>
      </c>
      <c r="T141" s="16">
        <f t="shared" si="58"/>
        <v>73</v>
      </c>
      <c r="U141" s="16">
        <f t="shared" si="59"/>
        <v>41</v>
      </c>
      <c r="V141" s="16">
        <f t="shared" si="60"/>
        <v>34</v>
      </c>
      <c r="W141" s="16">
        <f t="shared" si="61"/>
        <v>16</v>
      </c>
      <c r="X141" s="16">
        <f t="shared" si="62"/>
        <v>139</v>
      </c>
      <c r="Y141" s="16">
        <f t="shared" si="63"/>
        <v>66</v>
      </c>
      <c r="AA141" s="21">
        <f t="shared" si="64"/>
        <v>21.428571428571427</v>
      </c>
      <c r="AB141" s="21">
        <f t="shared" si="65"/>
        <v>44.505494505494504</v>
      </c>
      <c r="AC141" s="21">
        <f t="shared" si="66"/>
        <v>39.77900552486188</v>
      </c>
      <c r="AD141" s="21">
        <f t="shared" si="67"/>
        <v>22.727272727272727</v>
      </c>
      <c r="AE141" s="21">
        <f t="shared" si="68"/>
        <v>19.642857142857142</v>
      </c>
      <c r="AF141" s="21">
        <f t="shared" si="69"/>
        <v>9.433962264150944</v>
      </c>
      <c r="AG141" s="21">
        <f t="shared" si="70"/>
        <v>92.617449664429529</v>
      </c>
      <c r="AH141" s="21">
        <f t="shared" si="71"/>
        <v>35.911602209944753</v>
      </c>
    </row>
    <row r="142" spans="1:34" ht="16.5">
      <c r="A142" s="113">
        <v>20200901</v>
      </c>
      <c r="B142" s="114" t="s">
        <v>2804</v>
      </c>
      <c r="C142" s="114" t="s">
        <v>2805</v>
      </c>
      <c r="D142" s="114" t="s">
        <v>1486</v>
      </c>
      <c r="E142" s="114" t="s">
        <v>262</v>
      </c>
      <c r="F142" s="115" t="s">
        <v>1259</v>
      </c>
      <c r="G142" s="116">
        <v>124.18</v>
      </c>
      <c r="H142" s="116">
        <v>113.14</v>
      </c>
      <c r="I142" s="116">
        <v>5.0438090000000004</v>
      </c>
      <c r="J142" s="116">
        <v>17.253050000000002</v>
      </c>
      <c r="K142" s="116">
        <v>21.057317000000001</v>
      </c>
      <c r="L142" s="116">
        <v>28.791734000000002</v>
      </c>
      <c r="M142" s="116">
        <v>7.4291980000000004</v>
      </c>
      <c r="N142" s="116">
        <v>15.5959</v>
      </c>
      <c r="O142" s="116"/>
      <c r="P142" s="116">
        <v>12.18</v>
      </c>
      <c r="Q142" s="18"/>
      <c r="R142" s="16">
        <f t="shared" si="56"/>
        <v>31</v>
      </c>
      <c r="S142" s="16">
        <f t="shared" si="57"/>
        <v>72</v>
      </c>
      <c r="T142" s="16">
        <f t="shared" si="58"/>
        <v>64</v>
      </c>
      <c r="U142" s="16">
        <f t="shared" si="59"/>
        <v>33</v>
      </c>
      <c r="V142" s="16">
        <f t="shared" si="60"/>
        <v>28</v>
      </c>
      <c r="W142" s="16">
        <f t="shared" si="61"/>
        <v>9</v>
      </c>
      <c r="X142" s="16" t="str">
        <f t="shared" si="62"/>
        <v/>
      </c>
      <c r="Y142" s="16">
        <f t="shared" si="63"/>
        <v>55</v>
      </c>
      <c r="AA142" s="21">
        <f t="shared" si="64"/>
        <v>16.483516483516482</v>
      </c>
      <c r="AB142" s="21">
        <f t="shared" si="65"/>
        <v>39.010989010989015</v>
      </c>
      <c r="AC142" s="21">
        <f t="shared" si="66"/>
        <v>34.806629834254146</v>
      </c>
      <c r="AD142" s="21">
        <f t="shared" si="67"/>
        <v>18.181818181818183</v>
      </c>
      <c r="AE142" s="21">
        <f t="shared" si="68"/>
        <v>16.071428571428573</v>
      </c>
      <c r="AF142" s="21">
        <f t="shared" si="69"/>
        <v>5.0314465408805038</v>
      </c>
      <c r="AG142" s="21" t="str">
        <f t="shared" si="70"/>
        <v>na</v>
      </c>
      <c r="AH142" s="21">
        <f t="shared" si="71"/>
        <v>29.834254143646412</v>
      </c>
    </row>
    <row r="143" spans="1:34" ht="16.5">
      <c r="A143" s="113">
        <v>20200901</v>
      </c>
      <c r="B143" s="114" t="s">
        <v>2806</v>
      </c>
      <c r="C143" s="114" t="s">
        <v>2807</v>
      </c>
      <c r="D143" s="114" t="s">
        <v>2808</v>
      </c>
      <c r="E143" s="114" t="s">
        <v>262</v>
      </c>
      <c r="F143" s="115" t="s">
        <v>1259</v>
      </c>
      <c r="G143" s="116">
        <v>804.47</v>
      </c>
      <c r="H143" s="116">
        <v>933.22</v>
      </c>
      <c r="I143" s="116">
        <v>6.1122189999999996</v>
      </c>
      <c r="J143" s="116">
        <v>17.583141999999999</v>
      </c>
      <c r="K143" s="116">
        <v>22.256012999999999</v>
      </c>
      <c r="L143" s="116"/>
      <c r="M143" s="116"/>
      <c r="N143" s="117"/>
      <c r="O143" s="117"/>
      <c r="P143" s="116">
        <v>17.88</v>
      </c>
      <c r="Q143" s="18"/>
      <c r="R143" s="16">
        <f t="shared" si="56"/>
        <v>4</v>
      </c>
      <c r="S143" s="16">
        <f t="shared" si="57"/>
        <v>64</v>
      </c>
      <c r="T143" s="16">
        <f t="shared" si="58"/>
        <v>54</v>
      </c>
      <c r="U143" s="16" t="str">
        <f t="shared" si="59"/>
        <v/>
      </c>
      <c r="V143" s="16" t="str">
        <f t="shared" si="60"/>
        <v/>
      </c>
      <c r="W143" s="16" t="str">
        <f t="shared" si="61"/>
        <v/>
      </c>
      <c r="X143" s="16" t="str">
        <f t="shared" si="62"/>
        <v/>
      </c>
      <c r="Y143" s="16">
        <f t="shared" si="63"/>
        <v>26</v>
      </c>
      <c r="AA143" s="21">
        <f t="shared" si="64"/>
        <v>1.6483516483516485</v>
      </c>
      <c r="AB143" s="21">
        <f t="shared" si="65"/>
        <v>34.615384615384613</v>
      </c>
      <c r="AC143" s="21">
        <f t="shared" si="66"/>
        <v>29.281767955801101</v>
      </c>
      <c r="AD143" s="21" t="str">
        <f t="shared" si="67"/>
        <v>na</v>
      </c>
      <c r="AE143" s="21" t="str">
        <f t="shared" si="68"/>
        <v>na</v>
      </c>
      <c r="AF143" s="21" t="str">
        <f t="shared" si="69"/>
        <v>na</v>
      </c>
      <c r="AG143" s="21" t="str">
        <f t="shared" si="70"/>
        <v>na</v>
      </c>
      <c r="AH143" s="21">
        <f t="shared" si="71"/>
        <v>13.812154696132598</v>
      </c>
    </row>
    <row r="144" spans="1:34" ht="16.5">
      <c r="A144" s="113">
        <v>20200901</v>
      </c>
      <c r="B144" s="114" t="s">
        <v>2809</v>
      </c>
      <c r="C144" s="114" t="s">
        <v>2810</v>
      </c>
      <c r="D144" s="114" t="s">
        <v>2808</v>
      </c>
      <c r="E144" s="114" t="s">
        <v>262</v>
      </c>
      <c r="F144" s="115" t="s">
        <v>1259</v>
      </c>
      <c r="G144" s="116">
        <v>207.09</v>
      </c>
      <c r="H144" s="116">
        <v>240.02</v>
      </c>
      <c r="I144" s="116">
        <v>6.0849029999999997</v>
      </c>
      <c r="J144" s="116">
        <v>17.484515999999999</v>
      </c>
      <c r="K144" s="116">
        <v>22.037141999999999</v>
      </c>
      <c r="L144" s="116"/>
      <c r="M144" s="116"/>
      <c r="N144" s="116"/>
      <c r="O144" s="116"/>
      <c r="P144" s="116">
        <v>17.600000000000001</v>
      </c>
      <c r="Q144" s="18"/>
      <c r="R144" s="16">
        <f t="shared" si="56"/>
        <v>5</v>
      </c>
      <c r="S144" s="16">
        <f t="shared" si="57"/>
        <v>66</v>
      </c>
      <c r="T144" s="16">
        <f t="shared" si="58"/>
        <v>57</v>
      </c>
      <c r="U144" s="16" t="str">
        <f t="shared" si="59"/>
        <v/>
      </c>
      <c r="V144" s="16" t="str">
        <f t="shared" si="60"/>
        <v/>
      </c>
      <c r="W144" s="16" t="str">
        <f t="shared" si="61"/>
        <v/>
      </c>
      <c r="X144" s="16" t="str">
        <f t="shared" si="62"/>
        <v/>
      </c>
      <c r="Y144" s="16">
        <f t="shared" si="63"/>
        <v>27</v>
      </c>
      <c r="AA144" s="21">
        <f t="shared" si="64"/>
        <v>2.197802197802198</v>
      </c>
      <c r="AB144" s="21">
        <f t="shared" si="65"/>
        <v>35.714285714285715</v>
      </c>
      <c r="AC144" s="21">
        <f t="shared" si="66"/>
        <v>30.939226519337016</v>
      </c>
      <c r="AD144" s="21" t="str">
        <f t="shared" si="67"/>
        <v>na</v>
      </c>
      <c r="AE144" s="21" t="str">
        <f t="shared" si="68"/>
        <v>na</v>
      </c>
      <c r="AF144" s="21" t="str">
        <f t="shared" si="69"/>
        <v>na</v>
      </c>
      <c r="AG144" s="21" t="str">
        <f t="shared" si="70"/>
        <v>na</v>
      </c>
      <c r="AH144" s="21">
        <f t="shared" si="71"/>
        <v>14.3646408839779</v>
      </c>
    </row>
    <row r="145" spans="1:34" ht="16.5">
      <c r="A145" s="113">
        <v>20200901</v>
      </c>
      <c r="B145" s="114" t="s">
        <v>2811</v>
      </c>
      <c r="C145" s="114" t="s">
        <v>2812</v>
      </c>
      <c r="D145" s="114" t="s">
        <v>2808</v>
      </c>
      <c r="E145" s="114" t="s">
        <v>262</v>
      </c>
      <c r="F145" s="115" t="s">
        <v>1259</v>
      </c>
      <c r="G145" s="116">
        <v>131.83000000000001</v>
      </c>
      <c r="H145" s="116">
        <v>153.06</v>
      </c>
      <c r="I145" s="116">
        <v>6.1376730000000004</v>
      </c>
      <c r="J145" s="116">
        <v>17.678539000000001</v>
      </c>
      <c r="K145" s="116">
        <v>22.471485999999999</v>
      </c>
      <c r="L145" s="116"/>
      <c r="M145" s="116"/>
      <c r="N145" s="117"/>
      <c r="O145" s="117"/>
      <c r="P145" s="116">
        <v>18.16</v>
      </c>
      <c r="Q145" s="18"/>
      <c r="R145" s="16">
        <f t="shared" si="56"/>
        <v>3</v>
      </c>
      <c r="S145" s="16">
        <f t="shared" si="57"/>
        <v>60</v>
      </c>
      <c r="T145" s="16">
        <f t="shared" si="58"/>
        <v>51</v>
      </c>
      <c r="U145" s="16" t="str">
        <f t="shared" si="59"/>
        <v/>
      </c>
      <c r="V145" s="16" t="str">
        <f t="shared" si="60"/>
        <v/>
      </c>
      <c r="W145" s="16" t="str">
        <f t="shared" si="61"/>
        <v/>
      </c>
      <c r="X145" s="16" t="str">
        <f t="shared" si="62"/>
        <v/>
      </c>
      <c r="Y145" s="16">
        <f t="shared" si="63"/>
        <v>24</v>
      </c>
      <c r="AA145" s="21">
        <f t="shared" si="64"/>
        <v>1.098901098901099</v>
      </c>
      <c r="AB145" s="21">
        <f t="shared" si="65"/>
        <v>32.417582417582416</v>
      </c>
      <c r="AC145" s="21">
        <f t="shared" si="66"/>
        <v>27.624309392265197</v>
      </c>
      <c r="AD145" s="21" t="str">
        <f t="shared" si="67"/>
        <v>na</v>
      </c>
      <c r="AE145" s="21" t="str">
        <f t="shared" si="68"/>
        <v>na</v>
      </c>
      <c r="AF145" s="21" t="str">
        <f t="shared" si="69"/>
        <v>na</v>
      </c>
      <c r="AG145" s="21" t="str">
        <f t="shared" si="70"/>
        <v>na</v>
      </c>
      <c r="AH145" s="21">
        <f t="shared" si="71"/>
        <v>12.707182320441991</v>
      </c>
    </row>
    <row r="146" spans="1:34" ht="16.5">
      <c r="A146" s="113">
        <v>20200901</v>
      </c>
      <c r="B146" s="114" t="s">
        <v>1436</v>
      </c>
      <c r="C146" s="114" t="s">
        <v>1435</v>
      </c>
      <c r="D146" s="114" t="s">
        <v>1424</v>
      </c>
      <c r="E146" s="114" t="s">
        <v>262</v>
      </c>
      <c r="F146" s="115" t="s">
        <v>1259</v>
      </c>
      <c r="G146" s="116">
        <v>261.24</v>
      </c>
      <c r="H146" s="116">
        <v>255.67</v>
      </c>
      <c r="I146" s="116">
        <v>4.2528639999999998</v>
      </c>
      <c r="J146" s="116">
        <v>17.396644999999999</v>
      </c>
      <c r="K146" s="116">
        <v>19.752556999999999</v>
      </c>
      <c r="L146" s="116">
        <v>23.931512000000001</v>
      </c>
      <c r="M146" s="116">
        <v>3.3453050000000002</v>
      </c>
      <c r="N146" s="116">
        <v>1.710035</v>
      </c>
      <c r="O146" s="116"/>
      <c r="P146" s="116">
        <v>9.61</v>
      </c>
      <c r="Q146" s="18"/>
      <c r="R146" s="16">
        <f t="shared" si="56"/>
        <v>72</v>
      </c>
      <c r="S146" s="16">
        <f t="shared" si="57"/>
        <v>70</v>
      </c>
      <c r="T146" s="16">
        <f t="shared" si="58"/>
        <v>81</v>
      </c>
      <c r="U146" s="16">
        <f t="shared" si="59"/>
        <v>75</v>
      </c>
      <c r="V146" s="16">
        <f t="shared" si="60"/>
        <v>79</v>
      </c>
      <c r="W146" s="16">
        <f t="shared" si="61"/>
        <v>77</v>
      </c>
      <c r="X146" s="16" t="str">
        <f t="shared" si="62"/>
        <v/>
      </c>
      <c r="Y146" s="16">
        <f t="shared" si="63"/>
        <v>84</v>
      </c>
      <c r="AA146" s="21">
        <f t="shared" si="64"/>
        <v>39.010989010989015</v>
      </c>
      <c r="AB146" s="21">
        <f t="shared" si="65"/>
        <v>37.912087912087912</v>
      </c>
      <c r="AC146" s="21">
        <f t="shared" si="66"/>
        <v>44.19889502762431</v>
      </c>
      <c r="AD146" s="21">
        <f t="shared" si="67"/>
        <v>42.045454545454547</v>
      </c>
      <c r="AE146" s="21">
        <f t="shared" si="68"/>
        <v>46.428571428571431</v>
      </c>
      <c r="AF146" s="21">
        <f t="shared" si="69"/>
        <v>47.79874213836478</v>
      </c>
      <c r="AG146" s="21" t="str">
        <f t="shared" si="70"/>
        <v>na</v>
      </c>
      <c r="AH146" s="21">
        <f t="shared" si="71"/>
        <v>45.856353591160222</v>
      </c>
    </row>
    <row r="147" spans="1:34" ht="16.5">
      <c r="A147" s="113">
        <v>20200901</v>
      </c>
      <c r="B147" s="114" t="s">
        <v>1283</v>
      </c>
      <c r="C147" s="114" t="s">
        <v>1282</v>
      </c>
      <c r="D147" s="114" t="s">
        <v>1271</v>
      </c>
      <c r="E147" s="114" t="s">
        <v>262</v>
      </c>
      <c r="F147" s="115" t="s">
        <v>1259</v>
      </c>
      <c r="G147" s="116">
        <v>109.63</v>
      </c>
      <c r="H147" s="116">
        <v>126.97</v>
      </c>
      <c r="I147" s="116">
        <v>5.3025409999999997</v>
      </c>
      <c r="J147" s="116">
        <v>21.415467</v>
      </c>
      <c r="K147" s="116">
        <v>23.259402999999999</v>
      </c>
      <c r="L147" s="116">
        <v>28.145918999999999</v>
      </c>
      <c r="M147" s="116">
        <v>9.3758560000000006</v>
      </c>
      <c r="N147" s="116">
        <v>10.622182</v>
      </c>
      <c r="O147" s="116">
        <v>20.72</v>
      </c>
      <c r="P147" s="116">
        <v>12.74</v>
      </c>
      <c r="Q147" s="18"/>
      <c r="R147" s="16">
        <f t="shared" si="56"/>
        <v>16</v>
      </c>
      <c r="S147" s="16">
        <f t="shared" si="57"/>
        <v>17</v>
      </c>
      <c r="T147" s="16">
        <f t="shared" si="58"/>
        <v>41</v>
      </c>
      <c r="U147" s="16">
        <f t="shared" si="59"/>
        <v>39</v>
      </c>
      <c r="V147" s="16">
        <f t="shared" si="60"/>
        <v>18</v>
      </c>
      <c r="W147" s="16">
        <f t="shared" si="61"/>
        <v>22</v>
      </c>
      <c r="X147" s="16">
        <f t="shared" si="62"/>
        <v>41</v>
      </c>
      <c r="Y147" s="16">
        <f t="shared" si="63"/>
        <v>50</v>
      </c>
      <c r="AA147" s="21">
        <f t="shared" si="64"/>
        <v>8.2417582417582409</v>
      </c>
      <c r="AB147" s="21">
        <f t="shared" si="65"/>
        <v>8.791208791208792</v>
      </c>
      <c r="AC147" s="21">
        <f t="shared" si="66"/>
        <v>22.099447513812155</v>
      </c>
      <c r="AD147" s="21">
        <f t="shared" si="67"/>
        <v>21.59090909090909</v>
      </c>
      <c r="AE147" s="21">
        <f t="shared" si="68"/>
        <v>10.119047619047619</v>
      </c>
      <c r="AF147" s="21">
        <f t="shared" si="69"/>
        <v>13.20754716981132</v>
      </c>
      <c r="AG147" s="21">
        <f t="shared" si="70"/>
        <v>26.845637583892618</v>
      </c>
      <c r="AH147" s="21">
        <f t="shared" si="71"/>
        <v>27.071823204419886</v>
      </c>
    </row>
    <row r="148" spans="1:34" ht="16.5">
      <c r="A148" s="113">
        <v>20200901</v>
      </c>
      <c r="B148" s="114" t="s">
        <v>1275</v>
      </c>
      <c r="C148" s="114" t="s">
        <v>1274</v>
      </c>
      <c r="D148" s="114" t="s">
        <v>1271</v>
      </c>
      <c r="E148" s="114" t="s">
        <v>262</v>
      </c>
      <c r="F148" s="115" t="s">
        <v>1259</v>
      </c>
      <c r="G148" s="116">
        <v>207.58</v>
      </c>
      <c r="H148" s="116">
        <v>253.35</v>
      </c>
      <c r="I148" s="116">
        <v>4.1401440000000003</v>
      </c>
      <c r="J148" s="116">
        <v>15.138821999999999</v>
      </c>
      <c r="K148" s="116">
        <v>14.407042000000001</v>
      </c>
      <c r="L148" s="116">
        <v>20.042490999999998</v>
      </c>
      <c r="M148" s="116">
        <v>1.949041</v>
      </c>
      <c r="N148" s="116">
        <v>0.74299999999999999</v>
      </c>
      <c r="O148" s="116"/>
      <c r="P148" s="116">
        <v>4</v>
      </c>
      <c r="Q148" s="18"/>
      <c r="R148" s="16">
        <f t="shared" si="56"/>
        <v>76</v>
      </c>
      <c r="S148" s="16">
        <f t="shared" si="57"/>
        <v>117</v>
      </c>
      <c r="T148" s="16">
        <f t="shared" si="58"/>
        <v>139</v>
      </c>
      <c r="U148" s="16">
        <f t="shared" si="59"/>
        <v>95</v>
      </c>
      <c r="V148" s="16">
        <f t="shared" si="60"/>
        <v>99</v>
      </c>
      <c r="W148" s="16">
        <f t="shared" si="61"/>
        <v>88</v>
      </c>
      <c r="X148" s="16" t="str">
        <f t="shared" si="62"/>
        <v/>
      </c>
      <c r="Y148" s="16">
        <f t="shared" si="63"/>
        <v>134</v>
      </c>
      <c r="AA148" s="21">
        <f t="shared" si="64"/>
        <v>41.208791208791204</v>
      </c>
      <c r="AB148" s="21">
        <f t="shared" si="65"/>
        <v>63.73626373626373</v>
      </c>
      <c r="AC148" s="21">
        <f t="shared" si="66"/>
        <v>76.243093922651937</v>
      </c>
      <c r="AD148" s="21">
        <f t="shared" si="67"/>
        <v>53.409090909090907</v>
      </c>
      <c r="AE148" s="21">
        <f t="shared" si="68"/>
        <v>58.333333333333336</v>
      </c>
      <c r="AF148" s="21">
        <f t="shared" si="69"/>
        <v>54.716981132075468</v>
      </c>
      <c r="AG148" s="21" t="str">
        <f t="shared" si="70"/>
        <v>na</v>
      </c>
      <c r="AH148" s="21">
        <f t="shared" si="71"/>
        <v>73.480662983425418</v>
      </c>
    </row>
    <row r="149" spans="1:34" ht="16.5">
      <c r="A149" s="113">
        <v>20200901</v>
      </c>
      <c r="B149" s="114" t="s">
        <v>1291</v>
      </c>
      <c r="C149" s="114" t="s">
        <v>1290</v>
      </c>
      <c r="D149" s="114" t="s">
        <v>1271</v>
      </c>
      <c r="E149" s="114" t="s">
        <v>262</v>
      </c>
      <c r="F149" s="115" t="s">
        <v>1259</v>
      </c>
      <c r="G149" s="116">
        <v>2347.96</v>
      </c>
      <c r="H149" s="116">
        <v>2454.89</v>
      </c>
      <c r="I149" s="116">
        <v>4.4944379999999997</v>
      </c>
      <c r="J149" s="116">
        <v>16.707968000000001</v>
      </c>
      <c r="K149" s="116">
        <v>16.767925000000002</v>
      </c>
      <c r="L149" s="116">
        <v>19.427500999999999</v>
      </c>
      <c r="M149" s="116">
        <v>-1.026146</v>
      </c>
      <c r="N149" s="116">
        <v>-4.2397109999999998</v>
      </c>
      <c r="O149" s="116">
        <v>10.34</v>
      </c>
      <c r="P149" s="116">
        <v>5.43</v>
      </c>
      <c r="Q149" s="18"/>
      <c r="R149" s="16">
        <f t="shared" si="56"/>
        <v>59</v>
      </c>
      <c r="S149" s="16">
        <f t="shared" si="57"/>
        <v>86</v>
      </c>
      <c r="T149" s="16">
        <f t="shared" si="58"/>
        <v>109</v>
      </c>
      <c r="U149" s="16">
        <f t="shared" si="59"/>
        <v>99</v>
      </c>
      <c r="V149" s="16">
        <f t="shared" si="60"/>
        <v>120</v>
      </c>
      <c r="W149" s="16">
        <f t="shared" si="61"/>
        <v>118</v>
      </c>
      <c r="X149" s="16">
        <f t="shared" si="62"/>
        <v>93</v>
      </c>
      <c r="Y149" s="16">
        <f t="shared" si="63"/>
        <v>110</v>
      </c>
      <c r="AA149" s="21">
        <f t="shared" si="64"/>
        <v>31.868131868131865</v>
      </c>
      <c r="AB149" s="21">
        <f t="shared" si="65"/>
        <v>46.703296703296701</v>
      </c>
      <c r="AC149" s="21">
        <f t="shared" si="66"/>
        <v>59.668508287292823</v>
      </c>
      <c r="AD149" s="21">
        <f t="shared" si="67"/>
        <v>55.68181818181818</v>
      </c>
      <c r="AE149" s="21">
        <f t="shared" si="68"/>
        <v>70.833333333333343</v>
      </c>
      <c r="AF149" s="21">
        <f t="shared" si="69"/>
        <v>73.584905660377359</v>
      </c>
      <c r="AG149" s="21">
        <f t="shared" si="70"/>
        <v>61.744966442953022</v>
      </c>
      <c r="AH149" s="21">
        <f t="shared" si="71"/>
        <v>60.22099447513812</v>
      </c>
    </row>
    <row r="150" spans="1:34" ht="16.5">
      <c r="A150" s="113">
        <v>20200901</v>
      </c>
      <c r="B150" s="114" t="s">
        <v>1277</v>
      </c>
      <c r="C150" s="114" t="s">
        <v>1276</v>
      </c>
      <c r="D150" s="114" t="s">
        <v>1271</v>
      </c>
      <c r="E150" s="114" t="s">
        <v>262</v>
      </c>
      <c r="F150" s="115" t="s">
        <v>1259</v>
      </c>
      <c r="G150" s="116">
        <v>874.2</v>
      </c>
      <c r="H150" s="116">
        <v>877.92</v>
      </c>
      <c r="I150" s="116">
        <v>4.0630439999999997</v>
      </c>
      <c r="J150" s="116">
        <v>14.872515999999999</v>
      </c>
      <c r="K150" s="116">
        <v>13.766384</v>
      </c>
      <c r="L150" s="116">
        <v>18.803975000000001</v>
      </c>
      <c r="M150" s="116">
        <v>-8.4569000000000005E-2</v>
      </c>
      <c r="N150" s="116">
        <v>-2.2456489999999998</v>
      </c>
      <c r="O150" s="116">
        <v>28.64</v>
      </c>
      <c r="P150" s="116">
        <v>3.23</v>
      </c>
      <c r="Q150" s="18"/>
      <c r="R150" s="16">
        <f t="shared" si="56"/>
        <v>78</v>
      </c>
      <c r="S150" s="16">
        <f t="shared" si="57"/>
        <v>127</v>
      </c>
      <c r="T150" s="16">
        <f t="shared" si="58"/>
        <v>146</v>
      </c>
      <c r="U150" s="16">
        <f t="shared" si="59"/>
        <v>105</v>
      </c>
      <c r="V150" s="16">
        <f t="shared" si="60"/>
        <v>115</v>
      </c>
      <c r="W150" s="16">
        <f t="shared" si="61"/>
        <v>108</v>
      </c>
      <c r="X150" s="16">
        <f t="shared" si="62"/>
        <v>23</v>
      </c>
      <c r="Y150" s="16">
        <f t="shared" si="63"/>
        <v>145</v>
      </c>
      <c r="AA150" s="21">
        <f t="shared" si="64"/>
        <v>42.307692307692307</v>
      </c>
      <c r="AB150" s="21">
        <f t="shared" si="65"/>
        <v>69.230769230769226</v>
      </c>
      <c r="AC150" s="21">
        <f t="shared" si="66"/>
        <v>80.110497237569049</v>
      </c>
      <c r="AD150" s="21">
        <f t="shared" si="67"/>
        <v>59.090909090909093</v>
      </c>
      <c r="AE150" s="21">
        <f t="shared" si="68"/>
        <v>67.857142857142861</v>
      </c>
      <c r="AF150" s="21">
        <f t="shared" si="69"/>
        <v>67.295597484276726</v>
      </c>
      <c r="AG150" s="21">
        <f t="shared" si="70"/>
        <v>14.76510067114094</v>
      </c>
      <c r="AH150" s="21">
        <f t="shared" si="71"/>
        <v>79.55801104972376</v>
      </c>
    </row>
    <row r="151" spans="1:34" ht="16.5">
      <c r="A151" s="113">
        <v>20200901</v>
      </c>
      <c r="B151" s="114" t="s">
        <v>1289</v>
      </c>
      <c r="C151" s="114" t="s">
        <v>1288</v>
      </c>
      <c r="D151" s="114" t="s">
        <v>1271</v>
      </c>
      <c r="E151" s="114" t="s">
        <v>262</v>
      </c>
      <c r="F151" s="115" t="s">
        <v>1259</v>
      </c>
      <c r="G151" s="116">
        <v>107.15</v>
      </c>
      <c r="H151" s="116">
        <v>111.56</v>
      </c>
      <c r="I151" s="116">
        <v>4.488067</v>
      </c>
      <c r="J151" s="116">
        <v>16.684411999999998</v>
      </c>
      <c r="K151" s="116">
        <v>16.723656999999999</v>
      </c>
      <c r="L151" s="116">
        <v>19.335204999999998</v>
      </c>
      <c r="M151" s="116">
        <v>-1.182612</v>
      </c>
      <c r="N151" s="116">
        <v>-4.4680609999999996</v>
      </c>
      <c r="O151" s="116">
        <v>9.8699999999999992</v>
      </c>
      <c r="P151" s="116">
        <v>5.38</v>
      </c>
      <c r="Q151" s="18"/>
      <c r="R151" s="16">
        <f t="shared" si="56"/>
        <v>60</v>
      </c>
      <c r="S151" s="16">
        <f t="shared" si="57"/>
        <v>88</v>
      </c>
      <c r="T151" s="16">
        <f t="shared" si="58"/>
        <v>110</v>
      </c>
      <c r="U151" s="16">
        <f t="shared" si="59"/>
        <v>102</v>
      </c>
      <c r="V151" s="16">
        <f t="shared" si="60"/>
        <v>121</v>
      </c>
      <c r="W151" s="16">
        <f t="shared" si="61"/>
        <v>119</v>
      </c>
      <c r="X151" s="16">
        <f t="shared" si="62"/>
        <v>95</v>
      </c>
      <c r="Y151" s="16">
        <f t="shared" si="63"/>
        <v>111</v>
      </c>
      <c r="AA151" s="21">
        <f t="shared" si="64"/>
        <v>32.417582417582416</v>
      </c>
      <c r="AB151" s="21">
        <f t="shared" si="65"/>
        <v>47.802197802197803</v>
      </c>
      <c r="AC151" s="21">
        <f t="shared" si="66"/>
        <v>60.22099447513812</v>
      </c>
      <c r="AD151" s="21">
        <f t="shared" si="67"/>
        <v>57.386363636363633</v>
      </c>
      <c r="AE151" s="21">
        <f t="shared" si="68"/>
        <v>71.428571428571431</v>
      </c>
      <c r="AF151" s="21">
        <f t="shared" si="69"/>
        <v>74.213836477987414</v>
      </c>
      <c r="AG151" s="21">
        <f t="shared" si="70"/>
        <v>63.087248322147651</v>
      </c>
      <c r="AH151" s="21">
        <f t="shared" si="71"/>
        <v>60.773480662983424</v>
      </c>
    </row>
    <row r="152" spans="1:34" ht="16.5">
      <c r="A152" s="113">
        <v>20200901</v>
      </c>
      <c r="B152" s="114" t="s">
        <v>1281</v>
      </c>
      <c r="C152" s="114" t="s">
        <v>1280</v>
      </c>
      <c r="D152" s="114" t="s">
        <v>1271</v>
      </c>
      <c r="E152" s="114" t="s">
        <v>262</v>
      </c>
      <c r="F152" s="115" t="s">
        <v>1259</v>
      </c>
      <c r="G152" s="116">
        <v>158.74</v>
      </c>
      <c r="H152" s="116">
        <v>176.19</v>
      </c>
      <c r="I152" s="116">
        <v>5.7196470000000001</v>
      </c>
      <c r="J152" s="116">
        <v>22.068010000000001</v>
      </c>
      <c r="K152" s="116">
        <v>22.930557</v>
      </c>
      <c r="L152" s="116">
        <v>27.555852000000002</v>
      </c>
      <c r="M152" s="116">
        <v>8.1216069999999991</v>
      </c>
      <c r="N152" s="116">
        <v>12.727256000000001</v>
      </c>
      <c r="O152" s="116">
        <v>19.809999999999999</v>
      </c>
      <c r="P152" s="116">
        <v>12.04</v>
      </c>
      <c r="Q152" s="18"/>
      <c r="R152" s="16">
        <f t="shared" si="56"/>
        <v>9</v>
      </c>
      <c r="S152" s="16">
        <f t="shared" si="57"/>
        <v>15</v>
      </c>
      <c r="T152" s="16">
        <f t="shared" si="58"/>
        <v>47</v>
      </c>
      <c r="U152" s="16">
        <f t="shared" si="59"/>
        <v>42</v>
      </c>
      <c r="V152" s="16">
        <f t="shared" si="60"/>
        <v>24</v>
      </c>
      <c r="W152" s="16">
        <f t="shared" si="61"/>
        <v>20</v>
      </c>
      <c r="X152" s="16">
        <f t="shared" si="62"/>
        <v>45</v>
      </c>
      <c r="Y152" s="16">
        <f t="shared" si="63"/>
        <v>59</v>
      </c>
      <c r="AA152" s="21">
        <f t="shared" si="64"/>
        <v>4.395604395604396</v>
      </c>
      <c r="AB152" s="21">
        <f t="shared" si="65"/>
        <v>7.6923076923076925</v>
      </c>
      <c r="AC152" s="21">
        <f t="shared" si="66"/>
        <v>25.414364640883981</v>
      </c>
      <c r="AD152" s="21">
        <f t="shared" si="67"/>
        <v>23.295454545454543</v>
      </c>
      <c r="AE152" s="21">
        <f t="shared" si="68"/>
        <v>13.690476190476192</v>
      </c>
      <c r="AF152" s="21">
        <f t="shared" si="69"/>
        <v>11.949685534591195</v>
      </c>
      <c r="AG152" s="21">
        <f t="shared" si="70"/>
        <v>29.530201342281881</v>
      </c>
      <c r="AH152" s="21">
        <f t="shared" si="71"/>
        <v>32.044198895027627</v>
      </c>
    </row>
    <row r="153" spans="1:34" ht="16.5">
      <c r="A153" s="113">
        <v>20200901</v>
      </c>
      <c r="B153" s="114" t="s">
        <v>1854</v>
      </c>
      <c r="C153" s="114" t="s">
        <v>1855</v>
      </c>
      <c r="D153" s="114" t="s">
        <v>1271</v>
      </c>
      <c r="E153" s="114" t="s">
        <v>262</v>
      </c>
      <c r="F153" s="115" t="s">
        <v>1259</v>
      </c>
      <c r="G153" s="116">
        <v>115.32</v>
      </c>
      <c r="H153" s="116">
        <v>108.77</v>
      </c>
      <c r="I153" s="116">
        <v>3.507463</v>
      </c>
      <c r="J153" s="116">
        <v>3.014548</v>
      </c>
      <c r="K153" s="116">
        <v>5.1636280000000001</v>
      </c>
      <c r="L153" s="116">
        <v>-0.532582</v>
      </c>
      <c r="M153" s="116">
        <v>-10.743081999999999</v>
      </c>
      <c r="N153" s="116">
        <v>-16.013534</v>
      </c>
      <c r="O153" s="116">
        <v>0.87</v>
      </c>
      <c r="P153" s="116">
        <v>-6.66</v>
      </c>
      <c r="Q153" s="18"/>
      <c r="R153" s="16">
        <f t="shared" si="56"/>
        <v>107</v>
      </c>
      <c r="S153" s="16">
        <f t="shared" si="57"/>
        <v>182</v>
      </c>
      <c r="T153" s="16">
        <f t="shared" si="58"/>
        <v>182</v>
      </c>
      <c r="U153" s="16">
        <f t="shared" si="59"/>
        <v>173</v>
      </c>
      <c r="V153" s="16">
        <f t="shared" si="60"/>
        <v>157</v>
      </c>
      <c r="W153" s="16">
        <f t="shared" si="61"/>
        <v>159</v>
      </c>
      <c r="X153" s="16">
        <f t="shared" si="62"/>
        <v>124</v>
      </c>
      <c r="Y153" s="16">
        <f t="shared" si="63"/>
        <v>181</v>
      </c>
      <c r="AA153" s="21">
        <f t="shared" si="64"/>
        <v>58.241758241758248</v>
      </c>
      <c r="AB153" s="21">
        <f t="shared" si="65"/>
        <v>99.45054945054946</v>
      </c>
      <c r="AC153" s="21">
        <f t="shared" si="66"/>
        <v>100</v>
      </c>
      <c r="AD153" s="21">
        <f t="shared" si="67"/>
        <v>97.727272727272734</v>
      </c>
      <c r="AE153" s="21">
        <f t="shared" si="68"/>
        <v>92.857142857142861</v>
      </c>
      <c r="AF153" s="21">
        <f t="shared" si="69"/>
        <v>99.371069182389931</v>
      </c>
      <c r="AG153" s="21">
        <f t="shared" si="70"/>
        <v>82.550335570469798</v>
      </c>
      <c r="AH153" s="21">
        <f t="shared" si="71"/>
        <v>99.447513812154696</v>
      </c>
    </row>
    <row r="154" spans="1:34" ht="16.5">
      <c r="A154" s="113">
        <v>20200901</v>
      </c>
      <c r="B154" s="114" t="s">
        <v>1287</v>
      </c>
      <c r="C154" s="114" t="s">
        <v>1286</v>
      </c>
      <c r="D154" s="114" t="s">
        <v>1271</v>
      </c>
      <c r="E154" s="114" t="s">
        <v>262</v>
      </c>
      <c r="F154" s="115" t="s">
        <v>1259</v>
      </c>
      <c r="G154" s="116">
        <v>520.54</v>
      </c>
      <c r="H154" s="116">
        <v>541.91999999999996</v>
      </c>
      <c r="I154" s="116">
        <v>4.4862849999999996</v>
      </c>
      <c r="J154" s="116">
        <v>16.680489999999999</v>
      </c>
      <c r="K154" s="116">
        <v>16.698801</v>
      </c>
      <c r="L154" s="116">
        <v>19.2971</v>
      </c>
      <c r="M154" s="116">
        <v>-1.2342519999999999</v>
      </c>
      <c r="N154" s="116">
        <v>-4.5376300000000001</v>
      </c>
      <c r="O154" s="116">
        <v>9.7799999999999994</v>
      </c>
      <c r="P154" s="116">
        <v>5.35</v>
      </c>
      <c r="Q154" s="18"/>
      <c r="R154" s="16">
        <f t="shared" si="56"/>
        <v>61</v>
      </c>
      <c r="S154" s="16">
        <f t="shared" si="57"/>
        <v>89</v>
      </c>
      <c r="T154" s="16">
        <f t="shared" si="58"/>
        <v>111</v>
      </c>
      <c r="U154" s="16">
        <f t="shared" si="59"/>
        <v>103</v>
      </c>
      <c r="V154" s="16">
        <f t="shared" si="60"/>
        <v>122</v>
      </c>
      <c r="W154" s="16">
        <f t="shared" si="61"/>
        <v>120</v>
      </c>
      <c r="X154" s="16">
        <f t="shared" si="62"/>
        <v>97</v>
      </c>
      <c r="Y154" s="16">
        <f t="shared" si="63"/>
        <v>112</v>
      </c>
      <c r="AA154" s="21">
        <f t="shared" si="64"/>
        <v>32.967032967032964</v>
      </c>
      <c r="AB154" s="21">
        <f t="shared" si="65"/>
        <v>48.35164835164835</v>
      </c>
      <c r="AC154" s="21">
        <f t="shared" si="66"/>
        <v>60.773480662983424</v>
      </c>
      <c r="AD154" s="21">
        <f t="shared" si="67"/>
        <v>57.95454545454546</v>
      </c>
      <c r="AE154" s="21">
        <f t="shared" si="68"/>
        <v>72.023809523809518</v>
      </c>
      <c r="AF154" s="21">
        <f t="shared" si="69"/>
        <v>74.842767295597483</v>
      </c>
      <c r="AG154" s="21">
        <f t="shared" si="70"/>
        <v>64.429530201342274</v>
      </c>
      <c r="AH154" s="21">
        <f t="shared" si="71"/>
        <v>61.325966850828728</v>
      </c>
    </row>
    <row r="155" spans="1:34" ht="16.5">
      <c r="A155" s="113">
        <v>20200901</v>
      </c>
      <c r="B155" s="114" t="s">
        <v>1279</v>
      </c>
      <c r="C155" s="114" t="s">
        <v>1278</v>
      </c>
      <c r="D155" s="114" t="s">
        <v>1271</v>
      </c>
      <c r="E155" s="114" t="s">
        <v>262</v>
      </c>
      <c r="F155" s="115" t="s">
        <v>1259</v>
      </c>
      <c r="G155" s="116">
        <v>482.29</v>
      </c>
      <c r="H155" s="116">
        <v>452.46</v>
      </c>
      <c r="I155" s="116">
        <v>2.4964490000000001</v>
      </c>
      <c r="J155" s="116">
        <v>12.904973</v>
      </c>
      <c r="K155" s="116">
        <v>15.18675</v>
      </c>
      <c r="L155" s="116">
        <v>18.230854000000001</v>
      </c>
      <c r="M155" s="116">
        <v>-3.56684</v>
      </c>
      <c r="N155" s="116">
        <v>0.16339000000000001</v>
      </c>
      <c r="O155" s="116">
        <v>18.16</v>
      </c>
      <c r="P155" s="116">
        <v>3.96</v>
      </c>
      <c r="Q155" s="18"/>
      <c r="R155" s="16">
        <f t="shared" si="56"/>
        <v>148</v>
      </c>
      <c r="S155" s="16">
        <f t="shared" si="57"/>
        <v>150</v>
      </c>
      <c r="T155" s="16">
        <f t="shared" si="58"/>
        <v>128</v>
      </c>
      <c r="U155" s="16">
        <f t="shared" si="59"/>
        <v>110</v>
      </c>
      <c r="V155" s="16">
        <f t="shared" si="60"/>
        <v>129</v>
      </c>
      <c r="W155" s="16">
        <f t="shared" si="61"/>
        <v>94</v>
      </c>
      <c r="X155" s="16">
        <f t="shared" si="62"/>
        <v>52</v>
      </c>
      <c r="Y155" s="16">
        <f t="shared" si="63"/>
        <v>136</v>
      </c>
      <c r="AA155" s="21">
        <f t="shared" si="64"/>
        <v>80.769230769230774</v>
      </c>
      <c r="AB155" s="21">
        <f t="shared" si="65"/>
        <v>81.868131868131869</v>
      </c>
      <c r="AC155" s="21">
        <f t="shared" si="66"/>
        <v>70.165745856353595</v>
      </c>
      <c r="AD155" s="21">
        <f t="shared" si="67"/>
        <v>61.93181818181818</v>
      </c>
      <c r="AE155" s="21">
        <f t="shared" si="68"/>
        <v>76.19047619047619</v>
      </c>
      <c r="AF155" s="21">
        <f t="shared" si="69"/>
        <v>58.490566037735846</v>
      </c>
      <c r="AG155" s="21">
        <f t="shared" si="70"/>
        <v>34.228187919463089</v>
      </c>
      <c r="AH155" s="21">
        <f t="shared" si="71"/>
        <v>74.585635359116026</v>
      </c>
    </row>
    <row r="156" spans="1:34" ht="16.5">
      <c r="A156" s="113">
        <v>20200901</v>
      </c>
      <c r="B156" s="114" t="s">
        <v>1293</v>
      </c>
      <c r="C156" s="114" t="s">
        <v>1292</v>
      </c>
      <c r="D156" s="114" t="s">
        <v>1271</v>
      </c>
      <c r="E156" s="114" t="s">
        <v>262</v>
      </c>
      <c r="F156" s="115" t="s">
        <v>1259</v>
      </c>
      <c r="G156" s="116">
        <v>2945.3</v>
      </c>
      <c r="H156" s="116">
        <v>2680.4</v>
      </c>
      <c r="I156" s="116">
        <v>3.4699960000000001</v>
      </c>
      <c r="J156" s="116">
        <v>15.114411</v>
      </c>
      <c r="K156" s="116">
        <v>14.372251</v>
      </c>
      <c r="L156" s="116">
        <v>17.825423000000001</v>
      </c>
      <c r="M156" s="116">
        <v>2.1632479999999998</v>
      </c>
      <c r="N156" s="116">
        <v>0.327847</v>
      </c>
      <c r="O156" s="116">
        <v>21.12</v>
      </c>
      <c r="P156" s="116">
        <v>3.85</v>
      </c>
      <c r="Q156" s="18"/>
      <c r="R156" s="16">
        <f t="shared" si="56"/>
        <v>110</v>
      </c>
      <c r="S156" s="16">
        <f t="shared" si="57"/>
        <v>118</v>
      </c>
      <c r="T156" s="16">
        <f t="shared" si="58"/>
        <v>140</v>
      </c>
      <c r="U156" s="16">
        <f t="shared" si="59"/>
        <v>118</v>
      </c>
      <c r="V156" s="16">
        <f t="shared" si="60"/>
        <v>94</v>
      </c>
      <c r="W156" s="16">
        <f t="shared" si="61"/>
        <v>93</v>
      </c>
      <c r="X156" s="16">
        <f t="shared" si="62"/>
        <v>40</v>
      </c>
      <c r="Y156" s="16">
        <f t="shared" si="63"/>
        <v>138</v>
      </c>
      <c r="AA156" s="21">
        <f t="shared" si="64"/>
        <v>59.890109890109891</v>
      </c>
      <c r="AB156" s="21">
        <f t="shared" si="65"/>
        <v>64.285714285714292</v>
      </c>
      <c r="AC156" s="21">
        <f t="shared" si="66"/>
        <v>76.795580110497241</v>
      </c>
      <c r="AD156" s="21">
        <f t="shared" si="67"/>
        <v>66.477272727272734</v>
      </c>
      <c r="AE156" s="21">
        <f t="shared" si="68"/>
        <v>55.357142857142861</v>
      </c>
      <c r="AF156" s="21">
        <f t="shared" si="69"/>
        <v>57.861635220125784</v>
      </c>
      <c r="AG156" s="21">
        <f t="shared" si="70"/>
        <v>26.174496644295303</v>
      </c>
      <c r="AH156" s="21">
        <f t="shared" si="71"/>
        <v>75.690607734806619</v>
      </c>
    </row>
    <row r="157" spans="1:34" ht="16.5">
      <c r="A157" s="113">
        <v>20200901</v>
      </c>
      <c r="B157" s="114" t="s">
        <v>1295</v>
      </c>
      <c r="C157" s="114" t="s">
        <v>1294</v>
      </c>
      <c r="D157" s="114" t="s">
        <v>1271</v>
      </c>
      <c r="E157" s="114" t="s">
        <v>262</v>
      </c>
      <c r="F157" s="115" t="s">
        <v>1259</v>
      </c>
      <c r="G157" s="116">
        <v>1362.68</v>
      </c>
      <c r="H157" s="116">
        <v>1250.53</v>
      </c>
      <c r="I157" s="116">
        <v>4.3279560000000004</v>
      </c>
      <c r="J157" s="116">
        <v>16.339803</v>
      </c>
      <c r="K157" s="116">
        <v>16.381114</v>
      </c>
      <c r="L157" s="116">
        <v>19.237566000000001</v>
      </c>
      <c r="M157" s="116">
        <v>-0.706534</v>
      </c>
      <c r="N157" s="116">
        <v>-2.3120949999999998</v>
      </c>
      <c r="O157" s="116">
        <v>13.19</v>
      </c>
      <c r="P157" s="116">
        <v>5.3</v>
      </c>
      <c r="Q157" s="18"/>
      <c r="R157" s="16">
        <f t="shared" si="56"/>
        <v>68</v>
      </c>
      <c r="S157" s="16">
        <f t="shared" si="57"/>
        <v>93</v>
      </c>
      <c r="T157" s="16">
        <f t="shared" si="58"/>
        <v>115</v>
      </c>
      <c r="U157" s="16">
        <f t="shared" si="59"/>
        <v>104</v>
      </c>
      <c r="V157" s="16">
        <f t="shared" si="60"/>
        <v>119</v>
      </c>
      <c r="W157" s="16">
        <f t="shared" si="61"/>
        <v>110</v>
      </c>
      <c r="X157" s="16">
        <f t="shared" si="62"/>
        <v>77</v>
      </c>
      <c r="Y157" s="16">
        <f t="shared" si="63"/>
        <v>113</v>
      </c>
      <c r="AA157" s="21">
        <f t="shared" si="64"/>
        <v>36.813186813186817</v>
      </c>
      <c r="AB157" s="21">
        <f t="shared" si="65"/>
        <v>50.549450549450547</v>
      </c>
      <c r="AC157" s="21">
        <f t="shared" si="66"/>
        <v>62.983425414364632</v>
      </c>
      <c r="AD157" s="21">
        <f t="shared" si="67"/>
        <v>58.522727272727273</v>
      </c>
      <c r="AE157" s="21">
        <f t="shared" si="68"/>
        <v>70.238095238095227</v>
      </c>
      <c r="AF157" s="21">
        <f t="shared" si="69"/>
        <v>68.55345911949685</v>
      </c>
      <c r="AG157" s="21">
        <f t="shared" si="70"/>
        <v>51.006711409395976</v>
      </c>
      <c r="AH157" s="21">
        <f t="shared" si="71"/>
        <v>61.878453038674031</v>
      </c>
    </row>
    <row r="158" spans="1:34" ht="16.5">
      <c r="A158" s="113">
        <v>20200901</v>
      </c>
      <c r="B158" s="114" t="s">
        <v>1285</v>
      </c>
      <c r="C158" s="114" t="s">
        <v>1284</v>
      </c>
      <c r="D158" s="114" t="s">
        <v>1271</v>
      </c>
      <c r="E158" s="114" t="s">
        <v>262</v>
      </c>
      <c r="F158" s="115" t="s">
        <v>1259</v>
      </c>
      <c r="G158" s="116">
        <v>121.43</v>
      </c>
      <c r="H158" s="116">
        <v>116.06</v>
      </c>
      <c r="I158" s="116">
        <v>3.5325850000000001</v>
      </c>
      <c r="J158" s="116">
        <v>3.0936840000000001</v>
      </c>
      <c r="K158" s="116">
        <v>5.3204029999999998</v>
      </c>
      <c r="L158" s="116">
        <v>-0.23486899999999999</v>
      </c>
      <c r="M158" s="116">
        <v>-10.206132999999999</v>
      </c>
      <c r="N158" s="116">
        <v>-15.253519000000001</v>
      </c>
      <c r="O158" s="116">
        <v>2.38</v>
      </c>
      <c r="P158" s="116">
        <v>-6.48</v>
      </c>
      <c r="Q158" s="18"/>
      <c r="R158" s="16">
        <f t="shared" si="56"/>
        <v>106</v>
      </c>
      <c r="S158" s="16">
        <f t="shared" si="57"/>
        <v>181</v>
      </c>
      <c r="T158" s="16">
        <f t="shared" si="58"/>
        <v>181</v>
      </c>
      <c r="U158" s="16">
        <f t="shared" si="59"/>
        <v>169</v>
      </c>
      <c r="V158" s="16">
        <f t="shared" si="60"/>
        <v>156</v>
      </c>
      <c r="W158" s="16">
        <f t="shared" si="61"/>
        <v>156</v>
      </c>
      <c r="X158" s="16">
        <f t="shared" si="62"/>
        <v>119</v>
      </c>
      <c r="Y158" s="16">
        <f t="shared" si="63"/>
        <v>177</v>
      </c>
      <c r="AA158" s="21">
        <f t="shared" si="64"/>
        <v>57.692307692307686</v>
      </c>
      <c r="AB158" s="21">
        <f t="shared" si="65"/>
        <v>98.901098901098905</v>
      </c>
      <c r="AC158" s="21">
        <f t="shared" si="66"/>
        <v>99.447513812154696</v>
      </c>
      <c r="AD158" s="21">
        <f t="shared" si="67"/>
        <v>95.454545454545453</v>
      </c>
      <c r="AE158" s="21">
        <f t="shared" si="68"/>
        <v>92.261904761904773</v>
      </c>
      <c r="AF158" s="21">
        <f t="shared" si="69"/>
        <v>97.484276729559753</v>
      </c>
      <c r="AG158" s="21">
        <f t="shared" si="70"/>
        <v>79.194630872483216</v>
      </c>
      <c r="AH158" s="21">
        <f t="shared" si="71"/>
        <v>97.237569060773481</v>
      </c>
    </row>
    <row r="159" spans="1:34" ht="16.5">
      <c r="A159" s="113">
        <v>20200901</v>
      </c>
      <c r="B159" s="114" t="s">
        <v>1319</v>
      </c>
      <c r="C159" s="114" t="s">
        <v>1318</v>
      </c>
      <c r="D159" s="114" t="s">
        <v>1317</v>
      </c>
      <c r="E159" s="114" t="s">
        <v>262</v>
      </c>
      <c r="F159" s="115" t="s">
        <v>1259</v>
      </c>
      <c r="G159" s="116">
        <v>5843.24</v>
      </c>
      <c r="H159" s="116">
        <v>4809.34</v>
      </c>
      <c r="I159" s="116">
        <v>3.2283149999999998</v>
      </c>
      <c r="J159" s="116">
        <v>14.541380999999999</v>
      </c>
      <c r="K159" s="116">
        <v>15.376312</v>
      </c>
      <c r="L159" s="116">
        <v>16.384564000000001</v>
      </c>
      <c r="M159" s="116">
        <v>-6.145162</v>
      </c>
      <c r="N159" s="116">
        <v>-7.0650269999999997</v>
      </c>
      <c r="O159" s="116">
        <v>2.6</v>
      </c>
      <c r="P159" s="116">
        <v>3.94</v>
      </c>
      <c r="Q159" s="18"/>
      <c r="R159" s="16">
        <f t="shared" si="56"/>
        <v>120</v>
      </c>
      <c r="S159" s="16">
        <f t="shared" si="57"/>
        <v>131</v>
      </c>
      <c r="T159" s="16">
        <f t="shared" si="58"/>
        <v>125</v>
      </c>
      <c r="U159" s="16">
        <f t="shared" si="59"/>
        <v>133</v>
      </c>
      <c r="V159" s="16">
        <f t="shared" si="60"/>
        <v>142</v>
      </c>
      <c r="W159" s="16">
        <f t="shared" si="61"/>
        <v>130</v>
      </c>
      <c r="X159" s="16">
        <f t="shared" si="62"/>
        <v>118</v>
      </c>
      <c r="Y159" s="16">
        <f t="shared" si="63"/>
        <v>137</v>
      </c>
      <c r="AA159" s="21">
        <f t="shared" si="64"/>
        <v>65.384615384615387</v>
      </c>
      <c r="AB159" s="21">
        <f t="shared" si="65"/>
        <v>71.428571428571431</v>
      </c>
      <c r="AC159" s="21">
        <f t="shared" si="66"/>
        <v>68.508287292817684</v>
      </c>
      <c r="AD159" s="21">
        <f t="shared" si="67"/>
        <v>75</v>
      </c>
      <c r="AE159" s="21">
        <f t="shared" si="68"/>
        <v>83.928571428571431</v>
      </c>
      <c r="AF159" s="21">
        <f t="shared" si="69"/>
        <v>81.132075471698116</v>
      </c>
      <c r="AG159" s="21">
        <f t="shared" si="70"/>
        <v>78.523489932885909</v>
      </c>
      <c r="AH159" s="21">
        <f t="shared" si="71"/>
        <v>75.138121546961329</v>
      </c>
    </row>
    <row r="160" spans="1:34" ht="16.5">
      <c r="A160" s="113">
        <v>20200901</v>
      </c>
      <c r="B160" s="114" t="s">
        <v>1327</v>
      </c>
      <c r="C160" s="114" t="s">
        <v>1326</v>
      </c>
      <c r="D160" s="114" t="s">
        <v>1317</v>
      </c>
      <c r="E160" s="114" t="s">
        <v>262</v>
      </c>
      <c r="F160" s="115" t="s">
        <v>1259</v>
      </c>
      <c r="G160" s="116">
        <v>298.52999999999997</v>
      </c>
      <c r="H160" s="116">
        <v>252.33</v>
      </c>
      <c r="I160" s="116">
        <v>4.4175959999999996</v>
      </c>
      <c r="J160" s="116">
        <v>16.204734999999999</v>
      </c>
      <c r="K160" s="116">
        <v>16.246286999999999</v>
      </c>
      <c r="L160" s="116">
        <v>18.784956999999999</v>
      </c>
      <c r="M160" s="116">
        <v>-4.6186999999999996</v>
      </c>
      <c r="N160" s="116">
        <v>-5.8856929999999998</v>
      </c>
      <c r="O160" s="116">
        <v>2.74</v>
      </c>
      <c r="P160" s="116">
        <v>6.58</v>
      </c>
      <c r="Q160" s="18"/>
      <c r="R160" s="16">
        <f t="shared" si="56"/>
        <v>65</v>
      </c>
      <c r="S160" s="16">
        <f t="shared" si="57"/>
        <v>95</v>
      </c>
      <c r="T160" s="16">
        <f t="shared" si="58"/>
        <v>117</v>
      </c>
      <c r="U160" s="16">
        <f t="shared" si="59"/>
        <v>106</v>
      </c>
      <c r="V160" s="16">
        <f t="shared" si="60"/>
        <v>132</v>
      </c>
      <c r="W160" s="16">
        <f t="shared" si="61"/>
        <v>124</v>
      </c>
      <c r="X160" s="16">
        <f t="shared" si="62"/>
        <v>117</v>
      </c>
      <c r="Y160" s="16">
        <f t="shared" si="63"/>
        <v>100</v>
      </c>
      <c r="AA160" s="21">
        <f t="shared" si="64"/>
        <v>35.164835164835168</v>
      </c>
      <c r="AB160" s="21">
        <f t="shared" si="65"/>
        <v>51.648351648351657</v>
      </c>
      <c r="AC160" s="21">
        <f t="shared" si="66"/>
        <v>64.088397790055254</v>
      </c>
      <c r="AD160" s="21">
        <f t="shared" si="67"/>
        <v>59.659090909090907</v>
      </c>
      <c r="AE160" s="21">
        <f t="shared" si="68"/>
        <v>77.976190476190482</v>
      </c>
      <c r="AF160" s="21">
        <f t="shared" si="69"/>
        <v>77.358490566037744</v>
      </c>
      <c r="AG160" s="21">
        <f t="shared" si="70"/>
        <v>77.852348993288587</v>
      </c>
      <c r="AH160" s="21">
        <f t="shared" si="71"/>
        <v>54.696132596685089</v>
      </c>
    </row>
    <row r="161" spans="1:34" ht="16.5">
      <c r="A161" s="113">
        <v>20200901</v>
      </c>
      <c r="B161" s="114" t="s">
        <v>1323</v>
      </c>
      <c r="C161" s="114" t="s">
        <v>1322</v>
      </c>
      <c r="D161" s="114" t="s">
        <v>1317</v>
      </c>
      <c r="E161" s="114" t="s">
        <v>262</v>
      </c>
      <c r="F161" s="115" t="s">
        <v>1259</v>
      </c>
      <c r="G161" s="116">
        <v>474.1</v>
      </c>
      <c r="H161" s="116">
        <v>513.89</v>
      </c>
      <c r="I161" s="116">
        <v>3.7909839999999999</v>
      </c>
      <c r="J161" s="116">
        <v>15.783795</v>
      </c>
      <c r="K161" s="116">
        <v>18.66112</v>
      </c>
      <c r="L161" s="116">
        <v>14.980534</v>
      </c>
      <c r="M161" s="116">
        <v>4.3595889999999997</v>
      </c>
      <c r="N161" s="116">
        <v>-1.8188569999999999</v>
      </c>
      <c r="O161" s="116">
        <v>21.22</v>
      </c>
      <c r="P161" s="116">
        <v>5.54</v>
      </c>
      <c r="Q161" s="18"/>
      <c r="R161" s="16">
        <f t="shared" si="56"/>
        <v>92</v>
      </c>
      <c r="S161" s="16">
        <f t="shared" si="57"/>
        <v>107</v>
      </c>
      <c r="T161" s="16">
        <f t="shared" si="58"/>
        <v>95</v>
      </c>
      <c r="U161" s="16">
        <f t="shared" si="59"/>
        <v>140</v>
      </c>
      <c r="V161" s="16">
        <f t="shared" si="60"/>
        <v>69</v>
      </c>
      <c r="W161" s="16">
        <f t="shared" si="61"/>
        <v>104</v>
      </c>
      <c r="X161" s="16">
        <f t="shared" si="62"/>
        <v>39</v>
      </c>
      <c r="Y161" s="16">
        <f t="shared" si="63"/>
        <v>108</v>
      </c>
      <c r="AA161" s="21">
        <f t="shared" si="64"/>
        <v>50</v>
      </c>
      <c r="AB161" s="21">
        <f t="shared" si="65"/>
        <v>58.241758241758248</v>
      </c>
      <c r="AC161" s="21">
        <f t="shared" si="66"/>
        <v>51.933701657458563</v>
      </c>
      <c r="AD161" s="21">
        <f t="shared" si="67"/>
        <v>78.977272727272734</v>
      </c>
      <c r="AE161" s="21">
        <f t="shared" si="68"/>
        <v>40.476190476190474</v>
      </c>
      <c r="AF161" s="21">
        <f t="shared" si="69"/>
        <v>64.779874213836479</v>
      </c>
      <c r="AG161" s="21">
        <f t="shared" si="70"/>
        <v>25.503355704697988</v>
      </c>
      <c r="AH161" s="21">
        <f t="shared" si="71"/>
        <v>59.11602209944752</v>
      </c>
    </row>
    <row r="162" spans="1:34" ht="16.5">
      <c r="A162" s="113">
        <v>20200901</v>
      </c>
      <c r="B162" s="114" t="s">
        <v>1325</v>
      </c>
      <c r="C162" s="114" t="s">
        <v>1324</v>
      </c>
      <c r="D162" s="114" t="s">
        <v>1317</v>
      </c>
      <c r="E162" s="114" t="s">
        <v>262</v>
      </c>
      <c r="F162" s="115" t="s">
        <v>1259</v>
      </c>
      <c r="G162" s="116">
        <v>215.01</v>
      </c>
      <c r="H162" s="116">
        <v>195.31</v>
      </c>
      <c r="I162" s="116">
        <v>3.2073710000000002</v>
      </c>
      <c r="J162" s="116">
        <v>14.395275</v>
      </c>
      <c r="K162" s="116">
        <v>14.820385999999999</v>
      </c>
      <c r="L162" s="116">
        <v>15.671319</v>
      </c>
      <c r="M162" s="116">
        <v>-1.4301680000000001</v>
      </c>
      <c r="N162" s="116">
        <v>-1.0360609999999999</v>
      </c>
      <c r="O162" s="116">
        <v>21.28</v>
      </c>
      <c r="P162" s="116">
        <v>3.45</v>
      </c>
      <c r="Q162" s="18"/>
      <c r="R162" s="16">
        <f t="shared" si="56"/>
        <v>122</v>
      </c>
      <c r="S162" s="16">
        <f t="shared" si="57"/>
        <v>133</v>
      </c>
      <c r="T162" s="16">
        <f t="shared" si="58"/>
        <v>135</v>
      </c>
      <c r="U162" s="16">
        <f t="shared" si="59"/>
        <v>137</v>
      </c>
      <c r="V162" s="16">
        <f t="shared" si="60"/>
        <v>124</v>
      </c>
      <c r="W162" s="16">
        <f t="shared" si="61"/>
        <v>101</v>
      </c>
      <c r="X162" s="16">
        <f t="shared" si="62"/>
        <v>38</v>
      </c>
      <c r="Y162" s="16">
        <f t="shared" si="63"/>
        <v>142</v>
      </c>
      <c r="AA162" s="21">
        <f t="shared" si="64"/>
        <v>66.483516483516482</v>
      </c>
      <c r="AB162" s="21">
        <f t="shared" si="65"/>
        <v>72.527472527472526</v>
      </c>
      <c r="AC162" s="21">
        <f t="shared" si="66"/>
        <v>74.033149171270722</v>
      </c>
      <c r="AD162" s="21">
        <f t="shared" si="67"/>
        <v>77.272727272727266</v>
      </c>
      <c r="AE162" s="21">
        <f t="shared" si="68"/>
        <v>73.214285714285708</v>
      </c>
      <c r="AF162" s="21">
        <f t="shared" si="69"/>
        <v>62.893081761006286</v>
      </c>
      <c r="AG162" s="21">
        <f t="shared" si="70"/>
        <v>24.832214765100673</v>
      </c>
      <c r="AH162" s="21">
        <f t="shared" si="71"/>
        <v>77.900552486187848</v>
      </c>
    </row>
    <row r="163" spans="1:34" ht="16.5">
      <c r="A163" s="113">
        <v>20200901</v>
      </c>
      <c r="B163" s="114" t="s">
        <v>1268</v>
      </c>
      <c r="C163" s="114" t="s">
        <v>1267</v>
      </c>
      <c r="D163" s="114" t="s">
        <v>1262</v>
      </c>
      <c r="E163" s="114" t="s">
        <v>262</v>
      </c>
      <c r="F163" s="115" t="s">
        <v>1259</v>
      </c>
      <c r="G163" s="116">
        <v>235.87</v>
      </c>
      <c r="H163" s="116">
        <v>273.2</v>
      </c>
      <c r="I163" s="116">
        <v>3.689181</v>
      </c>
      <c r="J163" s="116">
        <v>18.063300000000002</v>
      </c>
      <c r="K163" s="116">
        <v>23.968233999999999</v>
      </c>
      <c r="L163" s="116">
        <v>26.587175999999999</v>
      </c>
      <c r="M163" s="116">
        <v>2.5417200000000002</v>
      </c>
      <c r="N163" s="116">
        <v>0.45010299999999998</v>
      </c>
      <c r="O163" s="116">
        <v>15.85</v>
      </c>
      <c r="P163" s="116">
        <v>11.76</v>
      </c>
      <c r="Q163" s="18"/>
      <c r="R163" s="16">
        <f t="shared" si="56"/>
        <v>96</v>
      </c>
      <c r="S163" s="16">
        <f t="shared" si="57"/>
        <v>55</v>
      </c>
      <c r="T163" s="16">
        <f t="shared" si="58"/>
        <v>37</v>
      </c>
      <c r="U163" s="16">
        <f t="shared" si="59"/>
        <v>52</v>
      </c>
      <c r="V163" s="16">
        <f t="shared" si="60"/>
        <v>90</v>
      </c>
      <c r="W163" s="16">
        <f t="shared" si="61"/>
        <v>90</v>
      </c>
      <c r="X163" s="16">
        <f t="shared" si="62"/>
        <v>66</v>
      </c>
      <c r="Y163" s="16">
        <f t="shared" si="63"/>
        <v>62</v>
      </c>
      <c r="AA163" s="21">
        <f t="shared" si="64"/>
        <v>52.197802197802204</v>
      </c>
      <c r="AB163" s="21">
        <f t="shared" si="65"/>
        <v>29.670329670329672</v>
      </c>
      <c r="AC163" s="21">
        <f t="shared" si="66"/>
        <v>19.88950276243094</v>
      </c>
      <c r="AD163" s="21">
        <f t="shared" si="67"/>
        <v>28.97727272727273</v>
      </c>
      <c r="AE163" s="21">
        <f t="shared" si="68"/>
        <v>52.976190476190474</v>
      </c>
      <c r="AF163" s="21">
        <f t="shared" si="69"/>
        <v>55.974842767295598</v>
      </c>
      <c r="AG163" s="21">
        <f t="shared" si="70"/>
        <v>43.624161073825505</v>
      </c>
      <c r="AH163" s="21">
        <f t="shared" si="71"/>
        <v>33.701657458563538</v>
      </c>
    </row>
    <row r="164" spans="1:34" ht="16.5">
      <c r="A164" s="113">
        <v>20200901</v>
      </c>
      <c r="B164" s="114" t="s">
        <v>1315</v>
      </c>
      <c r="C164" s="114" t="s">
        <v>2115</v>
      </c>
      <c r="D164" s="114" t="s">
        <v>2107</v>
      </c>
      <c r="E164" s="114" t="s">
        <v>262</v>
      </c>
      <c r="F164" s="115" t="s">
        <v>1259</v>
      </c>
      <c r="G164" s="116">
        <v>170.81</v>
      </c>
      <c r="H164" s="116">
        <v>203.41</v>
      </c>
      <c r="I164" s="116">
        <v>3.1619250000000001</v>
      </c>
      <c r="J164" s="116">
        <v>20.879857000000001</v>
      </c>
      <c r="K164" s="116">
        <v>25.328617999999999</v>
      </c>
      <c r="L164" s="116">
        <v>31.348716</v>
      </c>
      <c r="M164" s="116">
        <v>11.934505</v>
      </c>
      <c r="N164" s="116">
        <v>9.6101980000000005</v>
      </c>
      <c r="O164" s="116">
        <v>34.5</v>
      </c>
      <c r="P164" s="116">
        <v>16.22</v>
      </c>
      <c r="Q164" s="18"/>
      <c r="R164" s="16">
        <f t="shared" si="56"/>
        <v>126</v>
      </c>
      <c r="S164" s="16">
        <f t="shared" si="57"/>
        <v>23</v>
      </c>
      <c r="T164" s="16">
        <f t="shared" si="58"/>
        <v>29</v>
      </c>
      <c r="U164" s="16">
        <f t="shared" si="59"/>
        <v>23</v>
      </c>
      <c r="V164" s="16">
        <f t="shared" si="60"/>
        <v>13</v>
      </c>
      <c r="W164" s="16">
        <f t="shared" si="61"/>
        <v>26</v>
      </c>
      <c r="X164" s="16">
        <f t="shared" si="62"/>
        <v>14</v>
      </c>
      <c r="Y164" s="16">
        <f t="shared" si="63"/>
        <v>33</v>
      </c>
      <c r="AA164" s="21">
        <f t="shared" si="64"/>
        <v>68.681318681318686</v>
      </c>
      <c r="AB164" s="21">
        <f t="shared" si="65"/>
        <v>12.087912087912088</v>
      </c>
      <c r="AC164" s="21">
        <f t="shared" si="66"/>
        <v>15.469613259668508</v>
      </c>
      <c r="AD164" s="21">
        <f t="shared" si="67"/>
        <v>12.5</v>
      </c>
      <c r="AE164" s="21">
        <f t="shared" si="68"/>
        <v>7.1428571428571423</v>
      </c>
      <c r="AF164" s="21">
        <f t="shared" si="69"/>
        <v>15.723270440251572</v>
      </c>
      <c r="AG164" s="21">
        <f t="shared" si="70"/>
        <v>8.724832214765101</v>
      </c>
      <c r="AH164" s="21">
        <f t="shared" si="71"/>
        <v>17.679558011049721</v>
      </c>
    </row>
    <row r="165" spans="1:34" ht="16.5">
      <c r="A165" s="113">
        <v>20200901</v>
      </c>
      <c r="B165" s="114" t="s">
        <v>1314</v>
      </c>
      <c r="C165" s="114" t="s">
        <v>2116</v>
      </c>
      <c r="D165" s="114" t="s">
        <v>2107</v>
      </c>
      <c r="E165" s="114" t="s">
        <v>262</v>
      </c>
      <c r="F165" s="115" t="s">
        <v>1259</v>
      </c>
      <c r="G165" s="116">
        <v>127.39</v>
      </c>
      <c r="H165" s="116">
        <v>147.12</v>
      </c>
      <c r="I165" s="116">
        <v>3.1354649999999999</v>
      </c>
      <c r="J165" s="116">
        <v>20.790711999999999</v>
      </c>
      <c r="K165" s="116">
        <v>25.134629</v>
      </c>
      <c r="L165" s="116">
        <v>30.943228999999999</v>
      </c>
      <c r="M165" s="116">
        <v>11.227969</v>
      </c>
      <c r="N165" s="117">
        <v>8.5699240000000003</v>
      </c>
      <c r="O165" s="117">
        <v>32.39</v>
      </c>
      <c r="P165" s="116">
        <v>15.98</v>
      </c>
      <c r="Q165" s="18"/>
      <c r="R165" s="16">
        <f t="shared" si="56"/>
        <v>127</v>
      </c>
      <c r="S165" s="16">
        <f t="shared" si="57"/>
        <v>25</v>
      </c>
      <c r="T165" s="16">
        <f t="shared" si="58"/>
        <v>31</v>
      </c>
      <c r="U165" s="16">
        <f t="shared" si="59"/>
        <v>24</v>
      </c>
      <c r="V165" s="16">
        <f t="shared" si="60"/>
        <v>16</v>
      </c>
      <c r="W165" s="16">
        <f t="shared" si="61"/>
        <v>32</v>
      </c>
      <c r="X165" s="16">
        <f t="shared" si="62"/>
        <v>18</v>
      </c>
      <c r="Y165" s="16">
        <f t="shared" si="63"/>
        <v>34</v>
      </c>
      <c r="AA165" s="21">
        <f t="shared" si="64"/>
        <v>69.230769230769226</v>
      </c>
      <c r="AB165" s="21">
        <f t="shared" si="65"/>
        <v>13.186813186813188</v>
      </c>
      <c r="AC165" s="21">
        <f t="shared" si="66"/>
        <v>16.574585635359114</v>
      </c>
      <c r="AD165" s="21">
        <f t="shared" si="67"/>
        <v>13.068181818181818</v>
      </c>
      <c r="AE165" s="21">
        <f t="shared" si="68"/>
        <v>8.9285714285714288</v>
      </c>
      <c r="AF165" s="21">
        <f t="shared" si="69"/>
        <v>19.49685534591195</v>
      </c>
      <c r="AG165" s="21">
        <f t="shared" si="70"/>
        <v>11.409395973154362</v>
      </c>
      <c r="AH165" s="21">
        <f t="shared" si="71"/>
        <v>18.232044198895029</v>
      </c>
    </row>
    <row r="166" spans="1:34" ht="16.5">
      <c r="A166" s="113">
        <v>20200901</v>
      </c>
      <c r="B166" s="114" t="s">
        <v>1313</v>
      </c>
      <c r="C166" s="114" t="s">
        <v>2117</v>
      </c>
      <c r="D166" s="114" t="s">
        <v>2107</v>
      </c>
      <c r="E166" s="114" t="s">
        <v>262</v>
      </c>
      <c r="F166" s="115" t="s">
        <v>1259</v>
      </c>
      <c r="G166" s="116">
        <v>136.08000000000001</v>
      </c>
      <c r="H166" s="116">
        <v>163.41</v>
      </c>
      <c r="I166" s="116">
        <v>1.1055349999999999</v>
      </c>
      <c r="J166" s="116">
        <v>19.042142999999999</v>
      </c>
      <c r="K166" s="116">
        <v>26.185096999999999</v>
      </c>
      <c r="L166" s="116">
        <v>26.165209999999998</v>
      </c>
      <c r="M166" s="116">
        <v>11.511566</v>
      </c>
      <c r="N166" s="116">
        <v>14.781819</v>
      </c>
      <c r="O166" s="116">
        <v>27.2</v>
      </c>
      <c r="P166" s="116">
        <v>13.15</v>
      </c>
      <c r="Q166" s="18"/>
      <c r="R166" s="16">
        <f t="shared" si="56"/>
        <v>167</v>
      </c>
      <c r="S166" s="16">
        <f t="shared" si="57"/>
        <v>44</v>
      </c>
      <c r="T166" s="16">
        <f t="shared" si="58"/>
        <v>24</v>
      </c>
      <c r="U166" s="16">
        <f t="shared" si="59"/>
        <v>54</v>
      </c>
      <c r="V166" s="16">
        <f t="shared" si="60"/>
        <v>15</v>
      </c>
      <c r="W166" s="16">
        <f t="shared" si="61"/>
        <v>14</v>
      </c>
      <c r="X166" s="16">
        <f t="shared" si="62"/>
        <v>27</v>
      </c>
      <c r="Y166" s="16">
        <f t="shared" si="63"/>
        <v>49</v>
      </c>
      <c r="AA166" s="21">
        <f t="shared" si="64"/>
        <v>91.208791208791212</v>
      </c>
      <c r="AB166" s="21">
        <f t="shared" si="65"/>
        <v>23.626373626373624</v>
      </c>
      <c r="AC166" s="21">
        <f t="shared" si="66"/>
        <v>12.707182320441991</v>
      </c>
      <c r="AD166" s="21">
        <f t="shared" si="67"/>
        <v>30.113636363636363</v>
      </c>
      <c r="AE166" s="21">
        <f t="shared" si="68"/>
        <v>8.3333333333333321</v>
      </c>
      <c r="AF166" s="21">
        <f t="shared" si="69"/>
        <v>8.1761006289308167</v>
      </c>
      <c r="AG166" s="21">
        <f t="shared" si="70"/>
        <v>17.449664429530202</v>
      </c>
      <c r="AH166" s="21">
        <f t="shared" si="71"/>
        <v>26.519337016574585</v>
      </c>
    </row>
    <row r="167" spans="1:34" ht="16.5">
      <c r="A167" s="113">
        <v>20200901</v>
      </c>
      <c r="B167" s="114" t="s">
        <v>1440</v>
      </c>
      <c r="C167" s="114" t="s">
        <v>1439</v>
      </c>
      <c r="D167" s="114" t="s">
        <v>1423</v>
      </c>
      <c r="E167" s="114" t="s">
        <v>262</v>
      </c>
      <c r="F167" s="115" t="s">
        <v>1259</v>
      </c>
      <c r="G167" s="116">
        <v>147.16</v>
      </c>
      <c r="H167" s="116">
        <v>168.71</v>
      </c>
      <c r="I167" s="116">
        <v>4.430599</v>
      </c>
      <c r="J167" s="116">
        <v>15.634676000000001</v>
      </c>
      <c r="K167" s="116">
        <v>16.878377</v>
      </c>
      <c r="L167" s="116">
        <v>20.598755000000001</v>
      </c>
      <c r="M167" s="116">
        <v>1.922051</v>
      </c>
      <c r="N167" s="116">
        <v>-3.8298770000000002</v>
      </c>
      <c r="O167" s="116">
        <v>18.45</v>
      </c>
      <c r="P167" s="116">
        <v>6.37</v>
      </c>
      <c r="Q167" s="18"/>
      <c r="R167" s="16">
        <f t="shared" si="56"/>
        <v>64</v>
      </c>
      <c r="S167" s="16">
        <f t="shared" si="57"/>
        <v>111</v>
      </c>
      <c r="T167" s="16">
        <f t="shared" si="58"/>
        <v>108</v>
      </c>
      <c r="U167" s="16">
        <f t="shared" si="59"/>
        <v>90</v>
      </c>
      <c r="V167" s="16">
        <f t="shared" si="60"/>
        <v>101</v>
      </c>
      <c r="W167" s="16">
        <f t="shared" si="61"/>
        <v>115</v>
      </c>
      <c r="X167" s="16">
        <f t="shared" si="62"/>
        <v>51</v>
      </c>
      <c r="Y167" s="16">
        <f t="shared" si="63"/>
        <v>103</v>
      </c>
      <c r="AA167" s="21">
        <f t="shared" si="64"/>
        <v>34.615384615384613</v>
      </c>
      <c r="AB167" s="21">
        <f t="shared" si="65"/>
        <v>60.439560439560438</v>
      </c>
      <c r="AC167" s="21">
        <f t="shared" si="66"/>
        <v>59.11602209944752</v>
      </c>
      <c r="AD167" s="21">
        <f t="shared" si="67"/>
        <v>50.56818181818182</v>
      </c>
      <c r="AE167" s="21">
        <f t="shared" si="68"/>
        <v>59.523809523809526</v>
      </c>
      <c r="AF167" s="21">
        <f t="shared" si="69"/>
        <v>71.698113207547166</v>
      </c>
      <c r="AG167" s="21">
        <f t="shared" si="70"/>
        <v>33.557046979865774</v>
      </c>
      <c r="AH167" s="21">
        <f t="shared" si="71"/>
        <v>56.353591160220994</v>
      </c>
    </row>
    <row r="168" spans="1:34" ht="16.5">
      <c r="A168" s="113">
        <v>20200901</v>
      </c>
      <c r="B168" s="114" t="s">
        <v>1438</v>
      </c>
      <c r="C168" s="114" t="s">
        <v>1437</v>
      </c>
      <c r="D168" s="114" t="s">
        <v>1423</v>
      </c>
      <c r="E168" s="114" t="s">
        <v>262</v>
      </c>
      <c r="F168" s="115" t="s">
        <v>1259</v>
      </c>
      <c r="G168" s="116">
        <v>115.62</v>
      </c>
      <c r="H168" s="116">
        <v>126.71</v>
      </c>
      <c r="I168" s="116">
        <v>3.706683</v>
      </c>
      <c r="J168" s="116">
        <v>15.030806999999999</v>
      </c>
      <c r="K168" s="116">
        <v>16.665602</v>
      </c>
      <c r="L168" s="116">
        <v>21.123134</v>
      </c>
      <c r="M168" s="116">
        <v>5.2312690000000002</v>
      </c>
      <c r="N168" s="116">
        <v>4.4445769999999998</v>
      </c>
      <c r="O168" s="116">
        <v>11.39</v>
      </c>
      <c r="P168" s="116">
        <v>7.56</v>
      </c>
      <c r="Q168" s="18"/>
      <c r="R168" s="16">
        <f t="shared" si="56"/>
        <v>94</v>
      </c>
      <c r="S168" s="16">
        <f t="shared" si="57"/>
        <v>123</v>
      </c>
      <c r="T168" s="16">
        <f t="shared" si="58"/>
        <v>112</v>
      </c>
      <c r="U168" s="16">
        <f t="shared" si="59"/>
        <v>88</v>
      </c>
      <c r="V168" s="16">
        <f t="shared" si="60"/>
        <v>56</v>
      </c>
      <c r="W168" s="16">
        <f t="shared" si="61"/>
        <v>54</v>
      </c>
      <c r="X168" s="16">
        <f t="shared" si="62"/>
        <v>88</v>
      </c>
      <c r="Y168" s="16">
        <f t="shared" si="63"/>
        <v>97</v>
      </c>
      <c r="AA168" s="21">
        <f t="shared" si="64"/>
        <v>51.098901098901095</v>
      </c>
      <c r="AB168" s="21">
        <f t="shared" si="65"/>
        <v>67.032967032967022</v>
      </c>
      <c r="AC168" s="21">
        <f t="shared" si="66"/>
        <v>61.325966850828728</v>
      </c>
      <c r="AD168" s="21">
        <f t="shared" si="67"/>
        <v>49.43181818181818</v>
      </c>
      <c r="AE168" s="21">
        <f t="shared" si="68"/>
        <v>32.738095238095241</v>
      </c>
      <c r="AF168" s="21">
        <f t="shared" si="69"/>
        <v>33.333333333333329</v>
      </c>
      <c r="AG168" s="21">
        <f t="shared" si="70"/>
        <v>58.389261744966447</v>
      </c>
      <c r="AH168" s="21">
        <f t="shared" si="71"/>
        <v>53.038674033149171</v>
      </c>
    </row>
    <row r="169" spans="1:34" ht="16.5">
      <c r="A169" s="113">
        <v>20200901</v>
      </c>
      <c r="B169" s="114" t="s">
        <v>1434</v>
      </c>
      <c r="C169" s="114" t="s">
        <v>1433</v>
      </c>
      <c r="D169" s="114" t="s">
        <v>1424</v>
      </c>
      <c r="E169" s="114" t="s">
        <v>262</v>
      </c>
      <c r="F169" s="115" t="s">
        <v>1259</v>
      </c>
      <c r="G169" s="116">
        <v>1087.4000000000001</v>
      </c>
      <c r="H169" s="116">
        <v>1052.29</v>
      </c>
      <c r="I169" s="116">
        <v>4.7804149999999996</v>
      </c>
      <c r="J169" s="116">
        <v>16.159117999999999</v>
      </c>
      <c r="K169" s="116">
        <v>15.876760000000001</v>
      </c>
      <c r="L169" s="116">
        <v>18.255694999999999</v>
      </c>
      <c r="M169" s="116">
        <v>1.13286</v>
      </c>
      <c r="N169" s="116">
        <v>-2.573318</v>
      </c>
      <c r="O169" s="116">
        <v>15.26</v>
      </c>
      <c r="P169" s="116">
        <v>4.08</v>
      </c>
      <c r="Q169" s="18"/>
      <c r="R169" s="16">
        <f t="shared" si="56"/>
        <v>51</v>
      </c>
      <c r="S169" s="16">
        <f t="shared" si="57"/>
        <v>98</v>
      </c>
      <c r="T169" s="16">
        <f t="shared" si="58"/>
        <v>119</v>
      </c>
      <c r="U169" s="16">
        <f t="shared" si="59"/>
        <v>109</v>
      </c>
      <c r="V169" s="16">
        <f t="shared" si="60"/>
        <v>111</v>
      </c>
      <c r="W169" s="16">
        <f t="shared" si="61"/>
        <v>112</v>
      </c>
      <c r="X169" s="16">
        <f t="shared" si="62"/>
        <v>67</v>
      </c>
      <c r="Y169" s="16">
        <f t="shared" si="63"/>
        <v>132</v>
      </c>
      <c r="AA169" s="21">
        <f t="shared" si="64"/>
        <v>27.472527472527474</v>
      </c>
      <c r="AB169" s="21">
        <f t="shared" si="65"/>
        <v>53.296703296703299</v>
      </c>
      <c r="AC169" s="21">
        <f t="shared" si="66"/>
        <v>65.193370165745861</v>
      </c>
      <c r="AD169" s="21">
        <f t="shared" si="67"/>
        <v>61.363636363636367</v>
      </c>
      <c r="AE169" s="21">
        <f t="shared" si="68"/>
        <v>65.476190476190482</v>
      </c>
      <c r="AF169" s="21">
        <f t="shared" si="69"/>
        <v>69.811320754716974</v>
      </c>
      <c r="AG169" s="21">
        <f t="shared" si="70"/>
        <v>44.29530201342282</v>
      </c>
      <c r="AH169" s="21">
        <f t="shared" si="71"/>
        <v>72.375690607734811</v>
      </c>
    </row>
    <row r="170" spans="1:34" ht="16.5">
      <c r="A170" s="113">
        <v>20200901</v>
      </c>
      <c r="B170" s="114" t="s">
        <v>1428</v>
      </c>
      <c r="C170" s="114" t="s">
        <v>1427</v>
      </c>
      <c r="D170" s="114" t="s">
        <v>1424</v>
      </c>
      <c r="E170" s="114" t="s">
        <v>262</v>
      </c>
      <c r="F170" s="115" t="s">
        <v>1259</v>
      </c>
      <c r="G170" s="116">
        <v>162.82</v>
      </c>
      <c r="H170" s="116">
        <v>155.22999999999999</v>
      </c>
      <c r="I170" s="116">
        <v>2.916919</v>
      </c>
      <c r="J170" s="116">
        <v>15.033484</v>
      </c>
      <c r="K170" s="116">
        <v>15.554963000000001</v>
      </c>
      <c r="L170" s="116">
        <v>19.467663000000002</v>
      </c>
      <c r="M170" s="116">
        <v>1.3932610000000001</v>
      </c>
      <c r="N170" s="116">
        <v>-2.1251690000000001</v>
      </c>
      <c r="O170" s="116">
        <v>13.91</v>
      </c>
      <c r="P170" s="116">
        <v>4.51</v>
      </c>
      <c r="Q170" s="18"/>
      <c r="R170" s="16">
        <f t="shared" si="56"/>
        <v>134</v>
      </c>
      <c r="S170" s="16">
        <f t="shared" si="57"/>
        <v>122</v>
      </c>
      <c r="T170" s="16">
        <f t="shared" si="58"/>
        <v>123</v>
      </c>
      <c r="U170" s="16">
        <f t="shared" si="59"/>
        <v>98</v>
      </c>
      <c r="V170" s="16">
        <f t="shared" si="60"/>
        <v>106</v>
      </c>
      <c r="W170" s="16">
        <f t="shared" si="61"/>
        <v>107</v>
      </c>
      <c r="X170" s="16">
        <f t="shared" si="62"/>
        <v>72</v>
      </c>
      <c r="Y170" s="16">
        <f t="shared" si="63"/>
        <v>122</v>
      </c>
      <c r="AA170" s="21">
        <f t="shared" si="64"/>
        <v>73.076923076923066</v>
      </c>
      <c r="AB170" s="21">
        <f t="shared" si="65"/>
        <v>66.483516483516482</v>
      </c>
      <c r="AC170" s="21">
        <f t="shared" si="66"/>
        <v>67.403314917127076</v>
      </c>
      <c r="AD170" s="21">
        <f t="shared" si="67"/>
        <v>55.113636363636367</v>
      </c>
      <c r="AE170" s="21">
        <f t="shared" si="68"/>
        <v>62.5</v>
      </c>
      <c r="AF170" s="21">
        <f t="shared" si="69"/>
        <v>66.666666666666657</v>
      </c>
      <c r="AG170" s="21">
        <f t="shared" si="70"/>
        <v>47.651006711409394</v>
      </c>
      <c r="AH170" s="21">
        <f t="shared" si="71"/>
        <v>66.850828729281758</v>
      </c>
    </row>
    <row r="171" spans="1:34" ht="16.5">
      <c r="A171" s="113">
        <v>20200901</v>
      </c>
      <c r="B171" s="114" t="s">
        <v>1443</v>
      </c>
      <c r="C171" s="114" t="s">
        <v>1442</v>
      </c>
      <c r="D171" s="114" t="s">
        <v>1423</v>
      </c>
      <c r="E171" s="114" t="s">
        <v>262</v>
      </c>
      <c r="F171" s="115" t="s">
        <v>1259</v>
      </c>
      <c r="G171" s="116">
        <v>227.72</v>
      </c>
      <c r="H171" s="116">
        <v>249.67</v>
      </c>
      <c r="I171" s="116">
        <v>4.3813129999999996</v>
      </c>
      <c r="J171" s="116">
        <v>15.078773999999999</v>
      </c>
      <c r="K171" s="116">
        <v>15.332990000000001</v>
      </c>
      <c r="L171" s="116">
        <v>17.800198000000002</v>
      </c>
      <c r="M171" s="116">
        <v>2.4998830000000001</v>
      </c>
      <c r="N171" s="116">
        <v>-0.75224000000000002</v>
      </c>
      <c r="O171" s="116">
        <v>15.12</v>
      </c>
      <c r="P171" s="116">
        <v>4.47</v>
      </c>
      <c r="Q171" s="18"/>
      <c r="R171" s="16">
        <f t="shared" si="56"/>
        <v>67</v>
      </c>
      <c r="S171" s="16">
        <f t="shared" si="57"/>
        <v>119</v>
      </c>
      <c r="T171" s="16">
        <f t="shared" si="58"/>
        <v>126</v>
      </c>
      <c r="U171" s="16">
        <f t="shared" si="59"/>
        <v>119</v>
      </c>
      <c r="V171" s="16">
        <f t="shared" si="60"/>
        <v>91</v>
      </c>
      <c r="W171" s="16">
        <f t="shared" si="61"/>
        <v>98</v>
      </c>
      <c r="X171" s="16">
        <f t="shared" si="62"/>
        <v>69</v>
      </c>
      <c r="Y171" s="16">
        <f t="shared" si="63"/>
        <v>123</v>
      </c>
      <c r="AA171" s="21">
        <f t="shared" si="64"/>
        <v>36.263736263736263</v>
      </c>
      <c r="AB171" s="21">
        <f t="shared" si="65"/>
        <v>64.835164835164832</v>
      </c>
      <c r="AC171" s="21">
        <f t="shared" si="66"/>
        <v>69.060773480662988</v>
      </c>
      <c r="AD171" s="21">
        <f t="shared" si="67"/>
        <v>67.045454545454547</v>
      </c>
      <c r="AE171" s="21">
        <f t="shared" si="68"/>
        <v>53.571428571428569</v>
      </c>
      <c r="AF171" s="21">
        <f t="shared" si="69"/>
        <v>61.0062893081761</v>
      </c>
      <c r="AG171" s="21">
        <f t="shared" si="70"/>
        <v>45.63758389261745</v>
      </c>
      <c r="AH171" s="21">
        <f t="shared" si="71"/>
        <v>67.403314917127076</v>
      </c>
    </row>
    <row r="172" spans="1:34" ht="16.5">
      <c r="A172" s="113">
        <v>20200901</v>
      </c>
      <c r="B172" s="114" t="s">
        <v>1426</v>
      </c>
      <c r="C172" s="114" t="s">
        <v>1425</v>
      </c>
      <c r="D172" s="114" t="s">
        <v>1424</v>
      </c>
      <c r="E172" s="114" t="s">
        <v>262</v>
      </c>
      <c r="F172" s="115" t="s">
        <v>1259</v>
      </c>
      <c r="G172" s="116">
        <v>134.85</v>
      </c>
      <c r="H172" s="116">
        <v>127.33</v>
      </c>
      <c r="I172" s="116">
        <v>2.9101129999999999</v>
      </c>
      <c r="J172" s="116">
        <v>15.006273</v>
      </c>
      <c r="K172" s="116">
        <v>15.495835</v>
      </c>
      <c r="L172" s="116">
        <v>19.347010000000001</v>
      </c>
      <c r="M172" s="116">
        <v>1.19068</v>
      </c>
      <c r="N172" s="116">
        <v>-2.421405</v>
      </c>
      <c r="O172" s="116">
        <v>13.34</v>
      </c>
      <c r="P172" s="116">
        <v>4.4400000000000004</v>
      </c>
      <c r="Q172" s="18"/>
      <c r="R172" s="16">
        <f t="shared" si="56"/>
        <v>135</v>
      </c>
      <c r="S172" s="16">
        <f t="shared" si="57"/>
        <v>124</v>
      </c>
      <c r="T172" s="16">
        <f t="shared" si="58"/>
        <v>124</v>
      </c>
      <c r="U172" s="16">
        <f t="shared" si="59"/>
        <v>100</v>
      </c>
      <c r="V172" s="16">
        <f t="shared" si="60"/>
        <v>110</v>
      </c>
      <c r="W172" s="16">
        <f t="shared" si="61"/>
        <v>111</v>
      </c>
      <c r="X172" s="16">
        <f t="shared" si="62"/>
        <v>75</v>
      </c>
      <c r="Y172" s="16">
        <f t="shared" si="63"/>
        <v>126</v>
      </c>
      <c r="AA172" s="21">
        <f t="shared" si="64"/>
        <v>73.626373626373635</v>
      </c>
      <c r="AB172" s="21">
        <f t="shared" si="65"/>
        <v>67.582417582417591</v>
      </c>
      <c r="AC172" s="21">
        <f t="shared" si="66"/>
        <v>67.95580110497238</v>
      </c>
      <c r="AD172" s="21">
        <f t="shared" si="67"/>
        <v>56.25</v>
      </c>
      <c r="AE172" s="21">
        <f t="shared" si="68"/>
        <v>64.88095238095238</v>
      </c>
      <c r="AF172" s="21">
        <f t="shared" si="69"/>
        <v>69.182389937106919</v>
      </c>
      <c r="AG172" s="21">
        <f t="shared" si="70"/>
        <v>49.664429530201346</v>
      </c>
      <c r="AH172" s="21">
        <f t="shared" si="71"/>
        <v>69.060773480662988</v>
      </c>
    </row>
    <row r="173" spans="1:34" ht="16.5">
      <c r="A173" s="113">
        <v>20200901</v>
      </c>
      <c r="B173" s="114" t="s">
        <v>1432</v>
      </c>
      <c r="C173" s="114" t="s">
        <v>1431</v>
      </c>
      <c r="D173" s="114" t="s">
        <v>1424</v>
      </c>
      <c r="E173" s="114" t="s">
        <v>262</v>
      </c>
      <c r="F173" s="115" t="s">
        <v>1259</v>
      </c>
      <c r="G173" s="116">
        <v>383.19</v>
      </c>
      <c r="H173" s="116">
        <v>367.98</v>
      </c>
      <c r="I173" s="116">
        <v>4.773231</v>
      </c>
      <c r="J173" s="116">
        <v>16.130749000000002</v>
      </c>
      <c r="K173" s="116">
        <v>15.815625000000001</v>
      </c>
      <c r="L173" s="116">
        <v>18.136524999999999</v>
      </c>
      <c r="M173" s="116">
        <v>0.93013999999999997</v>
      </c>
      <c r="N173" s="116">
        <v>-2.8665060000000002</v>
      </c>
      <c r="O173" s="116">
        <v>14.69</v>
      </c>
      <c r="P173" s="116">
        <v>4</v>
      </c>
      <c r="Q173" s="18"/>
      <c r="R173" s="16">
        <f t="shared" si="56"/>
        <v>52</v>
      </c>
      <c r="S173" s="16">
        <f t="shared" si="57"/>
        <v>99</v>
      </c>
      <c r="T173" s="16">
        <f t="shared" si="58"/>
        <v>121</v>
      </c>
      <c r="U173" s="16">
        <f t="shared" si="59"/>
        <v>114</v>
      </c>
      <c r="V173" s="16">
        <f t="shared" si="60"/>
        <v>114</v>
      </c>
      <c r="W173" s="16">
        <f t="shared" si="61"/>
        <v>113</v>
      </c>
      <c r="X173" s="16">
        <f t="shared" si="62"/>
        <v>70</v>
      </c>
      <c r="Y173" s="16">
        <f t="shared" si="63"/>
        <v>134</v>
      </c>
      <c r="AA173" s="21">
        <f t="shared" si="64"/>
        <v>28.021978021978022</v>
      </c>
      <c r="AB173" s="21">
        <f t="shared" si="65"/>
        <v>53.846153846153847</v>
      </c>
      <c r="AC173" s="21">
        <f t="shared" si="66"/>
        <v>66.298342541436455</v>
      </c>
      <c r="AD173" s="21">
        <f t="shared" si="67"/>
        <v>64.204545454545453</v>
      </c>
      <c r="AE173" s="21">
        <f t="shared" si="68"/>
        <v>67.261904761904773</v>
      </c>
      <c r="AF173" s="21">
        <f t="shared" si="69"/>
        <v>70.440251572327043</v>
      </c>
      <c r="AG173" s="21">
        <f t="shared" si="70"/>
        <v>46.308724832214764</v>
      </c>
      <c r="AH173" s="21">
        <f t="shared" si="71"/>
        <v>73.480662983425418</v>
      </c>
    </row>
    <row r="174" spans="1:34" ht="16.5">
      <c r="A174" s="113">
        <v>20200901</v>
      </c>
      <c r="B174" s="114" t="s">
        <v>1510</v>
      </c>
      <c r="C174" s="114" t="s">
        <v>2758</v>
      </c>
      <c r="D174" s="114" t="s">
        <v>1950</v>
      </c>
      <c r="E174" s="114" t="s">
        <v>262</v>
      </c>
      <c r="F174" s="115" t="s">
        <v>1259</v>
      </c>
      <c r="G174" s="116">
        <v>103.19</v>
      </c>
      <c r="H174" s="116">
        <v>104.16</v>
      </c>
      <c r="I174" s="116">
        <v>2.8478560000000002</v>
      </c>
      <c r="J174" s="116">
        <v>19.058515</v>
      </c>
      <c r="K174" s="116">
        <v>28.244904999999999</v>
      </c>
      <c r="L174" s="116">
        <v>33.816335000000002</v>
      </c>
      <c r="M174" s="116">
        <v>4.3728670000000003</v>
      </c>
      <c r="N174" s="116">
        <v>11.004927</v>
      </c>
      <c r="O174" s="116">
        <v>28.49</v>
      </c>
      <c r="P174" s="116">
        <v>20.260000000000002</v>
      </c>
      <c r="Q174" s="18"/>
      <c r="R174" s="16">
        <f t="shared" si="56"/>
        <v>139</v>
      </c>
      <c r="S174" s="16">
        <f t="shared" si="57"/>
        <v>43</v>
      </c>
      <c r="T174" s="16">
        <f t="shared" si="58"/>
        <v>17</v>
      </c>
      <c r="U174" s="16">
        <f t="shared" si="59"/>
        <v>13</v>
      </c>
      <c r="V174" s="16">
        <f t="shared" si="60"/>
        <v>68</v>
      </c>
      <c r="W174" s="16">
        <f t="shared" si="61"/>
        <v>21</v>
      </c>
      <c r="X174" s="16">
        <f t="shared" si="62"/>
        <v>24</v>
      </c>
      <c r="Y174" s="16">
        <f t="shared" si="63"/>
        <v>18</v>
      </c>
      <c r="AA174" s="21">
        <f t="shared" si="64"/>
        <v>75.824175824175825</v>
      </c>
      <c r="AB174" s="21">
        <f t="shared" si="65"/>
        <v>23.076923076923077</v>
      </c>
      <c r="AC174" s="21">
        <f t="shared" si="66"/>
        <v>8.8397790055248606</v>
      </c>
      <c r="AD174" s="21">
        <f t="shared" si="67"/>
        <v>6.8181818181818175</v>
      </c>
      <c r="AE174" s="21">
        <f t="shared" si="68"/>
        <v>39.880952380952387</v>
      </c>
      <c r="AF174" s="21">
        <f t="shared" si="69"/>
        <v>12.578616352201259</v>
      </c>
      <c r="AG174" s="21">
        <f t="shared" si="70"/>
        <v>15.436241610738255</v>
      </c>
      <c r="AH174" s="21">
        <f t="shared" si="71"/>
        <v>9.3922651933701662</v>
      </c>
    </row>
    <row r="175" spans="1:34" ht="16.5">
      <c r="A175" s="113">
        <v>20200901</v>
      </c>
      <c r="B175" s="114" t="s">
        <v>1509</v>
      </c>
      <c r="C175" s="114" t="s">
        <v>2759</v>
      </c>
      <c r="D175" s="114" t="s">
        <v>1950</v>
      </c>
      <c r="E175" s="114" t="s">
        <v>262</v>
      </c>
      <c r="F175" s="115" t="s">
        <v>1259</v>
      </c>
      <c r="G175" s="116">
        <v>290.64999999999998</v>
      </c>
      <c r="H175" s="116">
        <v>268.42</v>
      </c>
      <c r="I175" s="116">
        <v>3.3182299999999998</v>
      </c>
      <c r="J175" s="116">
        <v>15.261535</v>
      </c>
      <c r="K175" s="116">
        <v>18.855855999999999</v>
      </c>
      <c r="L175" s="116">
        <v>20.720261000000001</v>
      </c>
      <c r="M175" s="116">
        <v>3.581283</v>
      </c>
      <c r="N175" s="116">
        <v>1.523663</v>
      </c>
      <c r="O175" s="116">
        <v>16.489999999999998</v>
      </c>
      <c r="P175" s="116">
        <v>7.99</v>
      </c>
      <c r="Q175" s="18"/>
      <c r="R175" s="16">
        <f t="shared" ref="R175:R238" si="72">IF(I175="","",IFERROR(RANK(I175,$I$111:$I$424),""))</f>
        <v>116</v>
      </c>
      <c r="S175" s="16">
        <f t="shared" ref="S175:S238" si="73">IF(J175="","",IFERROR(RANK(J175,$J$111:$J$424),""))</f>
        <v>113</v>
      </c>
      <c r="T175" s="16">
        <f t="shared" ref="T175:T238" si="74">IF(K175="","",IFERROR(RANK(K175,$K$111:$K$424),""))</f>
        <v>92</v>
      </c>
      <c r="U175" s="16">
        <f t="shared" ref="U175:U238" si="75">IF(L175="","",IFERROR(RANK(L175,$L$111:$L$424),""))</f>
        <v>89</v>
      </c>
      <c r="V175" s="16">
        <f t="shared" ref="V175:V238" si="76">IF(M175="","",IFERROR(RANK(M175,$M$111:$M$424),""))</f>
        <v>76</v>
      </c>
      <c r="W175" s="16">
        <f t="shared" ref="W175:W238" si="77">IF(N175="","",IFERROR(RANK(N175,$N$111:$N$424),""))</f>
        <v>78</v>
      </c>
      <c r="X175" s="16">
        <f t="shared" ref="X175:X238" si="78">IF(O175="","",IFERROR(RANK(O175,$O$111:$O$424),""))</f>
        <v>64</v>
      </c>
      <c r="Y175" s="16">
        <f t="shared" ref="Y175:Y238" si="79">IF(P175="","",IFERROR(RANK(P175,$P$111:$P$424),""))</f>
        <v>96</v>
      </c>
      <c r="AA175" s="21">
        <f t="shared" ref="AA175:AA238" si="80">IFERROR((R175-1)/(R$109-1)*100,"na")</f>
        <v>63.186813186813183</v>
      </c>
      <c r="AB175" s="21">
        <f t="shared" ref="AB175:AB238" si="81">IFERROR((S175-1)/(S$109-1)*100,"na")</f>
        <v>61.53846153846154</v>
      </c>
      <c r="AC175" s="21">
        <f t="shared" ref="AC175:AC238" si="82">IFERROR((T175-1)/(T$109-1)*100,"na")</f>
        <v>50.276243093922659</v>
      </c>
      <c r="AD175" s="21">
        <f t="shared" ref="AD175:AD238" si="83">IFERROR((U175-1)/(U$109-1)*100,"na")</f>
        <v>50</v>
      </c>
      <c r="AE175" s="21">
        <f t="shared" ref="AE175:AE238" si="84">IFERROR((V175-1)/(V$109-1)*100,"na")</f>
        <v>44.642857142857146</v>
      </c>
      <c r="AF175" s="21">
        <f t="shared" ref="AF175:AF238" si="85">IFERROR((W175-1)/(W$109-1)*100,"na")</f>
        <v>48.427672955974842</v>
      </c>
      <c r="AG175" s="21">
        <f t="shared" ref="AG175:AG238" si="86">IFERROR((X175-1)/(X$109-1)*100,"na")</f>
        <v>42.281879194630875</v>
      </c>
      <c r="AH175" s="21">
        <f t="shared" ref="AH175:AH238" si="87">IFERROR((Y175-1)/(Y$109-1)*100,"na")</f>
        <v>52.486187845303867</v>
      </c>
    </row>
    <row r="176" spans="1:34" ht="16.5">
      <c r="A176" s="113">
        <v>20200901</v>
      </c>
      <c r="B176" s="114" t="s">
        <v>1856</v>
      </c>
      <c r="C176" s="114" t="s">
        <v>1857</v>
      </c>
      <c r="D176" s="114" t="s">
        <v>1271</v>
      </c>
      <c r="E176" s="114" t="s">
        <v>262</v>
      </c>
      <c r="F176" s="115" t="s">
        <v>1259</v>
      </c>
      <c r="G176" s="116">
        <v>277.17</v>
      </c>
      <c r="H176" s="116">
        <v>304.76</v>
      </c>
      <c r="I176" s="116">
        <v>3.8035990000000002</v>
      </c>
      <c r="J176" s="116">
        <v>17.449449000000001</v>
      </c>
      <c r="K176" s="116">
        <v>25.290565000000001</v>
      </c>
      <c r="L176" s="116">
        <v>28.221423999999999</v>
      </c>
      <c r="M176" s="116">
        <v>-6.6936520000000002</v>
      </c>
      <c r="N176" s="116">
        <v>2.130798</v>
      </c>
      <c r="O176" s="116">
        <v>11.7</v>
      </c>
      <c r="P176" s="116">
        <v>19.39</v>
      </c>
      <c r="Q176" s="18"/>
      <c r="R176" s="16">
        <f t="shared" si="72"/>
        <v>91</v>
      </c>
      <c r="S176" s="16">
        <f t="shared" si="73"/>
        <v>68</v>
      </c>
      <c r="T176" s="16">
        <f t="shared" si="74"/>
        <v>30</v>
      </c>
      <c r="U176" s="16">
        <f t="shared" si="75"/>
        <v>38</v>
      </c>
      <c r="V176" s="16">
        <f t="shared" si="76"/>
        <v>146</v>
      </c>
      <c r="W176" s="16">
        <f t="shared" si="77"/>
        <v>74</v>
      </c>
      <c r="X176" s="16">
        <f t="shared" si="78"/>
        <v>87</v>
      </c>
      <c r="Y176" s="16">
        <f t="shared" si="79"/>
        <v>23</v>
      </c>
      <c r="AA176" s="21">
        <f t="shared" si="80"/>
        <v>49.450549450549453</v>
      </c>
      <c r="AB176" s="21">
        <f t="shared" si="81"/>
        <v>36.813186813186817</v>
      </c>
      <c r="AC176" s="21">
        <f t="shared" si="82"/>
        <v>16.022099447513813</v>
      </c>
      <c r="AD176" s="21">
        <f t="shared" si="83"/>
        <v>21.022727272727273</v>
      </c>
      <c r="AE176" s="21">
        <f t="shared" si="84"/>
        <v>86.30952380952381</v>
      </c>
      <c r="AF176" s="21">
        <f t="shared" si="85"/>
        <v>45.911949685534594</v>
      </c>
      <c r="AG176" s="21">
        <f t="shared" si="86"/>
        <v>57.718120805369132</v>
      </c>
      <c r="AH176" s="21">
        <f t="shared" si="87"/>
        <v>12.154696132596685</v>
      </c>
    </row>
    <row r="177" spans="1:34" ht="16.5">
      <c r="A177" s="113">
        <v>20200901</v>
      </c>
      <c r="B177" s="114" t="s">
        <v>1356</v>
      </c>
      <c r="C177" s="114" t="s">
        <v>1355</v>
      </c>
      <c r="D177" s="114" t="s">
        <v>1354</v>
      </c>
      <c r="E177" s="114" t="s">
        <v>262</v>
      </c>
      <c r="F177" s="115" t="s">
        <v>1259</v>
      </c>
      <c r="G177" s="116">
        <v>168.53</v>
      </c>
      <c r="H177" s="116">
        <v>158.86000000000001</v>
      </c>
      <c r="I177" s="116">
        <v>3.3913920000000002</v>
      </c>
      <c r="J177" s="116">
        <v>14.54541</v>
      </c>
      <c r="K177" s="116">
        <v>12.253793</v>
      </c>
      <c r="L177" s="116">
        <v>15.255481</v>
      </c>
      <c r="M177" s="116">
        <v>1.0613889999999999</v>
      </c>
      <c r="N177" s="116">
        <v>-2.1060940000000001</v>
      </c>
      <c r="O177" s="116">
        <v>35.21</v>
      </c>
      <c r="P177" s="116">
        <v>0.48</v>
      </c>
      <c r="Q177" s="18"/>
      <c r="R177" s="16">
        <f t="shared" si="72"/>
        <v>113</v>
      </c>
      <c r="S177" s="16">
        <f t="shared" si="73"/>
        <v>130</v>
      </c>
      <c r="T177" s="16">
        <f t="shared" si="74"/>
        <v>155</v>
      </c>
      <c r="U177" s="16">
        <f t="shared" si="75"/>
        <v>139</v>
      </c>
      <c r="V177" s="16">
        <f t="shared" si="76"/>
        <v>113</v>
      </c>
      <c r="W177" s="16">
        <f t="shared" si="77"/>
        <v>105</v>
      </c>
      <c r="X177" s="16">
        <f t="shared" si="78"/>
        <v>13</v>
      </c>
      <c r="Y177" s="16">
        <f t="shared" si="79"/>
        <v>150</v>
      </c>
      <c r="AA177" s="21">
        <f t="shared" si="80"/>
        <v>61.53846153846154</v>
      </c>
      <c r="AB177" s="21">
        <f t="shared" si="81"/>
        <v>70.879120879120876</v>
      </c>
      <c r="AC177" s="21">
        <f t="shared" si="82"/>
        <v>85.082872928176798</v>
      </c>
      <c r="AD177" s="21">
        <f t="shared" si="83"/>
        <v>78.409090909090907</v>
      </c>
      <c r="AE177" s="21">
        <f t="shared" si="84"/>
        <v>66.666666666666657</v>
      </c>
      <c r="AF177" s="21">
        <f t="shared" si="85"/>
        <v>65.408805031446533</v>
      </c>
      <c r="AG177" s="21">
        <f t="shared" si="86"/>
        <v>8.0536912751677843</v>
      </c>
      <c r="AH177" s="21">
        <f t="shared" si="87"/>
        <v>82.320441988950279</v>
      </c>
    </row>
    <row r="178" spans="1:34" ht="16.5">
      <c r="A178" s="113">
        <v>20200901</v>
      </c>
      <c r="B178" s="114" t="s">
        <v>1360</v>
      </c>
      <c r="C178" s="114" t="s">
        <v>1359</v>
      </c>
      <c r="D178" s="114" t="s">
        <v>1354</v>
      </c>
      <c r="E178" s="114" t="s">
        <v>262</v>
      </c>
      <c r="F178" s="115" t="s">
        <v>1259</v>
      </c>
      <c r="G178" s="116">
        <v>157.81</v>
      </c>
      <c r="H178" s="116">
        <v>188.08</v>
      </c>
      <c r="I178" s="116">
        <v>4.1055919999999997</v>
      </c>
      <c r="J178" s="116">
        <v>16.289372</v>
      </c>
      <c r="K178" s="116">
        <v>18.709098999999998</v>
      </c>
      <c r="L178" s="116">
        <v>23.116496999999999</v>
      </c>
      <c r="M178" s="116">
        <v>10.373817000000001</v>
      </c>
      <c r="N178" s="116">
        <v>8.0430080000000004</v>
      </c>
      <c r="O178" s="116">
        <v>25.86</v>
      </c>
      <c r="P178" s="116">
        <v>8.66</v>
      </c>
      <c r="Q178" s="18"/>
      <c r="R178" s="16">
        <f t="shared" si="72"/>
        <v>77</v>
      </c>
      <c r="S178" s="16">
        <f t="shared" si="73"/>
        <v>94</v>
      </c>
      <c r="T178" s="16">
        <f t="shared" si="74"/>
        <v>93</v>
      </c>
      <c r="U178" s="16">
        <f t="shared" si="75"/>
        <v>80</v>
      </c>
      <c r="V178" s="16">
        <f t="shared" si="76"/>
        <v>17</v>
      </c>
      <c r="W178" s="16">
        <f t="shared" si="77"/>
        <v>36</v>
      </c>
      <c r="X178" s="16">
        <f t="shared" si="78"/>
        <v>31</v>
      </c>
      <c r="Y178" s="16">
        <f t="shared" si="79"/>
        <v>93</v>
      </c>
      <c r="AA178" s="21">
        <f t="shared" si="80"/>
        <v>41.758241758241759</v>
      </c>
      <c r="AB178" s="21">
        <f t="shared" si="81"/>
        <v>51.098901098901095</v>
      </c>
      <c r="AC178" s="21">
        <f t="shared" si="82"/>
        <v>50.828729281767963</v>
      </c>
      <c r="AD178" s="21">
        <f t="shared" si="83"/>
        <v>44.886363636363633</v>
      </c>
      <c r="AE178" s="21">
        <f t="shared" si="84"/>
        <v>9.5238095238095237</v>
      </c>
      <c r="AF178" s="21">
        <f t="shared" si="85"/>
        <v>22.012578616352201</v>
      </c>
      <c r="AG178" s="21">
        <f t="shared" si="86"/>
        <v>20.134228187919462</v>
      </c>
      <c r="AH178" s="21">
        <f t="shared" si="87"/>
        <v>50.828729281767963</v>
      </c>
    </row>
    <row r="179" spans="1:34" ht="16.5">
      <c r="A179" s="113">
        <v>20200901</v>
      </c>
      <c r="B179" s="114" t="s">
        <v>1358</v>
      </c>
      <c r="C179" s="114" t="s">
        <v>1357</v>
      </c>
      <c r="D179" s="114" t="s">
        <v>1354</v>
      </c>
      <c r="E179" s="114" t="s">
        <v>262</v>
      </c>
      <c r="F179" s="115" t="s">
        <v>1259</v>
      </c>
      <c r="G179" s="116">
        <v>395.98</v>
      </c>
      <c r="H179" s="116">
        <v>385.76</v>
      </c>
      <c r="I179" s="116">
        <v>3.4742799999999998</v>
      </c>
      <c r="J179" s="116">
        <v>17.185714000000001</v>
      </c>
      <c r="K179" s="116">
        <v>17.192762999999999</v>
      </c>
      <c r="L179" s="116">
        <v>20.581246</v>
      </c>
      <c r="M179" s="116">
        <v>1.1063369999999999</v>
      </c>
      <c r="N179" s="116">
        <v>-1.3518300000000001</v>
      </c>
      <c r="O179" s="116">
        <v>3.35</v>
      </c>
      <c r="P179" s="116">
        <v>6.04</v>
      </c>
      <c r="Q179" s="18"/>
      <c r="R179" s="16">
        <f t="shared" si="72"/>
        <v>108</v>
      </c>
      <c r="S179" s="16">
        <f t="shared" si="73"/>
        <v>77</v>
      </c>
      <c r="T179" s="16">
        <f t="shared" si="74"/>
        <v>107</v>
      </c>
      <c r="U179" s="16">
        <f t="shared" si="75"/>
        <v>91</v>
      </c>
      <c r="V179" s="16">
        <f t="shared" si="76"/>
        <v>112</v>
      </c>
      <c r="W179" s="16">
        <f t="shared" si="77"/>
        <v>103</v>
      </c>
      <c r="X179" s="16">
        <f t="shared" si="78"/>
        <v>114</v>
      </c>
      <c r="Y179" s="16">
        <f t="shared" si="79"/>
        <v>105</v>
      </c>
      <c r="AA179" s="21">
        <f t="shared" si="80"/>
        <v>58.791208791208796</v>
      </c>
      <c r="AB179" s="21">
        <f t="shared" si="81"/>
        <v>41.758241758241759</v>
      </c>
      <c r="AC179" s="21">
        <f t="shared" si="82"/>
        <v>58.563535911602202</v>
      </c>
      <c r="AD179" s="21">
        <f t="shared" si="83"/>
        <v>51.136363636363633</v>
      </c>
      <c r="AE179" s="21">
        <f t="shared" si="84"/>
        <v>66.071428571428569</v>
      </c>
      <c r="AF179" s="21">
        <f t="shared" si="85"/>
        <v>64.15094339622641</v>
      </c>
      <c r="AG179" s="21">
        <f t="shared" si="86"/>
        <v>75.838926174496649</v>
      </c>
      <c r="AH179" s="21">
        <f t="shared" si="87"/>
        <v>57.458563535911601</v>
      </c>
    </row>
    <row r="180" spans="1:34" ht="16.5">
      <c r="A180" s="113">
        <v>20200901</v>
      </c>
      <c r="B180" s="114" t="s">
        <v>1513</v>
      </c>
      <c r="C180" s="114" t="s">
        <v>1512</v>
      </c>
      <c r="D180" s="114" t="s">
        <v>1511</v>
      </c>
      <c r="E180" s="114" t="s">
        <v>262</v>
      </c>
      <c r="F180" s="115" t="s">
        <v>1259</v>
      </c>
      <c r="G180" s="116">
        <v>161.22</v>
      </c>
      <c r="H180" s="116">
        <v>155.94999999999999</v>
      </c>
      <c r="I180" s="116">
        <v>1.522259</v>
      </c>
      <c r="J180" s="116">
        <v>14.268349000000001</v>
      </c>
      <c r="K180" s="116">
        <v>15.122672</v>
      </c>
      <c r="L180" s="116">
        <v>18.183900999999999</v>
      </c>
      <c r="M180" s="116">
        <v>-0.52130299999999996</v>
      </c>
      <c r="N180" s="116">
        <v>0.87258100000000005</v>
      </c>
      <c r="O180" s="116">
        <v>18.84</v>
      </c>
      <c r="P180" s="116">
        <v>4.6500000000000004</v>
      </c>
      <c r="Q180" s="18"/>
      <c r="R180" s="16">
        <f t="shared" si="72"/>
        <v>161</v>
      </c>
      <c r="S180" s="16">
        <f t="shared" si="73"/>
        <v>137</v>
      </c>
      <c r="T180" s="16">
        <f t="shared" si="74"/>
        <v>132</v>
      </c>
      <c r="U180" s="16">
        <f t="shared" si="75"/>
        <v>113</v>
      </c>
      <c r="V180" s="16">
        <f t="shared" si="76"/>
        <v>118</v>
      </c>
      <c r="W180" s="16">
        <f t="shared" si="77"/>
        <v>87</v>
      </c>
      <c r="X180" s="16">
        <f t="shared" si="78"/>
        <v>50</v>
      </c>
      <c r="Y180" s="16">
        <f t="shared" si="79"/>
        <v>119</v>
      </c>
      <c r="AA180" s="21">
        <f t="shared" si="80"/>
        <v>87.912087912087912</v>
      </c>
      <c r="AB180" s="21">
        <f t="shared" si="81"/>
        <v>74.72527472527473</v>
      </c>
      <c r="AC180" s="21">
        <f t="shared" si="82"/>
        <v>72.375690607734811</v>
      </c>
      <c r="AD180" s="21">
        <f t="shared" si="83"/>
        <v>63.636363636363633</v>
      </c>
      <c r="AE180" s="21">
        <f t="shared" si="84"/>
        <v>69.642857142857139</v>
      </c>
      <c r="AF180" s="21">
        <f t="shared" si="85"/>
        <v>54.088050314465406</v>
      </c>
      <c r="AG180" s="21">
        <f t="shared" si="86"/>
        <v>32.885906040268459</v>
      </c>
      <c r="AH180" s="21">
        <f t="shared" si="87"/>
        <v>65.193370165745861</v>
      </c>
    </row>
    <row r="181" spans="1:34" ht="16.5">
      <c r="A181" s="113">
        <v>20200901</v>
      </c>
      <c r="B181" s="114" t="s">
        <v>1515</v>
      </c>
      <c r="C181" s="114" t="s">
        <v>1514</v>
      </c>
      <c r="D181" s="114" t="s">
        <v>1511</v>
      </c>
      <c r="E181" s="114" t="s">
        <v>262</v>
      </c>
      <c r="F181" s="115" t="s">
        <v>1259</v>
      </c>
      <c r="G181" s="116">
        <v>208.07</v>
      </c>
      <c r="H181" s="116">
        <v>185.31</v>
      </c>
      <c r="I181" s="116">
        <v>1.5252730000000001</v>
      </c>
      <c r="J181" s="116">
        <v>14.277649</v>
      </c>
      <c r="K181" s="116">
        <v>15.138979000000001</v>
      </c>
      <c r="L181" s="116">
        <v>18.218623000000001</v>
      </c>
      <c r="M181" s="116">
        <v>-0.46047900000000003</v>
      </c>
      <c r="N181" s="116">
        <v>0.96131999999999995</v>
      </c>
      <c r="O181" s="117">
        <v>19.02</v>
      </c>
      <c r="P181" s="116">
        <v>4.67</v>
      </c>
      <c r="Q181" s="18"/>
      <c r="R181" s="16">
        <f t="shared" si="72"/>
        <v>159</v>
      </c>
      <c r="S181" s="16">
        <f t="shared" si="73"/>
        <v>135</v>
      </c>
      <c r="T181" s="16">
        <f t="shared" si="74"/>
        <v>130</v>
      </c>
      <c r="U181" s="16">
        <f t="shared" si="75"/>
        <v>111</v>
      </c>
      <c r="V181" s="16">
        <f t="shared" si="76"/>
        <v>116</v>
      </c>
      <c r="W181" s="16">
        <f t="shared" si="77"/>
        <v>84</v>
      </c>
      <c r="X181" s="16">
        <f t="shared" si="78"/>
        <v>49</v>
      </c>
      <c r="Y181" s="16">
        <f t="shared" si="79"/>
        <v>117</v>
      </c>
      <c r="AA181" s="21">
        <f t="shared" si="80"/>
        <v>86.813186813186817</v>
      </c>
      <c r="AB181" s="21">
        <f t="shared" si="81"/>
        <v>73.626373626373635</v>
      </c>
      <c r="AC181" s="21">
        <f t="shared" si="82"/>
        <v>71.270718232044189</v>
      </c>
      <c r="AD181" s="21">
        <f t="shared" si="83"/>
        <v>62.5</v>
      </c>
      <c r="AE181" s="21">
        <f t="shared" si="84"/>
        <v>68.452380952380949</v>
      </c>
      <c r="AF181" s="21">
        <f t="shared" si="85"/>
        <v>52.20125786163522</v>
      </c>
      <c r="AG181" s="21">
        <f t="shared" si="86"/>
        <v>32.214765100671137</v>
      </c>
      <c r="AH181" s="21">
        <f t="shared" si="87"/>
        <v>64.088397790055254</v>
      </c>
    </row>
    <row r="182" spans="1:34" ht="16.5">
      <c r="A182" s="113">
        <v>20200901</v>
      </c>
      <c r="B182" s="114" t="s">
        <v>1416</v>
      </c>
      <c r="C182" s="114" t="s">
        <v>2161</v>
      </c>
      <c r="D182" s="114" t="s">
        <v>1399</v>
      </c>
      <c r="E182" s="114" t="s">
        <v>262</v>
      </c>
      <c r="F182" s="115" t="s">
        <v>1259</v>
      </c>
      <c r="G182" s="116">
        <v>4149.9799999999996</v>
      </c>
      <c r="H182" s="116">
        <v>3952.77</v>
      </c>
      <c r="I182" s="116">
        <v>1.21245</v>
      </c>
      <c r="J182" s="116">
        <v>10.458076999999999</v>
      </c>
      <c r="K182" s="116">
        <v>8.4878579999999992</v>
      </c>
      <c r="L182" s="116">
        <v>6.6821979999999996</v>
      </c>
      <c r="M182" s="116">
        <v>-8.4528890000000008</v>
      </c>
      <c r="N182" s="116">
        <v>-12.815011</v>
      </c>
      <c r="O182" s="116">
        <v>11.75</v>
      </c>
      <c r="P182" s="116">
        <v>-4.01</v>
      </c>
      <c r="Q182" s="18"/>
      <c r="R182" s="16">
        <f t="shared" si="72"/>
        <v>166</v>
      </c>
      <c r="S182" s="16">
        <f t="shared" si="73"/>
        <v>170</v>
      </c>
      <c r="T182" s="16">
        <f t="shared" si="74"/>
        <v>174</v>
      </c>
      <c r="U182" s="16">
        <f t="shared" si="75"/>
        <v>162</v>
      </c>
      <c r="V182" s="16">
        <f t="shared" si="76"/>
        <v>155</v>
      </c>
      <c r="W182" s="16">
        <f t="shared" si="77"/>
        <v>147</v>
      </c>
      <c r="X182" s="16">
        <f t="shared" si="78"/>
        <v>86</v>
      </c>
      <c r="Y182" s="16">
        <f t="shared" si="79"/>
        <v>168</v>
      </c>
      <c r="AA182" s="21">
        <f t="shared" si="80"/>
        <v>90.659340659340657</v>
      </c>
      <c r="AB182" s="21">
        <f t="shared" si="81"/>
        <v>92.857142857142861</v>
      </c>
      <c r="AC182" s="21">
        <f t="shared" si="82"/>
        <v>95.58011049723757</v>
      </c>
      <c r="AD182" s="21">
        <f t="shared" si="83"/>
        <v>91.477272727272734</v>
      </c>
      <c r="AE182" s="21">
        <f t="shared" si="84"/>
        <v>91.666666666666657</v>
      </c>
      <c r="AF182" s="21">
        <f t="shared" si="85"/>
        <v>91.823899371069189</v>
      </c>
      <c r="AG182" s="21">
        <f t="shared" si="86"/>
        <v>57.04697986577181</v>
      </c>
      <c r="AH182" s="21">
        <f t="shared" si="87"/>
        <v>92.265193370165747</v>
      </c>
    </row>
    <row r="183" spans="1:34" ht="16.5">
      <c r="A183" s="113">
        <v>20200901</v>
      </c>
      <c r="B183" s="114" t="s">
        <v>1409</v>
      </c>
      <c r="C183" s="114" t="s">
        <v>1408</v>
      </c>
      <c r="D183" s="114" t="s">
        <v>1399</v>
      </c>
      <c r="E183" s="114" t="s">
        <v>262</v>
      </c>
      <c r="F183" s="115" t="s">
        <v>1259</v>
      </c>
      <c r="G183" s="116">
        <v>2322.34</v>
      </c>
      <c r="H183" s="116">
        <v>2452.41</v>
      </c>
      <c r="I183" s="116">
        <v>2.7337020000000001</v>
      </c>
      <c r="J183" s="116">
        <v>13.931685</v>
      </c>
      <c r="K183" s="116">
        <v>12.778205</v>
      </c>
      <c r="L183" s="116">
        <v>10.169739</v>
      </c>
      <c r="M183" s="116">
        <v>-7.5173810000000003</v>
      </c>
      <c r="N183" s="116">
        <v>-12.087364000000001</v>
      </c>
      <c r="O183" s="116">
        <v>5.21</v>
      </c>
      <c r="P183" s="116">
        <v>-0.79</v>
      </c>
      <c r="Q183" s="18"/>
      <c r="R183" s="16">
        <f t="shared" si="72"/>
        <v>143</v>
      </c>
      <c r="S183" s="16">
        <f t="shared" si="73"/>
        <v>146</v>
      </c>
      <c r="T183" s="16">
        <f t="shared" si="74"/>
        <v>153</v>
      </c>
      <c r="U183" s="16">
        <f t="shared" si="75"/>
        <v>152</v>
      </c>
      <c r="V183" s="16">
        <f t="shared" si="76"/>
        <v>150</v>
      </c>
      <c r="W183" s="16">
        <f t="shared" si="77"/>
        <v>142</v>
      </c>
      <c r="X183" s="16">
        <f t="shared" si="78"/>
        <v>110</v>
      </c>
      <c r="Y183" s="16">
        <f t="shared" si="79"/>
        <v>158</v>
      </c>
      <c r="AA183" s="21">
        <f t="shared" si="80"/>
        <v>78.021978021978029</v>
      </c>
      <c r="AB183" s="21">
        <f t="shared" si="81"/>
        <v>79.670329670329664</v>
      </c>
      <c r="AC183" s="21">
        <f t="shared" si="82"/>
        <v>83.97790055248619</v>
      </c>
      <c r="AD183" s="21">
        <f t="shared" si="83"/>
        <v>85.795454545454547</v>
      </c>
      <c r="AE183" s="21">
        <f t="shared" si="84"/>
        <v>88.69047619047619</v>
      </c>
      <c r="AF183" s="21">
        <f t="shared" si="85"/>
        <v>88.679245283018872</v>
      </c>
      <c r="AG183" s="21">
        <f t="shared" si="86"/>
        <v>73.154362416107389</v>
      </c>
      <c r="AH183" s="21">
        <f t="shared" si="87"/>
        <v>86.740331491712709</v>
      </c>
    </row>
    <row r="184" spans="1:34" ht="16.5">
      <c r="A184" s="113">
        <v>20200901</v>
      </c>
      <c r="B184" s="114" t="s">
        <v>1418</v>
      </c>
      <c r="C184" s="114" t="s">
        <v>1417</v>
      </c>
      <c r="D184" s="114" t="s">
        <v>1399</v>
      </c>
      <c r="E184" s="114" t="s">
        <v>262</v>
      </c>
      <c r="F184" s="115" t="s">
        <v>1259</v>
      </c>
      <c r="G184" s="116">
        <v>266.20999999999998</v>
      </c>
      <c r="H184" s="116">
        <v>287.33</v>
      </c>
      <c r="I184" s="116">
        <v>3.5944289999999999</v>
      </c>
      <c r="J184" s="116">
        <v>11.535983</v>
      </c>
      <c r="K184" s="116">
        <v>14.044726000000001</v>
      </c>
      <c r="L184" s="116">
        <v>11.559036000000001</v>
      </c>
      <c r="M184" s="116">
        <v>-6.5574050000000002</v>
      </c>
      <c r="N184" s="116">
        <v>-8.8264440000000004</v>
      </c>
      <c r="O184" s="116">
        <v>13.63</v>
      </c>
      <c r="P184" s="116">
        <v>2.16</v>
      </c>
      <c r="Q184" s="18"/>
      <c r="R184" s="16">
        <f t="shared" si="72"/>
        <v>102</v>
      </c>
      <c r="S184" s="16">
        <f t="shared" si="73"/>
        <v>157</v>
      </c>
      <c r="T184" s="16">
        <f t="shared" si="74"/>
        <v>144</v>
      </c>
      <c r="U184" s="16">
        <f t="shared" si="75"/>
        <v>148</v>
      </c>
      <c r="V184" s="16">
        <f t="shared" si="76"/>
        <v>144</v>
      </c>
      <c r="W184" s="16">
        <f t="shared" si="77"/>
        <v>133</v>
      </c>
      <c r="X184" s="16">
        <f t="shared" si="78"/>
        <v>74</v>
      </c>
      <c r="Y184" s="16">
        <f t="shared" si="79"/>
        <v>147</v>
      </c>
      <c r="AA184" s="21">
        <f t="shared" si="80"/>
        <v>55.494505494505496</v>
      </c>
      <c r="AB184" s="21">
        <f t="shared" si="81"/>
        <v>85.714285714285708</v>
      </c>
      <c r="AC184" s="21">
        <f t="shared" si="82"/>
        <v>79.005524861878456</v>
      </c>
      <c r="AD184" s="21">
        <f t="shared" si="83"/>
        <v>83.522727272727266</v>
      </c>
      <c r="AE184" s="21">
        <f t="shared" si="84"/>
        <v>85.11904761904762</v>
      </c>
      <c r="AF184" s="21">
        <f t="shared" si="85"/>
        <v>83.018867924528308</v>
      </c>
      <c r="AG184" s="21">
        <f t="shared" si="86"/>
        <v>48.993288590604031</v>
      </c>
      <c r="AH184" s="21">
        <f t="shared" si="87"/>
        <v>80.662983425414367</v>
      </c>
    </row>
    <row r="185" spans="1:34" ht="16.5">
      <c r="A185" s="113">
        <v>20200901</v>
      </c>
      <c r="B185" s="114" t="s">
        <v>1405</v>
      </c>
      <c r="C185" s="114" t="s">
        <v>1404</v>
      </c>
      <c r="D185" s="114" t="s">
        <v>1399</v>
      </c>
      <c r="E185" s="114" t="s">
        <v>262</v>
      </c>
      <c r="F185" s="115" t="s">
        <v>1259</v>
      </c>
      <c r="G185" s="116">
        <v>166.97</v>
      </c>
      <c r="H185" s="116">
        <v>169.34</v>
      </c>
      <c r="I185" s="116">
        <v>2.9864839999999999</v>
      </c>
      <c r="J185" s="116">
        <v>12.309805000000001</v>
      </c>
      <c r="K185" s="116">
        <v>9.6446369999999995</v>
      </c>
      <c r="L185" s="116">
        <v>8.8467939999999992</v>
      </c>
      <c r="M185" s="116">
        <v>-7.6910470000000002</v>
      </c>
      <c r="N185" s="116">
        <v>-15.398989</v>
      </c>
      <c r="O185" s="116">
        <v>3.05</v>
      </c>
      <c r="P185" s="116">
        <v>-2.37</v>
      </c>
      <c r="Q185" s="18"/>
      <c r="R185" s="16">
        <f t="shared" si="72"/>
        <v>130</v>
      </c>
      <c r="S185" s="16">
        <f t="shared" si="73"/>
        <v>152</v>
      </c>
      <c r="T185" s="16">
        <f t="shared" si="74"/>
        <v>164</v>
      </c>
      <c r="U185" s="16">
        <f t="shared" si="75"/>
        <v>155</v>
      </c>
      <c r="V185" s="16">
        <f t="shared" si="76"/>
        <v>151</v>
      </c>
      <c r="W185" s="16">
        <f t="shared" si="77"/>
        <v>157</v>
      </c>
      <c r="X185" s="16">
        <f t="shared" si="78"/>
        <v>115</v>
      </c>
      <c r="Y185" s="16">
        <f t="shared" si="79"/>
        <v>160</v>
      </c>
      <c r="AA185" s="21">
        <f t="shared" si="80"/>
        <v>70.879120879120876</v>
      </c>
      <c r="AB185" s="21">
        <f t="shared" si="81"/>
        <v>82.967032967032978</v>
      </c>
      <c r="AC185" s="21">
        <f t="shared" si="82"/>
        <v>90.055248618784532</v>
      </c>
      <c r="AD185" s="21">
        <f t="shared" si="83"/>
        <v>87.5</v>
      </c>
      <c r="AE185" s="21">
        <f t="shared" si="84"/>
        <v>89.285714285714292</v>
      </c>
      <c r="AF185" s="21">
        <f t="shared" si="85"/>
        <v>98.113207547169807</v>
      </c>
      <c r="AG185" s="21">
        <f t="shared" si="86"/>
        <v>76.510067114093957</v>
      </c>
      <c r="AH185" s="21">
        <f t="shared" si="87"/>
        <v>87.845303867403317</v>
      </c>
    </row>
    <row r="186" spans="1:34" ht="16.5">
      <c r="A186" s="113">
        <v>20200901</v>
      </c>
      <c r="B186" s="114" t="s">
        <v>1410</v>
      </c>
      <c r="C186" s="114" t="s">
        <v>2162</v>
      </c>
      <c r="D186" s="114" t="s">
        <v>1399</v>
      </c>
      <c r="E186" s="114" t="s">
        <v>262</v>
      </c>
      <c r="F186" s="115" t="s">
        <v>1259</v>
      </c>
      <c r="G186" s="116">
        <v>597.79</v>
      </c>
      <c r="H186" s="116">
        <v>569.37</v>
      </c>
      <c r="I186" s="116">
        <v>1.214639</v>
      </c>
      <c r="J186" s="116">
        <v>10.463564999999999</v>
      </c>
      <c r="K186" s="116">
        <v>8.4980349999999998</v>
      </c>
      <c r="L186" s="116">
        <v>6.7027400000000004</v>
      </c>
      <c r="M186" s="116">
        <v>-8.4157290000000007</v>
      </c>
      <c r="N186" s="116">
        <v>-12.759947</v>
      </c>
      <c r="O186" s="116">
        <v>11.93</v>
      </c>
      <c r="P186" s="116">
        <v>-4</v>
      </c>
      <c r="Q186" s="18"/>
      <c r="R186" s="16">
        <f t="shared" si="72"/>
        <v>165</v>
      </c>
      <c r="S186" s="16">
        <f t="shared" si="73"/>
        <v>169</v>
      </c>
      <c r="T186" s="16">
        <f t="shared" si="74"/>
        <v>173</v>
      </c>
      <c r="U186" s="16">
        <f t="shared" si="75"/>
        <v>161</v>
      </c>
      <c r="V186" s="16">
        <f t="shared" si="76"/>
        <v>154</v>
      </c>
      <c r="W186" s="16">
        <f t="shared" si="77"/>
        <v>146</v>
      </c>
      <c r="X186" s="16">
        <f t="shared" si="78"/>
        <v>84</v>
      </c>
      <c r="Y186" s="16">
        <f t="shared" si="79"/>
        <v>167</v>
      </c>
      <c r="AA186" s="21">
        <f t="shared" si="80"/>
        <v>90.109890109890117</v>
      </c>
      <c r="AB186" s="21">
        <f t="shared" si="81"/>
        <v>92.307692307692307</v>
      </c>
      <c r="AC186" s="21">
        <f t="shared" si="82"/>
        <v>95.027624309392266</v>
      </c>
      <c r="AD186" s="21">
        <f t="shared" si="83"/>
        <v>90.909090909090907</v>
      </c>
      <c r="AE186" s="21">
        <f t="shared" si="84"/>
        <v>91.071428571428569</v>
      </c>
      <c r="AF186" s="21">
        <f t="shared" si="85"/>
        <v>91.19496855345912</v>
      </c>
      <c r="AG186" s="21">
        <f t="shared" si="86"/>
        <v>55.70469798657718</v>
      </c>
      <c r="AH186" s="21">
        <f t="shared" si="87"/>
        <v>91.712707182320443</v>
      </c>
    </row>
    <row r="187" spans="1:34" ht="16.5">
      <c r="A187" s="113">
        <v>20200901</v>
      </c>
      <c r="B187" s="114" t="s">
        <v>1403</v>
      </c>
      <c r="C187" s="114" t="s">
        <v>1402</v>
      </c>
      <c r="D187" s="114" t="s">
        <v>1399</v>
      </c>
      <c r="E187" s="114" t="s">
        <v>262</v>
      </c>
      <c r="F187" s="115" t="s">
        <v>1259</v>
      </c>
      <c r="G187" s="116">
        <v>204.02</v>
      </c>
      <c r="H187" s="116">
        <v>235.12</v>
      </c>
      <c r="I187" s="116">
        <v>4.8996500000000003</v>
      </c>
      <c r="J187" s="116">
        <v>23.730996999999999</v>
      </c>
      <c r="K187" s="116">
        <v>23.889277</v>
      </c>
      <c r="L187" s="116">
        <v>21.367341</v>
      </c>
      <c r="M187" s="116">
        <v>1.4136949999999999</v>
      </c>
      <c r="N187" s="116">
        <v>0.41762700000000003</v>
      </c>
      <c r="O187" s="116">
        <v>25.87</v>
      </c>
      <c r="P187" s="116">
        <v>8.8699999999999992</v>
      </c>
      <c r="Q187" s="18"/>
      <c r="R187" s="16">
        <f t="shared" si="72"/>
        <v>42</v>
      </c>
      <c r="S187" s="16">
        <f t="shared" si="73"/>
        <v>8</v>
      </c>
      <c r="T187" s="16">
        <f t="shared" si="74"/>
        <v>38</v>
      </c>
      <c r="U187" s="16">
        <f t="shared" si="75"/>
        <v>87</v>
      </c>
      <c r="V187" s="16">
        <f t="shared" si="76"/>
        <v>105</v>
      </c>
      <c r="W187" s="16">
        <f t="shared" si="77"/>
        <v>92</v>
      </c>
      <c r="X187" s="16">
        <f t="shared" si="78"/>
        <v>30</v>
      </c>
      <c r="Y187" s="16">
        <f t="shared" si="79"/>
        <v>89</v>
      </c>
      <c r="AA187" s="21">
        <f t="shared" si="80"/>
        <v>22.527472527472529</v>
      </c>
      <c r="AB187" s="21">
        <f t="shared" si="81"/>
        <v>3.8461538461538463</v>
      </c>
      <c r="AC187" s="21">
        <f t="shared" si="82"/>
        <v>20.441988950276244</v>
      </c>
      <c r="AD187" s="21">
        <f t="shared" si="83"/>
        <v>48.863636363636367</v>
      </c>
      <c r="AE187" s="21">
        <f t="shared" si="84"/>
        <v>61.904761904761905</v>
      </c>
      <c r="AF187" s="21">
        <f t="shared" si="85"/>
        <v>57.232704402515722</v>
      </c>
      <c r="AG187" s="21">
        <f t="shared" si="86"/>
        <v>19.463087248322147</v>
      </c>
      <c r="AH187" s="21">
        <f t="shared" si="87"/>
        <v>48.618784530386741</v>
      </c>
    </row>
    <row r="188" spans="1:34" ht="16.5">
      <c r="A188" s="113">
        <v>20200901</v>
      </c>
      <c r="B188" s="114" t="s">
        <v>1411</v>
      </c>
      <c r="C188" s="114" t="s">
        <v>2163</v>
      </c>
      <c r="D188" s="114" t="s">
        <v>1399</v>
      </c>
      <c r="E188" s="114" t="s">
        <v>262</v>
      </c>
      <c r="F188" s="115" t="s">
        <v>1259</v>
      </c>
      <c r="G188" s="116">
        <v>1102.19</v>
      </c>
      <c r="H188" s="116">
        <v>1046.99</v>
      </c>
      <c r="I188" s="116">
        <v>1.2168350000000001</v>
      </c>
      <c r="J188" s="116">
        <v>10.472512999999999</v>
      </c>
      <c r="K188" s="116">
        <v>8.5151590000000006</v>
      </c>
      <c r="L188" s="116">
        <v>6.7349829999999997</v>
      </c>
      <c r="M188" s="116">
        <v>-8.3658269999999995</v>
      </c>
      <c r="N188" s="116">
        <v>-12.703701000000001</v>
      </c>
      <c r="O188" s="116">
        <v>11.95</v>
      </c>
      <c r="P188" s="116">
        <v>-3.98</v>
      </c>
      <c r="Q188" s="18"/>
      <c r="R188" s="16">
        <f t="shared" si="72"/>
        <v>164</v>
      </c>
      <c r="S188" s="16">
        <f t="shared" si="73"/>
        <v>168</v>
      </c>
      <c r="T188" s="16">
        <f t="shared" si="74"/>
        <v>172</v>
      </c>
      <c r="U188" s="16">
        <f t="shared" si="75"/>
        <v>160</v>
      </c>
      <c r="V188" s="16">
        <f t="shared" si="76"/>
        <v>153</v>
      </c>
      <c r="W188" s="16">
        <f t="shared" si="77"/>
        <v>145</v>
      </c>
      <c r="X188" s="16">
        <f t="shared" si="78"/>
        <v>83</v>
      </c>
      <c r="Y188" s="16">
        <f t="shared" si="79"/>
        <v>166</v>
      </c>
      <c r="AA188" s="21">
        <f t="shared" si="80"/>
        <v>89.560439560439562</v>
      </c>
      <c r="AB188" s="21">
        <f t="shared" si="81"/>
        <v>91.758241758241752</v>
      </c>
      <c r="AC188" s="21">
        <f t="shared" si="82"/>
        <v>94.475138121546962</v>
      </c>
      <c r="AD188" s="21">
        <f t="shared" si="83"/>
        <v>90.340909090909093</v>
      </c>
      <c r="AE188" s="21">
        <f t="shared" si="84"/>
        <v>90.476190476190482</v>
      </c>
      <c r="AF188" s="21">
        <f t="shared" si="85"/>
        <v>90.566037735849065</v>
      </c>
      <c r="AG188" s="21">
        <f t="shared" si="86"/>
        <v>55.033557046979865</v>
      </c>
      <c r="AH188" s="21">
        <f t="shared" si="87"/>
        <v>91.160220994475139</v>
      </c>
    </row>
    <row r="189" spans="1:34" ht="16.5">
      <c r="A189" s="113">
        <v>20200901</v>
      </c>
      <c r="B189" s="114" t="s">
        <v>1407</v>
      </c>
      <c r="C189" s="114" t="s">
        <v>1406</v>
      </c>
      <c r="D189" s="114" t="s">
        <v>1399</v>
      </c>
      <c r="E189" s="114" t="s">
        <v>262</v>
      </c>
      <c r="F189" s="115" t="s">
        <v>1259</v>
      </c>
      <c r="G189" s="116">
        <v>102.78</v>
      </c>
      <c r="H189" s="116">
        <v>105.09</v>
      </c>
      <c r="I189" s="116">
        <v>2.346393</v>
      </c>
      <c r="J189" s="116">
        <v>12.903475</v>
      </c>
      <c r="K189" s="116">
        <v>12.634814</v>
      </c>
      <c r="L189" s="116">
        <v>9.8101129999999994</v>
      </c>
      <c r="M189" s="116">
        <v>-6.7463579999999999</v>
      </c>
      <c r="N189" s="116">
        <v>-8.4404330000000005</v>
      </c>
      <c r="O189" s="116">
        <v>22.55</v>
      </c>
      <c r="P189" s="116">
        <v>0.38</v>
      </c>
      <c r="Q189" s="18"/>
      <c r="R189" s="16">
        <f t="shared" si="72"/>
        <v>149</v>
      </c>
      <c r="S189" s="16">
        <f t="shared" si="73"/>
        <v>151</v>
      </c>
      <c r="T189" s="16">
        <f t="shared" si="74"/>
        <v>154</v>
      </c>
      <c r="U189" s="16">
        <f t="shared" si="75"/>
        <v>153</v>
      </c>
      <c r="V189" s="16">
        <f t="shared" si="76"/>
        <v>147</v>
      </c>
      <c r="W189" s="16">
        <f t="shared" si="77"/>
        <v>131</v>
      </c>
      <c r="X189" s="16">
        <f t="shared" si="78"/>
        <v>37</v>
      </c>
      <c r="Y189" s="16">
        <f t="shared" si="79"/>
        <v>151</v>
      </c>
      <c r="AA189" s="21">
        <f t="shared" si="80"/>
        <v>81.318681318681314</v>
      </c>
      <c r="AB189" s="21">
        <f t="shared" si="81"/>
        <v>82.417582417582409</v>
      </c>
      <c r="AC189" s="21">
        <f t="shared" si="82"/>
        <v>84.530386740331494</v>
      </c>
      <c r="AD189" s="21">
        <f t="shared" si="83"/>
        <v>86.36363636363636</v>
      </c>
      <c r="AE189" s="21">
        <f t="shared" si="84"/>
        <v>86.904761904761912</v>
      </c>
      <c r="AF189" s="21">
        <f t="shared" si="85"/>
        <v>81.761006289308185</v>
      </c>
      <c r="AG189" s="21">
        <f t="shared" si="86"/>
        <v>24.161073825503358</v>
      </c>
      <c r="AH189" s="21">
        <f t="shared" si="87"/>
        <v>82.872928176795583</v>
      </c>
    </row>
    <row r="190" spans="1:34" ht="16.5">
      <c r="A190" s="113">
        <v>20200901</v>
      </c>
      <c r="B190" s="114" t="s">
        <v>1420</v>
      </c>
      <c r="C190" s="114" t="s">
        <v>1419</v>
      </c>
      <c r="D190" s="114" t="s">
        <v>1399</v>
      </c>
      <c r="E190" s="114" t="s">
        <v>262</v>
      </c>
      <c r="F190" s="115" t="s">
        <v>1259</v>
      </c>
      <c r="G190" s="116">
        <v>1524.81</v>
      </c>
      <c r="H190" s="116">
        <v>1659.56</v>
      </c>
      <c r="I190" s="116">
        <v>3.6730459999999998</v>
      </c>
      <c r="J190" s="116">
        <v>11.751479</v>
      </c>
      <c r="K190" s="116">
        <v>13.053910999999999</v>
      </c>
      <c r="L190" s="116">
        <v>10.799255</v>
      </c>
      <c r="M190" s="116">
        <v>-6.591234</v>
      </c>
      <c r="N190" s="116">
        <v>-7.0368890000000004</v>
      </c>
      <c r="O190" s="116">
        <v>16.079999999999998</v>
      </c>
      <c r="P190" s="116">
        <v>-0.56000000000000005</v>
      </c>
      <c r="Q190" s="18"/>
      <c r="R190" s="16">
        <f t="shared" si="72"/>
        <v>97</v>
      </c>
      <c r="S190" s="16">
        <f t="shared" si="73"/>
        <v>156</v>
      </c>
      <c r="T190" s="16">
        <f t="shared" si="74"/>
        <v>150</v>
      </c>
      <c r="U190" s="16">
        <f t="shared" si="75"/>
        <v>150</v>
      </c>
      <c r="V190" s="16">
        <f t="shared" si="76"/>
        <v>145</v>
      </c>
      <c r="W190" s="16">
        <f t="shared" si="77"/>
        <v>129</v>
      </c>
      <c r="X190" s="16">
        <f t="shared" si="78"/>
        <v>65</v>
      </c>
      <c r="Y190" s="16">
        <f t="shared" si="79"/>
        <v>155</v>
      </c>
      <c r="AA190" s="21">
        <f t="shared" si="80"/>
        <v>52.747252747252752</v>
      </c>
      <c r="AB190" s="21">
        <f t="shared" si="81"/>
        <v>85.164835164835168</v>
      </c>
      <c r="AC190" s="21">
        <f t="shared" si="82"/>
        <v>82.320441988950279</v>
      </c>
      <c r="AD190" s="21">
        <f t="shared" si="83"/>
        <v>84.659090909090907</v>
      </c>
      <c r="AE190" s="21">
        <f t="shared" si="84"/>
        <v>85.714285714285708</v>
      </c>
      <c r="AF190" s="21">
        <f t="shared" si="85"/>
        <v>80.503144654088061</v>
      </c>
      <c r="AG190" s="21">
        <f t="shared" si="86"/>
        <v>42.95302013422819</v>
      </c>
      <c r="AH190" s="21">
        <f t="shared" si="87"/>
        <v>85.082872928176798</v>
      </c>
    </row>
    <row r="191" spans="1:34" ht="16.5">
      <c r="A191" s="113">
        <v>20200901</v>
      </c>
      <c r="B191" s="114" t="s">
        <v>1422</v>
      </c>
      <c r="C191" s="114" t="s">
        <v>1421</v>
      </c>
      <c r="D191" s="114" t="s">
        <v>1399</v>
      </c>
      <c r="E191" s="114" t="s">
        <v>262</v>
      </c>
      <c r="F191" s="115" t="s">
        <v>1259</v>
      </c>
      <c r="G191" s="116">
        <v>267.11</v>
      </c>
      <c r="H191" s="116">
        <v>292.2</v>
      </c>
      <c r="I191" s="116">
        <v>3.6989290000000001</v>
      </c>
      <c r="J191" s="116">
        <v>11.839038</v>
      </c>
      <c r="K191" s="116">
        <v>13.243408000000001</v>
      </c>
      <c r="L191" s="116">
        <v>11.170731999999999</v>
      </c>
      <c r="M191" s="116">
        <v>-5.9651120000000004</v>
      </c>
      <c r="N191" s="116">
        <v>-6.1036149999999996</v>
      </c>
      <c r="O191" s="116">
        <v>18.02</v>
      </c>
      <c r="P191" s="116">
        <v>-0.33</v>
      </c>
      <c r="Q191" s="18"/>
      <c r="R191" s="16">
        <f t="shared" si="72"/>
        <v>95</v>
      </c>
      <c r="S191" s="16">
        <f t="shared" si="73"/>
        <v>155</v>
      </c>
      <c r="T191" s="16">
        <f t="shared" si="74"/>
        <v>149</v>
      </c>
      <c r="U191" s="16">
        <f t="shared" si="75"/>
        <v>149</v>
      </c>
      <c r="V191" s="16">
        <f t="shared" si="76"/>
        <v>140</v>
      </c>
      <c r="W191" s="16">
        <f t="shared" si="77"/>
        <v>126</v>
      </c>
      <c r="X191" s="16">
        <f t="shared" si="78"/>
        <v>53</v>
      </c>
      <c r="Y191" s="16">
        <f t="shared" si="79"/>
        <v>154</v>
      </c>
      <c r="AA191" s="21">
        <f t="shared" si="80"/>
        <v>51.648351648351657</v>
      </c>
      <c r="AB191" s="21">
        <f t="shared" si="81"/>
        <v>84.615384615384613</v>
      </c>
      <c r="AC191" s="21">
        <f t="shared" si="82"/>
        <v>81.767955801104975</v>
      </c>
      <c r="AD191" s="21">
        <f t="shared" si="83"/>
        <v>84.090909090909093</v>
      </c>
      <c r="AE191" s="21">
        <f t="shared" si="84"/>
        <v>82.738095238095227</v>
      </c>
      <c r="AF191" s="21">
        <f t="shared" si="85"/>
        <v>78.616352201257868</v>
      </c>
      <c r="AG191" s="21">
        <f t="shared" si="86"/>
        <v>34.899328859060404</v>
      </c>
      <c r="AH191" s="21">
        <f t="shared" si="87"/>
        <v>84.530386740331494</v>
      </c>
    </row>
    <row r="192" spans="1:34" ht="16.5">
      <c r="A192" s="113">
        <v>20200901</v>
      </c>
      <c r="B192" s="114" t="s">
        <v>1387</v>
      </c>
      <c r="C192" s="114" t="s">
        <v>1386</v>
      </c>
      <c r="D192" s="114" t="s">
        <v>1383</v>
      </c>
      <c r="E192" s="114" t="s">
        <v>262</v>
      </c>
      <c r="F192" s="115" t="s">
        <v>1259</v>
      </c>
      <c r="G192" s="116">
        <v>276.29000000000002</v>
      </c>
      <c r="H192" s="116">
        <v>243.94</v>
      </c>
      <c r="I192" s="116">
        <v>3.6278920000000001</v>
      </c>
      <c r="J192" s="116">
        <v>14.129859</v>
      </c>
      <c r="K192" s="116">
        <v>14.505817</v>
      </c>
      <c r="L192" s="116">
        <v>17.683439</v>
      </c>
      <c r="M192" s="116">
        <v>3.5488940000000002</v>
      </c>
      <c r="N192" s="116">
        <v>-4.1585710000000002</v>
      </c>
      <c r="O192" s="116">
        <v>2.99</v>
      </c>
      <c r="P192" s="116">
        <v>6.42</v>
      </c>
      <c r="Q192" s="18"/>
      <c r="R192" s="16">
        <f t="shared" si="72"/>
        <v>100</v>
      </c>
      <c r="S192" s="16">
        <f t="shared" si="73"/>
        <v>142</v>
      </c>
      <c r="T192" s="16">
        <f t="shared" si="74"/>
        <v>137</v>
      </c>
      <c r="U192" s="16">
        <f t="shared" si="75"/>
        <v>121</v>
      </c>
      <c r="V192" s="16">
        <f t="shared" si="76"/>
        <v>77</v>
      </c>
      <c r="W192" s="16">
        <f t="shared" si="77"/>
        <v>117</v>
      </c>
      <c r="X192" s="16">
        <f t="shared" si="78"/>
        <v>116</v>
      </c>
      <c r="Y192" s="16">
        <f t="shared" si="79"/>
        <v>102</v>
      </c>
      <c r="AA192" s="21">
        <f t="shared" si="80"/>
        <v>54.395604395604394</v>
      </c>
      <c r="AB192" s="21">
        <f t="shared" si="81"/>
        <v>77.472527472527474</v>
      </c>
      <c r="AC192" s="21">
        <f t="shared" si="82"/>
        <v>75.138121546961329</v>
      </c>
      <c r="AD192" s="21">
        <f t="shared" si="83"/>
        <v>68.181818181818173</v>
      </c>
      <c r="AE192" s="21">
        <f t="shared" si="84"/>
        <v>45.238095238095241</v>
      </c>
      <c r="AF192" s="21">
        <f t="shared" si="85"/>
        <v>72.95597484276729</v>
      </c>
      <c r="AG192" s="21">
        <f t="shared" si="86"/>
        <v>77.181208053691279</v>
      </c>
      <c r="AH192" s="21">
        <f t="shared" si="87"/>
        <v>55.80110497237569</v>
      </c>
    </row>
    <row r="193" spans="1:34" ht="16.5">
      <c r="A193" s="113">
        <v>20200901</v>
      </c>
      <c r="B193" s="114" t="s">
        <v>1391</v>
      </c>
      <c r="C193" s="114" t="s">
        <v>1390</v>
      </c>
      <c r="D193" s="114" t="s">
        <v>1383</v>
      </c>
      <c r="E193" s="114" t="s">
        <v>262</v>
      </c>
      <c r="F193" s="115" t="s">
        <v>1259</v>
      </c>
      <c r="G193" s="116">
        <v>684.9</v>
      </c>
      <c r="H193" s="116">
        <v>740.87</v>
      </c>
      <c r="I193" s="116">
        <v>5.4410230000000004</v>
      </c>
      <c r="J193" s="116">
        <v>18.10182</v>
      </c>
      <c r="K193" s="116">
        <v>18.621151000000001</v>
      </c>
      <c r="L193" s="116">
        <v>23.828657</v>
      </c>
      <c r="M193" s="116">
        <v>5.6738140000000001</v>
      </c>
      <c r="N193" s="116">
        <v>8.1102959999999999</v>
      </c>
      <c r="O193" s="116">
        <v>29.91</v>
      </c>
      <c r="P193" s="116">
        <v>10.15</v>
      </c>
      <c r="Q193" s="18"/>
      <c r="R193" s="16">
        <f t="shared" si="72"/>
        <v>14</v>
      </c>
      <c r="S193" s="16">
        <f t="shared" si="73"/>
        <v>54</v>
      </c>
      <c r="T193" s="16">
        <f t="shared" si="74"/>
        <v>96</v>
      </c>
      <c r="U193" s="16">
        <f t="shared" si="75"/>
        <v>76</v>
      </c>
      <c r="V193" s="16">
        <f t="shared" si="76"/>
        <v>51</v>
      </c>
      <c r="W193" s="16">
        <f t="shared" si="77"/>
        <v>35</v>
      </c>
      <c r="X193" s="16">
        <f t="shared" si="78"/>
        <v>21</v>
      </c>
      <c r="Y193" s="16">
        <f t="shared" si="79"/>
        <v>80</v>
      </c>
      <c r="AA193" s="21">
        <f t="shared" si="80"/>
        <v>7.1428571428571423</v>
      </c>
      <c r="AB193" s="21">
        <f t="shared" si="81"/>
        <v>29.120879120879124</v>
      </c>
      <c r="AC193" s="21">
        <f t="shared" si="82"/>
        <v>52.486187845303867</v>
      </c>
      <c r="AD193" s="21">
        <f t="shared" si="83"/>
        <v>42.613636363636367</v>
      </c>
      <c r="AE193" s="21">
        <f t="shared" si="84"/>
        <v>29.761904761904763</v>
      </c>
      <c r="AF193" s="21">
        <f t="shared" si="85"/>
        <v>21.383647798742139</v>
      </c>
      <c r="AG193" s="21">
        <f t="shared" si="86"/>
        <v>13.422818791946309</v>
      </c>
      <c r="AH193" s="21">
        <f t="shared" si="87"/>
        <v>43.646408839779006</v>
      </c>
    </row>
    <row r="194" spans="1:34" ht="16.5">
      <c r="A194" s="113">
        <v>20200901</v>
      </c>
      <c r="B194" s="114" t="s">
        <v>1396</v>
      </c>
      <c r="C194" s="114" t="s">
        <v>1988</v>
      </c>
      <c r="D194" s="114" t="s">
        <v>1383</v>
      </c>
      <c r="E194" s="114" t="s">
        <v>262</v>
      </c>
      <c r="F194" s="115" t="s">
        <v>1259</v>
      </c>
      <c r="G194" s="116">
        <v>112.43</v>
      </c>
      <c r="H194" s="116">
        <v>116.06</v>
      </c>
      <c r="I194" s="116">
        <v>4.5781499999999999</v>
      </c>
      <c r="J194" s="116">
        <v>18.800566</v>
      </c>
      <c r="K194" s="116">
        <v>19.935168000000001</v>
      </c>
      <c r="L194" s="116">
        <v>23.497954</v>
      </c>
      <c r="M194" s="116">
        <v>4.0752129999999998</v>
      </c>
      <c r="N194" s="116">
        <v>3.3292959999999998</v>
      </c>
      <c r="O194" s="116">
        <v>26.35</v>
      </c>
      <c r="P194" s="116">
        <v>11.51</v>
      </c>
      <c r="Q194" s="18"/>
      <c r="R194" s="16">
        <f t="shared" si="72"/>
        <v>57</v>
      </c>
      <c r="S194" s="16">
        <f t="shared" si="73"/>
        <v>47</v>
      </c>
      <c r="T194" s="16">
        <f t="shared" si="74"/>
        <v>78</v>
      </c>
      <c r="U194" s="16">
        <f t="shared" si="75"/>
        <v>78</v>
      </c>
      <c r="V194" s="16">
        <f t="shared" si="76"/>
        <v>72</v>
      </c>
      <c r="W194" s="16">
        <f t="shared" si="77"/>
        <v>65</v>
      </c>
      <c r="X194" s="16">
        <f t="shared" si="78"/>
        <v>29</v>
      </c>
      <c r="Y194" s="16">
        <f t="shared" si="79"/>
        <v>65</v>
      </c>
      <c r="AA194" s="21">
        <f t="shared" si="80"/>
        <v>30.76923076923077</v>
      </c>
      <c r="AB194" s="21">
        <f t="shared" si="81"/>
        <v>25.274725274725274</v>
      </c>
      <c r="AC194" s="21">
        <f t="shared" si="82"/>
        <v>42.541436464088399</v>
      </c>
      <c r="AD194" s="21">
        <f t="shared" si="83"/>
        <v>43.75</v>
      </c>
      <c r="AE194" s="21">
        <f t="shared" si="84"/>
        <v>42.261904761904759</v>
      </c>
      <c r="AF194" s="21">
        <f t="shared" si="85"/>
        <v>40.25157232704403</v>
      </c>
      <c r="AG194" s="21">
        <f t="shared" si="86"/>
        <v>18.791946308724832</v>
      </c>
      <c r="AH194" s="21">
        <f t="shared" si="87"/>
        <v>35.359116022099442</v>
      </c>
    </row>
    <row r="195" spans="1:34" ht="16.5">
      <c r="A195" s="113">
        <v>20200901</v>
      </c>
      <c r="B195" s="114" t="s">
        <v>1395</v>
      </c>
      <c r="C195" s="114" t="s">
        <v>1394</v>
      </c>
      <c r="D195" s="114" t="s">
        <v>1383</v>
      </c>
      <c r="E195" s="114" t="s">
        <v>262</v>
      </c>
      <c r="F195" s="115" t="s">
        <v>1259</v>
      </c>
      <c r="G195" s="116">
        <v>233.69</v>
      </c>
      <c r="H195" s="116">
        <v>271.54000000000002</v>
      </c>
      <c r="I195" s="116">
        <v>5.1072379999999997</v>
      </c>
      <c r="J195" s="116">
        <v>18.893891</v>
      </c>
      <c r="K195" s="116">
        <v>19.651738999999999</v>
      </c>
      <c r="L195" s="116">
        <v>25.869316000000001</v>
      </c>
      <c r="M195" s="116"/>
      <c r="N195" s="116"/>
      <c r="O195" s="116"/>
      <c r="P195" s="116">
        <v>11.61</v>
      </c>
      <c r="Q195" s="18"/>
      <c r="R195" s="16">
        <f t="shared" si="72"/>
        <v>27</v>
      </c>
      <c r="S195" s="16">
        <f t="shared" si="73"/>
        <v>45</v>
      </c>
      <c r="T195" s="16">
        <f t="shared" si="74"/>
        <v>84</v>
      </c>
      <c r="U195" s="16">
        <f t="shared" si="75"/>
        <v>57</v>
      </c>
      <c r="V195" s="16" t="str">
        <f t="shared" si="76"/>
        <v/>
      </c>
      <c r="W195" s="16" t="str">
        <f t="shared" si="77"/>
        <v/>
      </c>
      <c r="X195" s="16" t="str">
        <f t="shared" si="78"/>
        <v/>
      </c>
      <c r="Y195" s="16">
        <f t="shared" si="79"/>
        <v>64</v>
      </c>
      <c r="AA195" s="21">
        <f t="shared" si="80"/>
        <v>14.285714285714285</v>
      </c>
      <c r="AB195" s="21">
        <f t="shared" si="81"/>
        <v>24.175824175824175</v>
      </c>
      <c r="AC195" s="21">
        <f t="shared" si="82"/>
        <v>45.856353591160222</v>
      </c>
      <c r="AD195" s="21">
        <f t="shared" si="83"/>
        <v>31.818181818181817</v>
      </c>
      <c r="AE195" s="21" t="str">
        <f t="shared" si="84"/>
        <v>na</v>
      </c>
      <c r="AF195" s="21" t="str">
        <f t="shared" si="85"/>
        <v>na</v>
      </c>
      <c r="AG195" s="21" t="str">
        <f t="shared" si="86"/>
        <v>na</v>
      </c>
      <c r="AH195" s="21">
        <f t="shared" si="87"/>
        <v>34.806629834254146</v>
      </c>
    </row>
    <row r="196" spans="1:34" ht="16.5">
      <c r="A196" s="113">
        <v>20200901</v>
      </c>
      <c r="B196" s="114" t="s">
        <v>1385</v>
      </c>
      <c r="C196" s="114" t="s">
        <v>1384</v>
      </c>
      <c r="D196" s="114" t="s">
        <v>1383</v>
      </c>
      <c r="E196" s="114" t="s">
        <v>262</v>
      </c>
      <c r="F196" s="115" t="s">
        <v>1259</v>
      </c>
      <c r="G196" s="116">
        <v>1586.56</v>
      </c>
      <c r="H196" s="116">
        <v>1410.5</v>
      </c>
      <c r="I196" s="116">
        <v>5.1832659999999997</v>
      </c>
      <c r="J196" s="116">
        <v>16.696638</v>
      </c>
      <c r="K196" s="116">
        <v>19.745968999999999</v>
      </c>
      <c r="L196" s="116">
        <v>22.981048999999999</v>
      </c>
      <c r="M196" s="116">
        <v>2.3261440000000002</v>
      </c>
      <c r="N196" s="116">
        <v>-10.979493</v>
      </c>
      <c r="O196" s="116">
        <v>-1.18</v>
      </c>
      <c r="P196" s="116">
        <v>10.81</v>
      </c>
      <c r="Q196" s="18"/>
      <c r="R196" s="16">
        <f t="shared" si="72"/>
        <v>19</v>
      </c>
      <c r="S196" s="16">
        <f t="shared" si="73"/>
        <v>87</v>
      </c>
      <c r="T196" s="16">
        <f t="shared" si="74"/>
        <v>82</v>
      </c>
      <c r="U196" s="16">
        <f t="shared" si="75"/>
        <v>81</v>
      </c>
      <c r="V196" s="16">
        <f t="shared" si="76"/>
        <v>92</v>
      </c>
      <c r="W196" s="16">
        <f t="shared" si="77"/>
        <v>137</v>
      </c>
      <c r="X196" s="16">
        <f t="shared" si="78"/>
        <v>129</v>
      </c>
      <c r="Y196" s="16">
        <f t="shared" si="79"/>
        <v>75</v>
      </c>
      <c r="AA196" s="21">
        <f t="shared" si="80"/>
        <v>9.8901098901098905</v>
      </c>
      <c r="AB196" s="21">
        <f t="shared" si="81"/>
        <v>47.252747252747248</v>
      </c>
      <c r="AC196" s="21">
        <f t="shared" si="82"/>
        <v>44.751381215469614</v>
      </c>
      <c r="AD196" s="21">
        <f t="shared" si="83"/>
        <v>45.454545454545453</v>
      </c>
      <c r="AE196" s="21">
        <f t="shared" si="84"/>
        <v>54.166666666666664</v>
      </c>
      <c r="AF196" s="21">
        <f t="shared" si="85"/>
        <v>85.534591194968556</v>
      </c>
      <c r="AG196" s="21">
        <f t="shared" si="86"/>
        <v>85.90604026845638</v>
      </c>
      <c r="AH196" s="21">
        <f t="shared" si="87"/>
        <v>40.883977900552487</v>
      </c>
    </row>
    <row r="197" spans="1:34" ht="16.5">
      <c r="A197" s="113">
        <v>20200901</v>
      </c>
      <c r="B197" s="114" t="s">
        <v>1270</v>
      </c>
      <c r="C197" s="114" t="s">
        <v>1269</v>
      </c>
      <c r="D197" s="114" t="s">
        <v>1262</v>
      </c>
      <c r="E197" s="114" t="s">
        <v>262</v>
      </c>
      <c r="F197" s="115" t="s">
        <v>1259</v>
      </c>
      <c r="G197" s="116">
        <v>1705.57</v>
      </c>
      <c r="H197" s="116">
        <v>1597.49</v>
      </c>
      <c r="I197" s="116">
        <v>5.7932550000000003</v>
      </c>
      <c r="J197" s="116">
        <v>21.022573000000001</v>
      </c>
      <c r="K197" s="116">
        <v>21.119603000000001</v>
      </c>
      <c r="L197" s="116">
        <v>27.195567</v>
      </c>
      <c r="M197" s="116">
        <v>4.6326910000000003</v>
      </c>
      <c r="N197" s="116">
        <v>2.9793159999999999</v>
      </c>
      <c r="O197" s="116">
        <v>9.77</v>
      </c>
      <c r="P197" s="116">
        <v>11.02</v>
      </c>
      <c r="Q197" s="18"/>
      <c r="R197" s="16">
        <f t="shared" si="72"/>
        <v>7</v>
      </c>
      <c r="S197" s="16">
        <f t="shared" si="73"/>
        <v>19</v>
      </c>
      <c r="T197" s="16">
        <f t="shared" si="74"/>
        <v>63</v>
      </c>
      <c r="U197" s="16">
        <f t="shared" si="75"/>
        <v>47</v>
      </c>
      <c r="V197" s="16">
        <f t="shared" si="76"/>
        <v>61</v>
      </c>
      <c r="W197" s="16">
        <f t="shared" si="77"/>
        <v>67</v>
      </c>
      <c r="X197" s="16">
        <f t="shared" si="78"/>
        <v>98</v>
      </c>
      <c r="Y197" s="16">
        <f t="shared" si="79"/>
        <v>74</v>
      </c>
      <c r="AA197" s="21">
        <f t="shared" si="80"/>
        <v>3.296703296703297</v>
      </c>
      <c r="AB197" s="21">
        <f t="shared" si="81"/>
        <v>9.8901098901098905</v>
      </c>
      <c r="AC197" s="21">
        <f t="shared" si="82"/>
        <v>34.254143646408842</v>
      </c>
      <c r="AD197" s="21">
        <f t="shared" si="83"/>
        <v>26.136363636363637</v>
      </c>
      <c r="AE197" s="21">
        <f t="shared" si="84"/>
        <v>35.714285714285715</v>
      </c>
      <c r="AF197" s="21">
        <f t="shared" si="85"/>
        <v>41.509433962264154</v>
      </c>
      <c r="AG197" s="21">
        <f t="shared" si="86"/>
        <v>65.100671140939596</v>
      </c>
      <c r="AH197" s="21">
        <f t="shared" si="87"/>
        <v>40.331491712707184</v>
      </c>
    </row>
    <row r="198" spans="1:34" ht="16.5">
      <c r="A198" s="113">
        <v>20200901</v>
      </c>
      <c r="B198" s="114" t="s">
        <v>1338</v>
      </c>
      <c r="C198" s="114" t="s">
        <v>1337</v>
      </c>
      <c r="D198" s="114" t="s">
        <v>1334</v>
      </c>
      <c r="E198" s="114" t="s">
        <v>262</v>
      </c>
      <c r="F198" s="115" t="s">
        <v>1259</v>
      </c>
      <c r="G198" s="116">
        <v>108.05</v>
      </c>
      <c r="H198" s="116">
        <v>86.56</v>
      </c>
      <c r="I198" s="116">
        <v>3.3462329999999998</v>
      </c>
      <c r="J198" s="116">
        <v>15.051771</v>
      </c>
      <c r="K198" s="116">
        <v>17.969107000000001</v>
      </c>
      <c r="L198" s="116">
        <v>17.415837</v>
      </c>
      <c r="M198" s="116">
        <v>5.4103839999999996</v>
      </c>
      <c r="N198" s="116">
        <v>6.8571350000000004</v>
      </c>
      <c r="O198" s="116">
        <v>0.02</v>
      </c>
      <c r="P198" s="116">
        <v>9.31</v>
      </c>
      <c r="Q198" s="18"/>
      <c r="R198" s="16">
        <f t="shared" si="72"/>
        <v>115</v>
      </c>
      <c r="S198" s="16">
        <f t="shared" si="73"/>
        <v>120</v>
      </c>
      <c r="T198" s="16">
        <f t="shared" si="74"/>
        <v>100</v>
      </c>
      <c r="U198" s="16">
        <f t="shared" si="75"/>
        <v>126</v>
      </c>
      <c r="V198" s="16">
        <f t="shared" si="76"/>
        <v>53</v>
      </c>
      <c r="W198" s="16">
        <f t="shared" si="77"/>
        <v>38</v>
      </c>
      <c r="X198" s="16">
        <f t="shared" si="78"/>
        <v>127</v>
      </c>
      <c r="Y198" s="16">
        <f t="shared" si="79"/>
        <v>85</v>
      </c>
      <c r="AA198" s="21">
        <f t="shared" si="80"/>
        <v>62.637362637362635</v>
      </c>
      <c r="AB198" s="21">
        <f t="shared" si="81"/>
        <v>65.384615384615387</v>
      </c>
      <c r="AC198" s="21">
        <f t="shared" si="82"/>
        <v>54.696132596685089</v>
      </c>
      <c r="AD198" s="21">
        <f t="shared" si="83"/>
        <v>71.022727272727266</v>
      </c>
      <c r="AE198" s="21">
        <f t="shared" si="84"/>
        <v>30.952380952380953</v>
      </c>
      <c r="AF198" s="21">
        <f t="shared" si="85"/>
        <v>23.270440251572328</v>
      </c>
      <c r="AG198" s="21">
        <f t="shared" si="86"/>
        <v>84.56375838926175</v>
      </c>
      <c r="AH198" s="21">
        <f t="shared" si="87"/>
        <v>46.408839779005525</v>
      </c>
    </row>
    <row r="199" spans="1:34" ht="16.5">
      <c r="A199" s="113">
        <v>20200901</v>
      </c>
      <c r="B199" s="114" t="s">
        <v>1336</v>
      </c>
      <c r="C199" s="114" t="s">
        <v>1335</v>
      </c>
      <c r="D199" s="114" t="s">
        <v>1334</v>
      </c>
      <c r="E199" s="114" t="s">
        <v>262</v>
      </c>
      <c r="F199" s="115" t="s">
        <v>1259</v>
      </c>
      <c r="G199" s="116">
        <v>132.44</v>
      </c>
      <c r="H199" s="116">
        <v>130.57</v>
      </c>
      <c r="I199" s="116">
        <v>3.2088000000000001</v>
      </c>
      <c r="J199" s="116">
        <v>14.16343</v>
      </c>
      <c r="K199" s="116">
        <v>16.449631</v>
      </c>
      <c r="L199" s="116">
        <v>15.745844999999999</v>
      </c>
      <c r="M199" s="116">
        <v>3.7469990000000002</v>
      </c>
      <c r="N199" s="116">
        <v>6.2978899999999998</v>
      </c>
      <c r="O199" s="116">
        <v>1.74</v>
      </c>
      <c r="P199" s="116">
        <v>8.0299999999999994</v>
      </c>
      <c r="Q199" s="18"/>
      <c r="R199" s="16">
        <f t="shared" si="72"/>
        <v>121</v>
      </c>
      <c r="S199" s="16">
        <f t="shared" si="73"/>
        <v>140</v>
      </c>
      <c r="T199" s="16">
        <f t="shared" si="74"/>
        <v>114</v>
      </c>
      <c r="U199" s="16">
        <f t="shared" si="75"/>
        <v>135</v>
      </c>
      <c r="V199" s="16">
        <f t="shared" si="76"/>
        <v>75</v>
      </c>
      <c r="W199" s="16">
        <f t="shared" si="77"/>
        <v>43</v>
      </c>
      <c r="X199" s="16">
        <f t="shared" si="78"/>
        <v>123</v>
      </c>
      <c r="Y199" s="16">
        <f t="shared" si="79"/>
        <v>95</v>
      </c>
      <c r="AA199" s="21">
        <f t="shared" si="80"/>
        <v>65.934065934065927</v>
      </c>
      <c r="AB199" s="21">
        <f t="shared" si="81"/>
        <v>76.373626373626365</v>
      </c>
      <c r="AC199" s="21">
        <f t="shared" si="82"/>
        <v>62.430939226519335</v>
      </c>
      <c r="AD199" s="21">
        <f t="shared" si="83"/>
        <v>76.13636363636364</v>
      </c>
      <c r="AE199" s="21">
        <f t="shared" si="84"/>
        <v>44.047619047619044</v>
      </c>
      <c r="AF199" s="21">
        <f t="shared" si="85"/>
        <v>26.415094339622641</v>
      </c>
      <c r="AG199" s="21">
        <f t="shared" si="86"/>
        <v>81.87919463087249</v>
      </c>
      <c r="AH199" s="21">
        <f t="shared" si="87"/>
        <v>51.933701657458563</v>
      </c>
    </row>
    <row r="200" spans="1:34" ht="16.5">
      <c r="A200" s="113">
        <v>20200901</v>
      </c>
      <c r="B200" s="114" t="s">
        <v>1398</v>
      </c>
      <c r="C200" s="114" t="s">
        <v>1989</v>
      </c>
      <c r="D200" s="114" t="s">
        <v>1383</v>
      </c>
      <c r="E200" s="114" t="s">
        <v>262</v>
      </c>
      <c r="F200" s="115" t="s">
        <v>1259</v>
      </c>
      <c r="G200" s="116">
        <v>204.43</v>
      </c>
      <c r="H200" s="116">
        <v>214.99</v>
      </c>
      <c r="I200" s="116">
        <v>4.5948200000000003</v>
      </c>
      <c r="J200" s="116">
        <v>18.856729999999999</v>
      </c>
      <c r="K200" s="116">
        <v>20.049313000000001</v>
      </c>
      <c r="L200" s="116">
        <v>23.735793000000001</v>
      </c>
      <c r="M200" s="116">
        <v>4.4867460000000001</v>
      </c>
      <c r="N200" s="116">
        <v>3.944572</v>
      </c>
      <c r="O200" s="116">
        <v>27.6</v>
      </c>
      <c r="P200" s="116">
        <v>11.65</v>
      </c>
      <c r="Q200" s="18"/>
      <c r="R200" s="16">
        <f t="shared" si="72"/>
        <v>55</v>
      </c>
      <c r="S200" s="16">
        <f t="shared" si="73"/>
        <v>46</v>
      </c>
      <c r="T200" s="16">
        <f t="shared" si="74"/>
        <v>75</v>
      </c>
      <c r="U200" s="16">
        <f t="shared" si="75"/>
        <v>77</v>
      </c>
      <c r="V200" s="16">
        <f t="shared" si="76"/>
        <v>66</v>
      </c>
      <c r="W200" s="16">
        <f t="shared" si="77"/>
        <v>61</v>
      </c>
      <c r="X200" s="16">
        <f t="shared" si="78"/>
        <v>25</v>
      </c>
      <c r="Y200" s="16">
        <f t="shared" si="79"/>
        <v>63</v>
      </c>
      <c r="AA200" s="21">
        <f t="shared" si="80"/>
        <v>29.670329670329672</v>
      </c>
      <c r="AB200" s="21">
        <f t="shared" si="81"/>
        <v>24.725274725274726</v>
      </c>
      <c r="AC200" s="21">
        <f t="shared" si="82"/>
        <v>40.883977900552487</v>
      </c>
      <c r="AD200" s="21">
        <f t="shared" si="83"/>
        <v>43.18181818181818</v>
      </c>
      <c r="AE200" s="21">
        <f t="shared" si="84"/>
        <v>38.69047619047619</v>
      </c>
      <c r="AF200" s="21">
        <f t="shared" si="85"/>
        <v>37.735849056603776</v>
      </c>
      <c r="AG200" s="21">
        <f t="shared" si="86"/>
        <v>16.107382550335569</v>
      </c>
      <c r="AH200" s="21">
        <f t="shared" si="87"/>
        <v>34.254143646408842</v>
      </c>
    </row>
    <row r="201" spans="1:34" ht="16.5">
      <c r="A201" s="113">
        <v>20200901</v>
      </c>
      <c r="B201" s="114" t="s">
        <v>1397</v>
      </c>
      <c r="C201" s="114" t="s">
        <v>1990</v>
      </c>
      <c r="D201" s="114" t="s">
        <v>1383</v>
      </c>
      <c r="E201" s="114" t="s">
        <v>262</v>
      </c>
      <c r="F201" s="115" t="s">
        <v>1259</v>
      </c>
      <c r="G201" s="116">
        <v>119.82</v>
      </c>
      <c r="H201" s="116">
        <v>123.78</v>
      </c>
      <c r="I201" s="116">
        <v>4.660304</v>
      </c>
      <c r="J201" s="116">
        <v>19.077863000000001</v>
      </c>
      <c r="K201" s="116">
        <v>20.508603000000001</v>
      </c>
      <c r="L201" s="116">
        <v>24.690404000000001</v>
      </c>
      <c r="M201" s="116">
        <v>6.1497520000000003</v>
      </c>
      <c r="N201" s="116">
        <v>6.4396839999999997</v>
      </c>
      <c r="O201" s="116"/>
      <c r="P201" s="116">
        <v>12.23</v>
      </c>
      <c r="Q201" s="18"/>
      <c r="R201" s="16">
        <f t="shared" si="72"/>
        <v>54</v>
      </c>
      <c r="S201" s="16">
        <f t="shared" si="73"/>
        <v>42</v>
      </c>
      <c r="T201" s="16">
        <f t="shared" si="74"/>
        <v>70</v>
      </c>
      <c r="U201" s="16">
        <f t="shared" si="75"/>
        <v>67</v>
      </c>
      <c r="V201" s="16">
        <f t="shared" si="76"/>
        <v>42</v>
      </c>
      <c r="W201" s="16">
        <f t="shared" si="77"/>
        <v>42</v>
      </c>
      <c r="X201" s="16" t="str">
        <f t="shared" si="78"/>
        <v/>
      </c>
      <c r="Y201" s="16">
        <f t="shared" si="79"/>
        <v>53</v>
      </c>
      <c r="AA201" s="21">
        <f t="shared" si="80"/>
        <v>29.120879120879124</v>
      </c>
      <c r="AB201" s="21">
        <f t="shared" si="81"/>
        <v>22.527472527472529</v>
      </c>
      <c r="AC201" s="21">
        <f t="shared" si="82"/>
        <v>38.121546961325969</v>
      </c>
      <c r="AD201" s="21">
        <f t="shared" si="83"/>
        <v>37.5</v>
      </c>
      <c r="AE201" s="21">
        <f t="shared" si="84"/>
        <v>24.404761904761905</v>
      </c>
      <c r="AF201" s="21">
        <f t="shared" si="85"/>
        <v>25.786163522012579</v>
      </c>
      <c r="AG201" s="21" t="str">
        <f t="shared" si="86"/>
        <v>na</v>
      </c>
      <c r="AH201" s="21">
        <f t="shared" si="87"/>
        <v>28.729281767955801</v>
      </c>
    </row>
    <row r="202" spans="1:34" ht="16.5">
      <c r="A202" s="113">
        <v>20200901</v>
      </c>
      <c r="B202" s="114" t="s">
        <v>1389</v>
      </c>
      <c r="C202" s="114" t="s">
        <v>1388</v>
      </c>
      <c r="D202" s="114" t="s">
        <v>1383</v>
      </c>
      <c r="E202" s="114" t="s">
        <v>262</v>
      </c>
      <c r="F202" s="115" t="s">
        <v>1259</v>
      </c>
      <c r="G202" s="116">
        <v>245.42</v>
      </c>
      <c r="H202" s="116">
        <v>219.61</v>
      </c>
      <c r="I202" s="116">
        <v>3.6439029999999999</v>
      </c>
      <c r="J202" s="116">
        <v>14.18618</v>
      </c>
      <c r="K202" s="116">
        <v>14.624992000000001</v>
      </c>
      <c r="L202" s="117">
        <v>17.921009999999999</v>
      </c>
      <c r="M202" s="117">
        <v>3.966631</v>
      </c>
      <c r="N202" s="117">
        <v>-3.57647</v>
      </c>
      <c r="O202" s="117">
        <v>4.03</v>
      </c>
      <c r="P202" s="117">
        <v>6.57</v>
      </c>
      <c r="Q202" s="18"/>
      <c r="R202" s="16">
        <f t="shared" si="72"/>
        <v>99</v>
      </c>
      <c r="S202" s="16">
        <f t="shared" si="73"/>
        <v>139</v>
      </c>
      <c r="T202" s="16">
        <f t="shared" si="74"/>
        <v>136</v>
      </c>
      <c r="U202" s="16">
        <f t="shared" si="75"/>
        <v>116</v>
      </c>
      <c r="V202" s="16">
        <f t="shared" si="76"/>
        <v>74</v>
      </c>
      <c r="W202" s="16">
        <f t="shared" si="77"/>
        <v>114</v>
      </c>
      <c r="X202" s="16">
        <f t="shared" si="78"/>
        <v>112</v>
      </c>
      <c r="Y202" s="16">
        <f t="shared" si="79"/>
        <v>101</v>
      </c>
      <c r="AA202" s="21">
        <f t="shared" si="80"/>
        <v>53.846153846153847</v>
      </c>
      <c r="AB202" s="21">
        <f t="shared" si="81"/>
        <v>75.824175824175825</v>
      </c>
      <c r="AC202" s="21">
        <f t="shared" si="82"/>
        <v>74.585635359116026</v>
      </c>
      <c r="AD202" s="21">
        <f t="shared" si="83"/>
        <v>65.340909090909093</v>
      </c>
      <c r="AE202" s="21">
        <f t="shared" si="84"/>
        <v>43.452380952380956</v>
      </c>
      <c r="AF202" s="21">
        <f t="shared" si="85"/>
        <v>71.069182389937097</v>
      </c>
      <c r="AG202" s="21">
        <f t="shared" si="86"/>
        <v>74.496644295302019</v>
      </c>
      <c r="AH202" s="21">
        <f t="shared" si="87"/>
        <v>55.248618784530393</v>
      </c>
    </row>
    <row r="203" spans="1:34" ht="16.5">
      <c r="A203" s="113">
        <v>20200901</v>
      </c>
      <c r="B203" s="114" t="s">
        <v>2118</v>
      </c>
      <c r="C203" s="114" t="s">
        <v>2119</v>
      </c>
      <c r="D203" s="114" t="s">
        <v>1528</v>
      </c>
      <c r="E203" s="114" t="s">
        <v>262</v>
      </c>
      <c r="F203" s="115" t="s">
        <v>1259</v>
      </c>
      <c r="G203" s="116">
        <v>112.03</v>
      </c>
      <c r="H203" s="116">
        <v>128.59</v>
      </c>
      <c r="I203" s="116">
        <v>4.9881469999999997</v>
      </c>
      <c r="J203" s="116">
        <v>15.995888000000001</v>
      </c>
      <c r="K203" s="116">
        <v>17.615988000000002</v>
      </c>
      <c r="L203" s="116">
        <v>17.648067000000001</v>
      </c>
      <c r="M203" s="116">
        <v>1.9328270000000001</v>
      </c>
      <c r="N203" s="116">
        <v>2.4857480000000001</v>
      </c>
      <c r="O203" s="116">
        <v>38.25</v>
      </c>
      <c r="P203" s="116">
        <v>4.41</v>
      </c>
      <c r="Q203" s="18"/>
      <c r="R203" s="16">
        <f t="shared" si="72"/>
        <v>38</v>
      </c>
      <c r="S203" s="16">
        <f t="shared" si="73"/>
        <v>103</v>
      </c>
      <c r="T203" s="16">
        <f t="shared" si="74"/>
        <v>104</v>
      </c>
      <c r="U203" s="16">
        <f t="shared" si="75"/>
        <v>123</v>
      </c>
      <c r="V203" s="16">
        <f t="shared" si="76"/>
        <v>100</v>
      </c>
      <c r="W203" s="16">
        <f t="shared" si="77"/>
        <v>72</v>
      </c>
      <c r="X203" s="16">
        <f t="shared" si="78"/>
        <v>9</v>
      </c>
      <c r="Y203" s="16">
        <f t="shared" si="79"/>
        <v>128</v>
      </c>
      <c r="AA203" s="21">
        <f t="shared" si="80"/>
        <v>20.329670329670328</v>
      </c>
      <c r="AB203" s="21">
        <f t="shared" si="81"/>
        <v>56.043956043956044</v>
      </c>
      <c r="AC203" s="21">
        <f t="shared" si="82"/>
        <v>56.906077348066297</v>
      </c>
      <c r="AD203" s="21">
        <f t="shared" si="83"/>
        <v>69.318181818181827</v>
      </c>
      <c r="AE203" s="21">
        <f t="shared" si="84"/>
        <v>58.928571428571431</v>
      </c>
      <c r="AF203" s="21">
        <f t="shared" si="85"/>
        <v>44.654088050314463</v>
      </c>
      <c r="AG203" s="21">
        <f t="shared" si="86"/>
        <v>5.3691275167785237</v>
      </c>
      <c r="AH203" s="21">
        <f t="shared" si="87"/>
        <v>70.165745856353595</v>
      </c>
    </row>
    <row r="204" spans="1:34" ht="16.5">
      <c r="A204" s="113">
        <v>20200901</v>
      </c>
      <c r="B204" s="114" t="s">
        <v>1530</v>
      </c>
      <c r="C204" s="114" t="s">
        <v>1529</v>
      </c>
      <c r="D204" s="114" t="s">
        <v>1528</v>
      </c>
      <c r="E204" s="114" t="s">
        <v>262</v>
      </c>
      <c r="F204" s="115" t="s">
        <v>1259</v>
      </c>
      <c r="G204" s="116">
        <v>478.77</v>
      </c>
      <c r="H204" s="116">
        <v>548.21</v>
      </c>
      <c r="I204" s="116">
        <v>4.9641599999999997</v>
      </c>
      <c r="J204" s="116">
        <v>15.902913</v>
      </c>
      <c r="K204" s="116">
        <v>17.430591</v>
      </c>
      <c r="L204" s="116">
        <v>17.245622999999998</v>
      </c>
      <c r="M204" s="116">
        <v>1.221722</v>
      </c>
      <c r="N204" s="116">
        <v>1.415686</v>
      </c>
      <c r="O204" s="116">
        <v>35.869999999999997</v>
      </c>
      <c r="P204" s="116">
        <v>4.17</v>
      </c>
      <c r="Q204" s="18"/>
      <c r="R204" s="16">
        <f t="shared" si="72"/>
        <v>39</v>
      </c>
      <c r="S204" s="16">
        <f t="shared" si="73"/>
        <v>105</v>
      </c>
      <c r="T204" s="16">
        <f t="shared" si="74"/>
        <v>105</v>
      </c>
      <c r="U204" s="16">
        <f t="shared" si="75"/>
        <v>128</v>
      </c>
      <c r="V204" s="16">
        <f t="shared" si="76"/>
        <v>109</v>
      </c>
      <c r="W204" s="16">
        <f t="shared" si="77"/>
        <v>81</v>
      </c>
      <c r="X204" s="16">
        <f t="shared" si="78"/>
        <v>12</v>
      </c>
      <c r="Y204" s="16">
        <f t="shared" si="79"/>
        <v>131</v>
      </c>
      <c r="AA204" s="21">
        <f t="shared" si="80"/>
        <v>20.87912087912088</v>
      </c>
      <c r="AB204" s="21">
        <f t="shared" si="81"/>
        <v>57.142857142857139</v>
      </c>
      <c r="AC204" s="21">
        <f t="shared" si="82"/>
        <v>57.458563535911601</v>
      </c>
      <c r="AD204" s="21">
        <f t="shared" si="83"/>
        <v>72.159090909090907</v>
      </c>
      <c r="AE204" s="21">
        <f t="shared" si="84"/>
        <v>64.285714285714292</v>
      </c>
      <c r="AF204" s="21">
        <f t="shared" si="85"/>
        <v>50.314465408805034</v>
      </c>
      <c r="AG204" s="21">
        <f t="shared" si="86"/>
        <v>7.3825503355704702</v>
      </c>
      <c r="AH204" s="21">
        <f t="shared" si="87"/>
        <v>71.823204419889507</v>
      </c>
    </row>
    <row r="205" spans="1:34" ht="16.5">
      <c r="A205" s="113">
        <v>20200901</v>
      </c>
      <c r="B205" s="114" t="s">
        <v>1552</v>
      </c>
      <c r="C205" s="114" t="s">
        <v>1551</v>
      </c>
      <c r="D205" s="114" t="s">
        <v>1528</v>
      </c>
      <c r="E205" s="114" t="s">
        <v>262</v>
      </c>
      <c r="F205" s="115" t="s">
        <v>1259</v>
      </c>
      <c r="G205" s="116">
        <v>1062.5899999999999</v>
      </c>
      <c r="H205" s="116">
        <v>902.49</v>
      </c>
      <c r="I205" s="116">
        <v>-0.78036499999999998</v>
      </c>
      <c r="J205" s="116">
        <v>7.5591410000000003</v>
      </c>
      <c r="K205" s="116">
        <v>9.7566649999999999</v>
      </c>
      <c r="L205" s="116">
        <v>-0.36834099999999997</v>
      </c>
      <c r="M205" s="116">
        <v>-13.448487</v>
      </c>
      <c r="N205" s="116">
        <v>-12.90263</v>
      </c>
      <c r="O205" s="116">
        <v>-17.34</v>
      </c>
      <c r="P205" s="116">
        <v>-6.39</v>
      </c>
      <c r="Q205" s="18"/>
      <c r="R205" s="16">
        <f t="shared" si="72"/>
        <v>180</v>
      </c>
      <c r="S205" s="16">
        <f t="shared" si="73"/>
        <v>176</v>
      </c>
      <c r="T205" s="16">
        <f t="shared" si="74"/>
        <v>163</v>
      </c>
      <c r="U205" s="16">
        <f t="shared" si="75"/>
        <v>171</v>
      </c>
      <c r="V205" s="16">
        <f t="shared" si="76"/>
        <v>162</v>
      </c>
      <c r="W205" s="16">
        <f t="shared" si="77"/>
        <v>148</v>
      </c>
      <c r="X205" s="16">
        <f t="shared" si="78"/>
        <v>146</v>
      </c>
      <c r="Y205" s="16">
        <f t="shared" si="79"/>
        <v>175</v>
      </c>
      <c r="AA205" s="21">
        <f t="shared" si="80"/>
        <v>98.35164835164835</v>
      </c>
      <c r="AB205" s="21">
        <f t="shared" si="81"/>
        <v>96.15384615384616</v>
      </c>
      <c r="AC205" s="21">
        <f t="shared" si="82"/>
        <v>89.502762430939228</v>
      </c>
      <c r="AD205" s="21">
        <f t="shared" si="83"/>
        <v>96.590909090909093</v>
      </c>
      <c r="AE205" s="21">
        <f t="shared" si="84"/>
        <v>95.833333333333343</v>
      </c>
      <c r="AF205" s="21">
        <f t="shared" si="85"/>
        <v>92.452830188679243</v>
      </c>
      <c r="AG205" s="21">
        <f t="shared" si="86"/>
        <v>97.31543624161074</v>
      </c>
      <c r="AH205" s="21">
        <f t="shared" si="87"/>
        <v>96.132596685082873</v>
      </c>
    </row>
    <row r="206" spans="1:34" ht="16.5">
      <c r="A206" s="113">
        <v>20200901</v>
      </c>
      <c r="B206" s="114" t="s">
        <v>1550</v>
      </c>
      <c r="C206" s="114" t="s">
        <v>1549</v>
      </c>
      <c r="D206" s="114" t="s">
        <v>1528</v>
      </c>
      <c r="E206" s="114" t="s">
        <v>262</v>
      </c>
      <c r="F206" s="115" t="s">
        <v>1259</v>
      </c>
      <c r="G206" s="116">
        <v>3103.93</v>
      </c>
      <c r="H206" s="116">
        <v>2592.1799999999998</v>
      </c>
      <c r="I206" s="116">
        <v>-0.80649000000000004</v>
      </c>
      <c r="J206" s="116">
        <v>7.4702729999999997</v>
      </c>
      <c r="K206" s="116">
        <v>9.5755429999999997</v>
      </c>
      <c r="L206" s="116">
        <v>-0.70624299999999995</v>
      </c>
      <c r="M206" s="116">
        <v>-14.051211</v>
      </c>
      <c r="N206" s="116">
        <v>-13.813495</v>
      </c>
      <c r="O206" s="116">
        <v>-18.77</v>
      </c>
      <c r="P206" s="116">
        <v>-6.6</v>
      </c>
      <c r="Q206" s="18"/>
      <c r="R206" s="16">
        <f t="shared" si="72"/>
        <v>183</v>
      </c>
      <c r="S206" s="16">
        <f t="shared" si="73"/>
        <v>179</v>
      </c>
      <c r="T206" s="16">
        <f t="shared" si="74"/>
        <v>168</v>
      </c>
      <c r="U206" s="16">
        <f t="shared" si="75"/>
        <v>176</v>
      </c>
      <c r="V206" s="16">
        <f t="shared" si="76"/>
        <v>165</v>
      </c>
      <c r="W206" s="16">
        <f t="shared" si="77"/>
        <v>152</v>
      </c>
      <c r="X206" s="16">
        <f t="shared" si="78"/>
        <v>149</v>
      </c>
      <c r="Y206" s="16">
        <f t="shared" si="79"/>
        <v>179</v>
      </c>
      <c r="AA206" s="21">
        <f t="shared" si="80"/>
        <v>100</v>
      </c>
      <c r="AB206" s="21">
        <f t="shared" si="81"/>
        <v>97.802197802197796</v>
      </c>
      <c r="AC206" s="21">
        <f t="shared" si="82"/>
        <v>92.265193370165747</v>
      </c>
      <c r="AD206" s="21">
        <f t="shared" si="83"/>
        <v>99.431818181818173</v>
      </c>
      <c r="AE206" s="21">
        <f t="shared" si="84"/>
        <v>97.61904761904762</v>
      </c>
      <c r="AF206" s="21">
        <f t="shared" si="85"/>
        <v>94.968553459119505</v>
      </c>
      <c r="AG206" s="21">
        <f t="shared" si="86"/>
        <v>99.328859060402692</v>
      </c>
      <c r="AH206" s="21">
        <f t="shared" si="87"/>
        <v>98.342541436464089</v>
      </c>
    </row>
    <row r="207" spans="1:34" ht="16.5">
      <c r="A207" s="113">
        <v>20200901</v>
      </c>
      <c r="B207" s="114" t="s">
        <v>1548</v>
      </c>
      <c r="C207" s="114" t="s">
        <v>1547</v>
      </c>
      <c r="D207" s="114" t="s">
        <v>1528</v>
      </c>
      <c r="E207" s="114" t="s">
        <v>262</v>
      </c>
      <c r="F207" s="115" t="s">
        <v>1259</v>
      </c>
      <c r="G207" s="116">
        <v>214.01</v>
      </c>
      <c r="H207" s="116">
        <v>178.81</v>
      </c>
      <c r="I207" s="116">
        <v>-0.80611699999999997</v>
      </c>
      <c r="J207" s="116">
        <v>7.4720550000000001</v>
      </c>
      <c r="K207" s="116">
        <v>9.5778309999999998</v>
      </c>
      <c r="L207" s="116">
        <v>-0.69883499999999998</v>
      </c>
      <c r="M207" s="116">
        <v>-14.035845999999999</v>
      </c>
      <c r="N207" s="116">
        <v>-13.789261</v>
      </c>
      <c r="O207" s="116">
        <v>-18.73</v>
      </c>
      <c r="P207" s="116">
        <v>-6.6</v>
      </c>
      <c r="Q207" s="18"/>
      <c r="R207" s="16">
        <f t="shared" si="72"/>
        <v>182</v>
      </c>
      <c r="S207" s="16">
        <f t="shared" si="73"/>
        <v>178</v>
      </c>
      <c r="T207" s="16">
        <f t="shared" si="74"/>
        <v>167</v>
      </c>
      <c r="U207" s="16">
        <f t="shared" si="75"/>
        <v>175</v>
      </c>
      <c r="V207" s="16">
        <f t="shared" si="76"/>
        <v>164</v>
      </c>
      <c r="W207" s="16">
        <f t="shared" si="77"/>
        <v>151</v>
      </c>
      <c r="X207" s="16">
        <f t="shared" si="78"/>
        <v>148</v>
      </c>
      <c r="Y207" s="16">
        <f t="shared" si="79"/>
        <v>179</v>
      </c>
      <c r="AA207" s="21">
        <f t="shared" si="80"/>
        <v>99.45054945054946</v>
      </c>
      <c r="AB207" s="21">
        <f t="shared" si="81"/>
        <v>97.252747252747255</v>
      </c>
      <c r="AC207" s="21">
        <f t="shared" si="82"/>
        <v>91.712707182320443</v>
      </c>
      <c r="AD207" s="21">
        <f t="shared" si="83"/>
        <v>98.86363636363636</v>
      </c>
      <c r="AE207" s="21">
        <f t="shared" si="84"/>
        <v>97.023809523809518</v>
      </c>
      <c r="AF207" s="21">
        <f t="shared" si="85"/>
        <v>94.339622641509436</v>
      </c>
      <c r="AG207" s="21">
        <f t="shared" si="86"/>
        <v>98.65771812080537</v>
      </c>
      <c r="AH207" s="21">
        <f t="shared" si="87"/>
        <v>98.342541436464089</v>
      </c>
    </row>
    <row r="208" spans="1:34" ht="16.5">
      <c r="A208" s="113">
        <v>20200901</v>
      </c>
      <c r="B208" s="114" t="s">
        <v>1556</v>
      </c>
      <c r="C208" s="114" t="s">
        <v>1555</v>
      </c>
      <c r="D208" s="114" t="s">
        <v>1528</v>
      </c>
      <c r="E208" s="114" t="s">
        <v>262</v>
      </c>
      <c r="F208" s="115" t="s">
        <v>1259</v>
      </c>
      <c r="G208" s="116">
        <v>259.3</v>
      </c>
      <c r="H208" s="116">
        <v>310.89</v>
      </c>
      <c r="I208" s="116">
        <v>4.6952090000000002</v>
      </c>
      <c r="J208" s="116">
        <v>15.613369</v>
      </c>
      <c r="K208" s="116">
        <v>17.413530000000002</v>
      </c>
      <c r="L208" s="116">
        <v>17.452698000000002</v>
      </c>
      <c r="M208" s="116">
        <v>2.747357</v>
      </c>
      <c r="N208" s="116">
        <v>4.2513529999999999</v>
      </c>
      <c r="O208" s="116">
        <v>44.27</v>
      </c>
      <c r="P208" s="116">
        <v>4.3</v>
      </c>
      <c r="Q208" s="18"/>
      <c r="R208" s="16">
        <f t="shared" si="72"/>
        <v>53</v>
      </c>
      <c r="S208" s="16">
        <f t="shared" si="73"/>
        <v>112</v>
      </c>
      <c r="T208" s="16">
        <f t="shared" si="74"/>
        <v>106</v>
      </c>
      <c r="U208" s="16">
        <f t="shared" si="75"/>
        <v>125</v>
      </c>
      <c r="V208" s="16">
        <f t="shared" si="76"/>
        <v>87</v>
      </c>
      <c r="W208" s="16">
        <f t="shared" si="77"/>
        <v>56</v>
      </c>
      <c r="X208" s="16">
        <f t="shared" si="78"/>
        <v>5</v>
      </c>
      <c r="Y208" s="16">
        <f t="shared" si="79"/>
        <v>130</v>
      </c>
      <c r="AA208" s="21">
        <f t="shared" si="80"/>
        <v>28.571428571428569</v>
      </c>
      <c r="AB208" s="21">
        <f t="shared" si="81"/>
        <v>60.989010989010993</v>
      </c>
      <c r="AC208" s="21">
        <f t="shared" si="82"/>
        <v>58.011049723756905</v>
      </c>
      <c r="AD208" s="21">
        <f t="shared" si="83"/>
        <v>70.454545454545453</v>
      </c>
      <c r="AE208" s="21">
        <f t="shared" si="84"/>
        <v>51.19047619047619</v>
      </c>
      <c r="AF208" s="21">
        <f t="shared" si="85"/>
        <v>34.591194968553459</v>
      </c>
      <c r="AG208" s="21">
        <f t="shared" si="86"/>
        <v>2.6845637583892619</v>
      </c>
      <c r="AH208" s="21">
        <f t="shared" si="87"/>
        <v>71.270718232044189</v>
      </c>
    </row>
    <row r="209" spans="1:34" ht="16.5">
      <c r="A209" s="113">
        <v>20200901</v>
      </c>
      <c r="B209" s="114" t="s">
        <v>1536</v>
      </c>
      <c r="C209" s="114" t="s">
        <v>1535</v>
      </c>
      <c r="D209" s="114" t="s">
        <v>1528</v>
      </c>
      <c r="E209" s="114" t="s">
        <v>262</v>
      </c>
      <c r="F209" s="115" t="s">
        <v>1259</v>
      </c>
      <c r="G209" s="116">
        <v>192.32</v>
      </c>
      <c r="H209" s="116">
        <v>221.75</v>
      </c>
      <c r="I209" s="116">
        <v>4.30877</v>
      </c>
      <c r="J209" s="116">
        <v>14.743902</v>
      </c>
      <c r="K209" s="116">
        <v>16.519129</v>
      </c>
      <c r="L209" s="116">
        <v>20.433723000000001</v>
      </c>
      <c r="M209" s="116">
        <v>4.5236229999999997</v>
      </c>
      <c r="N209" s="117">
        <v>3.8836240000000002</v>
      </c>
      <c r="O209" s="117">
        <v>27.57</v>
      </c>
      <c r="P209" s="116">
        <v>6.23</v>
      </c>
      <c r="Q209" s="18"/>
      <c r="R209" s="16">
        <f t="shared" si="72"/>
        <v>70</v>
      </c>
      <c r="S209" s="16">
        <f t="shared" si="73"/>
        <v>128</v>
      </c>
      <c r="T209" s="16">
        <f t="shared" si="74"/>
        <v>113</v>
      </c>
      <c r="U209" s="16">
        <f t="shared" si="75"/>
        <v>92</v>
      </c>
      <c r="V209" s="16">
        <f t="shared" si="76"/>
        <v>65</v>
      </c>
      <c r="W209" s="16">
        <f t="shared" si="77"/>
        <v>62</v>
      </c>
      <c r="X209" s="16">
        <f t="shared" si="78"/>
        <v>26</v>
      </c>
      <c r="Y209" s="16">
        <f t="shared" si="79"/>
        <v>104</v>
      </c>
      <c r="AA209" s="21">
        <f t="shared" si="80"/>
        <v>37.912087912087912</v>
      </c>
      <c r="AB209" s="21">
        <f t="shared" si="81"/>
        <v>69.780219780219781</v>
      </c>
      <c r="AC209" s="21">
        <f t="shared" si="82"/>
        <v>61.878453038674031</v>
      </c>
      <c r="AD209" s="21">
        <f t="shared" si="83"/>
        <v>51.70454545454546</v>
      </c>
      <c r="AE209" s="21">
        <f t="shared" si="84"/>
        <v>38.095238095238095</v>
      </c>
      <c r="AF209" s="21">
        <f t="shared" si="85"/>
        <v>38.364779874213838</v>
      </c>
      <c r="AG209" s="21">
        <f t="shared" si="86"/>
        <v>16.778523489932887</v>
      </c>
      <c r="AH209" s="21">
        <f t="shared" si="87"/>
        <v>56.906077348066297</v>
      </c>
    </row>
    <row r="210" spans="1:34" ht="16.5">
      <c r="A210" s="113">
        <v>20200901</v>
      </c>
      <c r="B210" s="114" t="s">
        <v>1562</v>
      </c>
      <c r="C210" s="114" t="s">
        <v>1561</v>
      </c>
      <c r="D210" s="114" t="s">
        <v>1528</v>
      </c>
      <c r="E210" s="114" t="s">
        <v>262</v>
      </c>
      <c r="F210" s="115" t="s">
        <v>1259</v>
      </c>
      <c r="G210" s="116">
        <v>144.26</v>
      </c>
      <c r="H210" s="116">
        <v>155.65</v>
      </c>
      <c r="I210" s="116">
        <v>3.9811879999999999</v>
      </c>
      <c r="J210" s="116">
        <v>13.64321</v>
      </c>
      <c r="K210" s="116">
        <v>14.833380999999999</v>
      </c>
      <c r="L210" s="116">
        <v>17.869277</v>
      </c>
      <c r="M210" s="116">
        <v>2.6691660000000001</v>
      </c>
      <c r="N210" s="116">
        <v>3.1540699999999999</v>
      </c>
      <c r="O210" s="116">
        <v>28.95</v>
      </c>
      <c r="P210" s="116">
        <v>4.53</v>
      </c>
      <c r="Q210" s="18"/>
      <c r="R210" s="16">
        <f t="shared" si="72"/>
        <v>82</v>
      </c>
      <c r="S210" s="16">
        <f t="shared" si="73"/>
        <v>149</v>
      </c>
      <c r="T210" s="16">
        <f t="shared" si="74"/>
        <v>134</v>
      </c>
      <c r="U210" s="16">
        <f t="shared" si="75"/>
        <v>117</v>
      </c>
      <c r="V210" s="16">
        <f t="shared" si="76"/>
        <v>88</v>
      </c>
      <c r="W210" s="16">
        <f t="shared" si="77"/>
        <v>66</v>
      </c>
      <c r="X210" s="16">
        <f t="shared" si="78"/>
        <v>22</v>
      </c>
      <c r="Y210" s="16">
        <f t="shared" si="79"/>
        <v>121</v>
      </c>
      <c r="AA210" s="21">
        <f t="shared" si="80"/>
        <v>44.505494505494504</v>
      </c>
      <c r="AB210" s="21">
        <f t="shared" si="81"/>
        <v>81.318681318681314</v>
      </c>
      <c r="AC210" s="21">
        <f t="shared" si="82"/>
        <v>73.480662983425418</v>
      </c>
      <c r="AD210" s="21">
        <f t="shared" si="83"/>
        <v>65.909090909090907</v>
      </c>
      <c r="AE210" s="21">
        <f t="shared" si="84"/>
        <v>51.785714285714292</v>
      </c>
      <c r="AF210" s="21">
        <f t="shared" si="85"/>
        <v>40.880503144654092</v>
      </c>
      <c r="AG210" s="21">
        <f t="shared" si="86"/>
        <v>14.093959731543624</v>
      </c>
      <c r="AH210" s="21">
        <f t="shared" si="87"/>
        <v>66.298342541436455</v>
      </c>
    </row>
    <row r="211" spans="1:34" ht="16.5">
      <c r="A211" s="113">
        <v>20200901</v>
      </c>
      <c r="B211" s="114" t="s">
        <v>1560</v>
      </c>
      <c r="C211" s="114" t="s">
        <v>1559</v>
      </c>
      <c r="D211" s="114" t="s">
        <v>1528</v>
      </c>
      <c r="E211" s="114" t="s">
        <v>262</v>
      </c>
      <c r="F211" s="115" t="s">
        <v>1259</v>
      </c>
      <c r="G211" s="116">
        <v>125.11</v>
      </c>
      <c r="H211" s="116">
        <v>115.21</v>
      </c>
      <c r="I211" s="116">
        <v>1.857137</v>
      </c>
      <c r="J211" s="116">
        <v>15.650862999999999</v>
      </c>
      <c r="K211" s="116">
        <v>13.49849</v>
      </c>
      <c r="L211" s="116">
        <v>11.708619000000001</v>
      </c>
      <c r="M211" s="116">
        <v>-4.2057630000000001</v>
      </c>
      <c r="N211" s="116">
        <v>-5.9050130000000003</v>
      </c>
      <c r="O211" s="116">
        <v>10.74</v>
      </c>
      <c r="P211" s="116">
        <v>2.92</v>
      </c>
      <c r="Q211" s="18"/>
      <c r="R211" s="16">
        <f t="shared" si="72"/>
        <v>153</v>
      </c>
      <c r="S211" s="16">
        <f t="shared" si="73"/>
        <v>110</v>
      </c>
      <c r="T211" s="16">
        <f t="shared" si="74"/>
        <v>148</v>
      </c>
      <c r="U211" s="16">
        <f t="shared" si="75"/>
        <v>147</v>
      </c>
      <c r="V211" s="16">
        <f t="shared" si="76"/>
        <v>130</v>
      </c>
      <c r="W211" s="16">
        <f t="shared" si="77"/>
        <v>125</v>
      </c>
      <c r="X211" s="16">
        <f t="shared" si="78"/>
        <v>90</v>
      </c>
      <c r="Y211" s="16">
        <f t="shared" si="79"/>
        <v>146</v>
      </c>
      <c r="AA211" s="21">
        <f t="shared" si="80"/>
        <v>83.516483516483518</v>
      </c>
      <c r="AB211" s="21">
        <f t="shared" si="81"/>
        <v>59.890109890109891</v>
      </c>
      <c r="AC211" s="21">
        <f t="shared" si="82"/>
        <v>81.215469613259671</v>
      </c>
      <c r="AD211" s="21">
        <f t="shared" si="83"/>
        <v>82.954545454545453</v>
      </c>
      <c r="AE211" s="21">
        <f t="shared" si="84"/>
        <v>76.785714285714292</v>
      </c>
      <c r="AF211" s="21">
        <f t="shared" si="85"/>
        <v>77.987421383647799</v>
      </c>
      <c r="AG211" s="21">
        <f t="shared" si="86"/>
        <v>59.731543624161077</v>
      </c>
      <c r="AH211" s="21">
        <f t="shared" si="87"/>
        <v>80.110497237569049</v>
      </c>
    </row>
    <row r="212" spans="1:34" ht="16.5">
      <c r="A212" s="113">
        <v>20200901</v>
      </c>
      <c r="B212" s="114" t="s">
        <v>1558</v>
      </c>
      <c r="C212" s="114" t="s">
        <v>1557</v>
      </c>
      <c r="D212" s="114" t="s">
        <v>1528</v>
      </c>
      <c r="E212" s="114" t="s">
        <v>262</v>
      </c>
      <c r="F212" s="115" t="s">
        <v>1259</v>
      </c>
      <c r="G212" s="116">
        <v>119.64</v>
      </c>
      <c r="H212" s="116">
        <v>107.39</v>
      </c>
      <c r="I212" s="116">
        <v>0.70232899999999998</v>
      </c>
      <c r="J212" s="116">
        <v>14.042130999999999</v>
      </c>
      <c r="K212" s="116">
        <v>12.836436000000001</v>
      </c>
      <c r="L212" s="116">
        <v>12.256435</v>
      </c>
      <c r="M212" s="116">
        <v>-4.2070439999999998</v>
      </c>
      <c r="N212" s="116">
        <v>-6.3420839999999998</v>
      </c>
      <c r="O212" s="116">
        <v>9.91</v>
      </c>
      <c r="P212" s="116">
        <v>3.26</v>
      </c>
      <c r="Q212" s="18"/>
      <c r="R212" s="16">
        <f t="shared" si="72"/>
        <v>169</v>
      </c>
      <c r="S212" s="16">
        <f t="shared" si="73"/>
        <v>144</v>
      </c>
      <c r="T212" s="16">
        <f t="shared" si="74"/>
        <v>152</v>
      </c>
      <c r="U212" s="16">
        <f t="shared" si="75"/>
        <v>146</v>
      </c>
      <c r="V212" s="16">
        <f t="shared" si="76"/>
        <v>131</v>
      </c>
      <c r="W212" s="16">
        <f t="shared" si="77"/>
        <v>128</v>
      </c>
      <c r="X212" s="16">
        <f t="shared" si="78"/>
        <v>94</v>
      </c>
      <c r="Y212" s="16">
        <f t="shared" si="79"/>
        <v>144</v>
      </c>
      <c r="AA212" s="21">
        <f t="shared" si="80"/>
        <v>92.307692307692307</v>
      </c>
      <c r="AB212" s="21">
        <f t="shared" si="81"/>
        <v>78.571428571428569</v>
      </c>
      <c r="AC212" s="21">
        <f t="shared" si="82"/>
        <v>83.425414364640886</v>
      </c>
      <c r="AD212" s="21">
        <f t="shared" si="83"/>
        <v>82.38636363636364</v>
      </c>
      <c r="AE212" s="21">
        <f t="shared" si="84"/>
        <v>77.38095238095238</v>
      </c>
      <c r="AF212" s="21">
        <f t="shared" si="85"/>
        <v>79.874213836477992</v>
      </c>
      <c r="AG212" s="21">
        <f t="shared" si="86"/>
        <v>62.416107382550337</v>
      </c>
      <c r="AH212" s="21">
        <f t="shared" si="87"/>
        <v>79.005524861878456</v>
      </c>
    </row>
    <row r="213" spans="1:34" ht="16.5">
      <c r="A213" s="113">
        <v>20200901</v>
      </c>
      <c r="B213" s="114" t="s">
        <v>1538</v>
      </c>
      <c r="C213" s="114" t="s">
        <v>1537</v>
      </c>
      <c r="D213" s="114" t="s">
        <v>1528</v>
      </c>
      <c r="E213" s="114" t="s">
        <v>262</v>
      </c>
      <c r="F213" s="115" t="s">
        <v>1259</v>
      </c>
      <c r="G213" s="116">
        <v>247.32</v>
      </c>
      <c r="H213" s="116">
        <v>188.22</v>
      </c>
      <c r="I213" s="116">
        <v>-0.70454700000000003</v>
      </c>
      <c r="J213" s="116">
        <v>12.249262999999999</v>
      </c>
      <c r="K213" s="116">
        <v>12.858499</v>
      </c>
      <c r="L213" s="116">
        <v>16.478925</v>
      </c>
      <c r="M213" s="116">
        <v>8.5647850000000005</v>
      </c>
      <c r="N213" s="116">
        <v>15.17972</v>
      </c>
      <c r="O213" s="116">
        <v>15.25</v>
      </c>
      <c r="P213" s="116">
        <v>1.82</v>
      </c>
      <c r="Q213" s="18"/>
      <c r="R213" s="16">
        <f t="shared" si="72"/>
        <v>177</v>
      </c>
      <c r="S213" s="16">
        <f t="shared" si="73"/>
        <v>153</v>
      </c>
      <c r="T213" s="16">
        <f t="shared" si="74"/>
        <v>151</v>
      </c>
      <c r="U213" s="16">
        <f t="shared" si="75"/>
        <v>132</v>
      </c>
      <c r="V213" s="16">
        <f t="shared" si="76"/>
        <v>23</v>
      </c>
      <c r="W213" s="16">
        <f t="shared" si="77"/>
        <v>12</v>
      </c>
      <c r="X213" s="16">
        <f t="shared" si="78"/>
        <v>68</v>
      </c>
      <c r="Y213" s="16">
        <f t="shared" si="79"/>
        <v>148</v>
      </c>
      <c r="AA213" s="21">
        <f t="shared" si="80"/>
        <v>96.703296703296701</v>
      </c>
      <c r="AB213" s="21">
        <f t="shared" si="81"/>
        <v>83.516483516483518</v>
      </c>
      <c r="AC213" s="21">
        <f t="shared" si="82"/>
        <v>82.872928176795583</v>
      </c>
      <c r="AD213" s="21">
        <f t="shared" si="83"/>
        <v>74.431818181818173</v>
      </c>
      <c r="AE213" s="21">
        <f t="shared" si="84"/>
        <v>13.095238095238097</v>
      </c>
      <c r="AF213" s="21">
        <f t="shared" si="85"/>
        <v>6.9182389937106921</v>
      </c>
      <c r="AG213" s="21">
        <f t="shared" si="86"/>
        <v>44.966442953020135</v>
      </c>
      <c r="AH213" s="21">
        <f t="shared" si="87"/>
        <v>81.215469613259671</v>
      </c>
    </row>
    <row r="214" spans="1:34" ht="16.5">
      <c r="A214" s="113">
        <v>20200901</v>
      </c>
      <c r="B214" s="114" t="s">
        <v>1534</v>
      </c>
      <c r="C214" s="114" t="s">
        <v>1533</v>
      </c>
      <c r="D214" s="114" t="s">
        <v>1528</v>
      </c>
      <c r="E214" s="114" t="s">
        <v>262</v>
      </c>
      <c r="F214" s="115" t="s">
        <v>1259</v>
      </c>
      <c r="G214" s="116">
        <v>123.9</v>
      </c>
      <c r="H214" s="116">
        <v>139.96</v>
      </c>
      <c r="I214" s="116">
        <v>4.2929149999999998</v>
      </c>
      <c r="J214" s="116">
        <v>11.535879</v>
      </c>
      <c r="K214" s="116">
        <v>13.888216999999999</v>
      </c>
      <c r="L214" s="116">
        <v>10.531510000000001</v>
      </c>
      <c r="M214" s="116">
        <v>-3.5366810000000002</v>
      </c>
      <c r="N214" s="116">
        <v>0.88482099999999997</v>
      </c>
      <c r="O214" s="116">
        <v>14.03</v>
      </c>
      <c r="P214" s="116">
        <v>0.18</v>
      </c>
      <c r="Q214" s="18"/>
      <c r="R214" s="16">
        <f t="shared" si="72"/>
        <v>71</v>
      </c>
      <c r="S214" s="16">
        <f t="shared" si="73"/>
        <v>158</v>
      </c>
      <c r="T214" s="16">
        <f t="shared" si="74"/>
        <v>145</v>
      </c>
      <c r="U214" s="16">
        <f t="shared" si="75"/>
        <v>151</v>
      </c>
      <c r="V214" s="16">
        <f t="shared" si="76"/>
        <v>128</v>
      </c>
      <c r="W214" s="16">
        <f t="shared" si="77"/>
        <v>86</v>
      </c>
      <c r="X214" s="16">
        <f t="shared" si="78"/>
        <v>71</v>
      </c>
      <c r="Y214" s="16">
        <f t="shared" si="79"/>
        <v>152</v>
      </c>
      <c r="AA214" s="21">
        <f t="shared" si="80"/>
        <v>38.461538461538467</v>
      </c>
      <c r="AB214" s="21">
        <f t="shared" si="81"/>
        <v>86.263736263736263</v>
      </c>
      <c r="AC214" s="21">
        <f t="shared" si="82"/>
        <v>79.55801104972376</v>
      </c>
      <c r="AD214" s="21">
        <f t="shared" si="83"/>
        <v>85.227272727272734</v>
      </c>
      <c r="AE214" s="21">
        <f t="shared" si="84"/>
        <v>75.595238095238088</v>
      </c>
      <c r="AF214" s="21">
        <f t="shared" si="85"/>
        <v>53.459119496855344</v>
      </c>
      <c r="AG214" s="21">
        <f t="shared" si="86"/>
        <v>46.979865771812079</v>
      </c>
      <c r="AH214" s="21">
        <f t="shared" si="87"/>
        <v>83.425414364640886</v>
      </c>
    </row>
    <row r="215" spans="1:34" ht="16.5">
      <c r="A215" s="113">
        <v>20200901</v>
      </c>
      <c r="B215" s="114" t="s">
        <v>1546</v>
      </c>
      <c r="C215" s="114" t="s">
        <v>1545</v>
      </c>
      <c r="D215" s="114" t="s">
        <v>1528</v>
      </c>
      <c r="E215" s="114" t="s">
        <v>262</v>
      </c>
      <c r="F215" s="115" t="s">
        <v>1259</v>
      </c>
      <c r="G215" s="116">
        <v>688.83</v>
      </c>
      <c r="H215" s="116">
        <v>809.17</v>
      </c>
      <c r="I215" s="116">
        <v>5.1486780000000003</v>
      </c>
      <c r="J215" s="116">
        <v>16.396006</v>
      </c>
      <c r="K215" s="116">
        <v>18.889339</v>
      </c>
      <c r="L215" s="116">
        <v>19.345648000000001</v>
      </c>
      <c r="M215" s="116">
        <v>4.5346909999999996</v>
      </c>
      <c r="N215" s="116">
        <v>6.751493</v>
      </c>
      <c r="O215" s="116">
        <v>47.88</v>
      </c>
      <c r="P215" s="116">
        <v>5.59</v>
      </c>
      <c r="Q215" s="18"/>
      <c r="R215" s="16">
        <f t="shared" si="72"/>
        <v>24</v>
      </c>
      <c r="S215" s="16">
        <f t="shared" si="73"/>
        <v>92</v>
      </c>
      <c r="T215" s="16">
        <f t="shared" si="74"/>
        <v>91</v>
      </c>
      <c r="U215" s="16">
        <f t="shared" si="75"/>
        <v>101</v>
      </c>
      <c r="V215" s="16">
        <f t="shared" si="76"/>
        <v>63</v>
      </c>
      <c r="W215" s="16">
        <f t="shared" si="77"/>
        <v>39</v>
      </c>
      <c r="X215" s="16">
        <f t="shared" si="78"/>
        <v>4</v>
      </c>
      <c r="Y215" s="16">
        <f t="shared" si="79"/>
        <v>106</v>
      </c>
      <c r="AA215" s="21">
        <f t="shared" si="80"/>
        <v>12.637362637362637</v>
      </c>
      <c r="AB215" s="21">
        <f t="shared" si="81"/>
        <v>50</v>
      </c>
      <c r="AC215" s="21">
        <f t="shared" si="82"/>
        <v>49.723756906077348</v>
      </c>
      <c r="AD215" s="21">
        <f t="shared" si="83"/>
        <v>56.81818181818182</v>
      </c>
      <c r="AE215" s="21">
        <f t="shared" si="84"/>
        <v>36.904761904761905</v>
      </c>
      <c r="AF215" s="21">
        <f t="shared" si="85"/>
        <v>23.89937106918239</v>
      </c>
      <c r="AG215" s="21">
        <f t="shared" si="86"/>
        <v>2.0134228187919461</v>
      </c>
      <c r="AH215" s="21">
        <f t="shared" si="87"/>
        <v>58.011049723756905</v>
      </c>
    </row>
    <row r="216" spans="1:34" ht="16.5">
      <c r="A216" s="113">
        <v>20200901</v>
      </c>
      <c r="B216" s="114" t="s">
        <v>1532</v>
      </c>
      <c r="C216" s="114" t="s">
        <v>1531</v>
      </c>
      <c r="D216" s="114" t="s">
        <v>1528</v>
      </c>
      <c r="E216" s="114" t="s">
        <v>262</v>
      </c>
      <c r="F216" s="115" t="s">
        <v>1259</v>
      </c>
      <c r="G216" s="116">
        <v>185.26</v>
      </c>
      <c r="H216" s="116">
        <v>213.45</v>
      </c>
      <c r="I216" s="116">
        <v>5.0325689999999996</v>
      </c>
      <c r="J216" s="116">
        <v>16.162407999999999</v>
      </c>
      <c r="K216" s="116">
        <v>17.9558</v>
      </c>
      <c r="L216" s="116">
        <v>18.347919000000001</v>
      </c>
      <c r="M216" s="116">
        <v>3.1948470000000002</v>
      </c>
      <c r="N216" s="116">
        <v>4.40062</v>
      </c>
      <c r="O216" s="116">
        <v>42.56</v>
      </c>
      <c r="P216" s="116">
        <v>4.82</v>
      </c>
      <c r="Q216" s="18"/>
      <c r="R216" s="16">
        <f t="shared" si="72"/>
        <v>34</v>
      </c>
      <c r="S216" s="16">
        <f t="shared" si="73"/>
        <v>97</v>
      </c>
      <c r="T216" s="16">
        <f t="shared" si="74"/>
        <v>101</v>
      </c>
      <c r="U216" s="16">
        <f t="shared" si="75"/>
        <v>108</v>
      </c>
      <c r="V216" s="16">
        <f t="shared" si="76"/>
        <v>80</v>
      </c>
      <c r="W216" s="16">
        <f t="shared" si="77"/>
        <v>55</v>
      </c>
      <c r="X216" s="16">
        <f t="shared" si="78"/>
        <v>7</v>
      </c>
      <c r="Y216" s="16">
        <f t="shared" si="79"/>
        <v>116</v>
      </c>
      <c r="AA216" s="21">
        <f t="shared" si="80"/>
        <v>18.131868131868131</v>
      </c>
      <c r="AB216" s="21">
        <f t="shared" si="81"/>
        <v>52.747252747252752</v>
      </c>
      <c r="AC216" s="21">
        <f t="shared" si="82"/>
        <v>55.248618784530393</v>
      </c>
      <c r="AD216" s="21">
        <f t="shared" si="83"/>
        <v>60.79545454545454</v>
      </c>
      <c r="AE216" s="21">
        <f t="shared" si="84"/>
        <v>47.023809523809526</v>
      </c>
      <c r="AF216" s="21">
        <f t="shared" si="85"/>
        <v>33.962264150943398</v>
      </c>
      <c r="AG216" s="21">
        <f t="shared" si="86"/>
        <v>4.0268456375838921</v>
      </c>
      <c r="AH216" s="21">
        <f t="shared" si="87"/>
        <v>63.53591160220995</v>
      </c>
    </row>
    <row r="217" spans="1:34" ht="16.5">
      <c r="A217" s="113">
        <v>20200901</v>
      </c>
      <c r="B217" s="114" t="s">
        <v>1554</v>
      </c>
      <c r="C217" s="114" t="s">
        <v>1553</v>
      </c>
      <c r="D217" s="114" t="s">
        <v>1528</v>
      </c>
      <c r="E217" s="114" t="s">
        <v>262</v>
      </c>
      <c r="F217" s="115" t="s">
        <v>1259</v>
      </c>
      <c r="G217" s="116">
        <v>679.71</v>
      </c>
      <c r="H217" s="116">
        <v>602.78</v>
      </c>
      <c r="I217" s="116">
        <v>-0.76427299999999998</v>
      </c>
      <c r="J217" s="116">
        <v>7.6158580000000002</v>
      </c>
      <c r="K217" s="116">
        <v>9.8064710000000002</v>
      </c>
      <c r="L217" s="116">
        <v>-0.28111000000000003</v>
      </c>
      <c r="M217" s="116">
        <v>-13.156349000000001</v>
      </c>
      <c r="N217" s="116">
        <v>-12.480389000000001</v>
      </c>
      <c r="O217" s="116">
        <v>-16.68</v>
      </c>
      <c r="P217" s="116">
        <v>-6.35</v>
      </c>
      <c r="Q217" s="18"/>
      <c r="R217" s="16">
        <f t="shared" si="72"/>
        <v>179</v>
      </c>
      <c r="S217" s="16">
        <f t="shared" si="73"/>
        <v>175</v>
      </c>
      <c r="T217" s="16">
        <f t="shared" si="74"/>
        <v>162</v>
      </c>
      <c r="U217" s="16">
        <f t="shared" si="75"/>
        <v>170</v>
      </c>
      <c r="V217" s="16">
        <f t="shared" si="76"/>
        <v>161</v>
      </c>
      <c r="W217" s="16">
        <f t="shared" si="77"/>
        <v>144</v>
      </c>
      <c r="X217" s="16">
        <f t="shared" si="78"/>
        <v>144</v>
      </c>
      <c r="Y217" s="16">
        <f t="shared" si="79"/>
        <v>174</v>
      </c>
      <c r="AA217" s="21">
        <f t="shared" si="80"/>
        <v>97.802197802197796</v>
      </c>
      <c r="AB217" s="21">
        <f t="shared" si="81"/>
        <v>95.604395604395606</v>
      </c>
      <c r="AC217" s="21">
        <f t="shared" si="82"/>
        <v>88.950276243093924</v>
      </c>
      <c r="AD217" s="21">
        <f t="shared" si="83"/>
        <v>96.022727272727266</v>
      </c>
      <c r="AE217" s="21">
        <f t="shared" si="84"/>
        <v>95.238095238095227</v>
      </c>
      <c r="AF217" s="21">
        <f t="shared" si="85"/>
        <v>89.937106918238996</v>
      </c>
      <c r="AG217" s="21">
        <f t="shared" si="86"/>
        <v>95.973154362416096</v>
      </c>
      <c r="AH217" s="21">
        <f t="shared" si="87"/>
        <v>95.58011049723757</v>
      </c>
    </row>
    <row r="218" spans="1:34" ht="16.5">
      <c r="A218" s="113">
        <v>20200901</v>
      </c>
      <c r="B218" s="114" t="s">
        <v>2101</v>
      </c>
      <c r="C218" s="114" t="s">
        <v>2102</v>
      </c>
      <c r="D218" s="114" t="s">
        <v>1528</v>
      </c>
      <c r="E218" s="114" t="s">
        <v>262</v>
      </c>
      <c r="F218" s="115" t="s">
        <v>1259</v>
      </c>
      <c r="G218" s="116">
        <v>105.32</v>
      </c>
      <c r="H218" s="116">
        <v>94.27</v>
      </c>
      <c r="I218" s="116">
        <v>-0.73634599999999995</v>
      </c>
      <c r="J218" s="116">
        <v>7.7083209999999998</v>
      </c>
      <c r="K218" s="116">
        <v>10.004916</v>
      </c>
      <c r="L218" s="116">
        <v>8.0502000000000004E-2</v>
      </c>
      <c r="M218" s="116">
        <v>-12.535665</v>
      </c>
      <c r="N218" s="116">
        <v>-11.545254999999999</v>
      </c>
      <c r="O218" s="116">
        <v>-15.19</v>
      </c>
      <c r="P218" s="116">
        <v>-6.12</v>
      </c>
      <c r="Q218" s="18"/>
      <c r="R218" s="16">
        <f t="shared" si="72"/>
        <v>178</v>
      </c>
      <c r="S218" s="16">
        <f t="shared" si="73"/>
        <v>174</v>
      </c>
      <c r="T218" s="16">
        <f t="shared" si="74"/>
        <v>161</v>
      </c>
      <c r="U218" s="16">
        <f t="shared" si="75"/>
        <v>168</v>
      </c>
      <c r="V218" s="16">
        <f t="shared" si="76"/>
        <v>160</v>
      </c>
      <c r="W218" s="16">
        <f t="shared" si="77"/>
        <v>140</v>
      </c>
      <c r="X218" s="16">
        <f t="shared" si="78"/>
        <v>143</v>
      </c>
      <c r="Y218" s="16">
        <f t="shared" si="79"/>
        <v>173</v>
      </c>
      <c r="AA218" s="21">
        <f t="shared" si="80"/>
        <v>97.252747252747255</v>
      </c>
      <c r="AB218" s="21">
        <f t="shared" si="81"/>
        <v>95.054945054945051</v>
      </c>
      <c r="AC218" s="21">
        <f t="shared" si="82"/>
        <v>88.39779005524862</v>
      </c>
      <c r="AD218" s="21">
        <f t="shared" si="83"/>
        <v>94.88636363636364</v>
      </c>
      <c r="AE218" s="21">
        <f t="shared" si="84"/>
        <v>94.642857142857139</v>
      </c>
      <c r="AF218" s="21">
        <f t="shared" si="85"/>
        <v>87.421383647798748</v>
      </c>
      <c r="AG218" s="21">
        <f t="shared" si="86"/>
        <v>95.302013422818789</v>
      </c>
      <c r="AH218" s="21">
        <f t="shared" si="87"/>
        <v>95.027624309392266</v>
      </c>
    </row>
    <row r="219" spans="1:34" ht="16.5">
      <c r="A219" s="113">
        <v>20200901</v>
      </c>
      <c r="B219" s="114" t="s">
        <v>1542</v>
      </c>
      <c r="C219" s="114" t="s">
        <v>1541</v>
      </c>
      <c r="D219" s="114" t="s">
        <v>1528</v>
      </c>
      <c r="E219" s="114" t="s">
        <v>262</v>
      </c>
      <c r="F219" s="115" t="s">
        <v>1259</v>
      </c>
      <c r="G219" s="116">
        <v>2642.23</v>
      </c>
      <c r="H219" s="116">
        <v>2065.56</v>
      </c>
      <c r="I219" s="116">
        <v>-0.78559299999999999</v>
      </c>
      <c r="J219" s="116">
        <v>7.5324280000000003</v>
      </c>
      <c r="K219" s="116">
        <v>9.6254430000000006</v>
      </c>
      <c r="L219" s="116">
        <v>-0.51033399999999995</v>
      </c>
      <c r="M219" s="116">
        <v>-13.618785000000001</v>
      </c>
      <c r="N219" s="116">
        <v>-13.176512000000001</v>
      </c>
      <c r="O219" s="116">
        <v>-17.72</v>
      </c>
      <c r="P219" s="116">
        <v>-6.48</v>
      </c>
      <c r="Q219" s="18"/>
      <c r="R219" s="16">
        <f t="shared" si="72"/>
        <v>181</v>
      </c>
      <c r="S219" s="16">
        <f t="shared" si="73"/>
        <v>177</v>
      </c>
      <c r="T219" s="16">
        <f t="shared" si="74"/>
        <v>165</v>
      </c>
      <c r="U219" s="16">
        <f t="shared" si="75"/>
        <v>172</v>
      </c>
      <c r="V219" s="16">
        <f t="shared" si="76"/>
        <v>163</v>
      </c>
      <c r="W219" s="16">
        <f t="shared" si="77"/>
        <v>149</v>
      </c>
      <c r="X219" s="16">
        <f t="shared" si="78"/>
        <v>147</v>
      </c>
      <c r="Y219" s="16">
        <f t="shared" si="79"/>
        <v>177</v>
      </c>
      <c r="AA219" s="21">
        <f t="shared" si="80"/>
        <v>98.901098901098905</v>
      </c>
      <c r="AB219" s="21">
        <f t="shared" si="81"/>
        <v>96.703296703296701</v>
      </c>
      <c r="AC219" s="21">
        <f t="shared" si="82"/>
        <v>90.607734806629836</v>
      </c>
      <c r="AD219" s="21">
        <f t="shared" si="83"/>
        <v>97.159090909090907</v>
      </c>
      <c r="AE219" s="21">
        <f t="shared" si="84"/>
        <v>96.428571428571431</v>
      </c>
      <c r="AF219" s="21">
        <f t="shared" si="85"/>
        <v>93.081761006289312</v>
      </c>
      <c r="AG219" s="21">
        <f t="shared" si="86"/>
        <v>97.986577181208062</v>
      </c>
      <c r="AH219" s="21">
        <f t="shared" si="87"/>
        <v>97.237569060773481</v>
      </c>
    </row>
    <row r="220" spans="1:34" ht="16.5">
      <c r="A220" s="113">
        <v>20200901</v>
      </c>
      <c r="B220" s="114" t="s">
        <v>1540</v>
      </c>
      <c r="C220" s="114" t="s">
        <v>1539</v>
      </c>
      <c r="D220" s="114" t="s">
        <v>1528</v>
      </c>
      <c r="E220" s="114" t="s">
        <v>262</v>
      </c>
      <c r="F220" s="115" t="s">
        <v>1259</v>
      </c>
      <c r="G220" s="116">
        <v>325.5</v>
      </c>
      <c r="H220" s="116">
        <v>378.89</v>
      </c>
      <c r="I220" s="116">
        <v>4.9119450000000002</v>
      </c>
      <c r="J220" s="116">
        <v>15.886498</v>
      </c>
      <c r="K220" s="116">
        <v>17.766532000000002</v>
      </c>
      <c r="L220" s="116">
        <v>17.662455999999999</v>
      </c>
      <c r="M220" s="116">
        <v>1.7191369999999999</v>
      </c>
      <c r="N220" s="116">
        <v>2.0003220000000002</v>
      </c>
      <c r="O220" s="116">
        <v>36.44</v>
      </c>
      <c r="P220" s="116">
        <v>4.46</v>
      </c>
      <c r="Q220" s="18"/>
      <c r="R220" s="16">
        <f t="shared" si="72"/>
        <v>41</v>
      </c>
      <c r="S220" s="16">
        <f t="shared" si="73"/>
        <v>106</v>
      </c>
      <c r="T220" s="16">
        <f t="shared" si="74"/>
        <v>102</v>
      </c>
      <c r="U220" s="16">
        <f t="shared" si="75"/>
        <v>122</v>
      </c>
      <c r="V220" s="16">
        <f t="shared" si="76"/>
        <v>103</v>
      </c>
      <c r="W220" s="16">
        <f t="shared" si="77"/>
        <v>75</v>
      </c>
      <c r="X220" s="16">
        <f t="shared" si="78"/>
        <v>11</v>
      </c>
      <c r="Y220" s="16">
        <f t="shared" si="79"/>
        <v>124</v>
      </c>
      <c r="AA220" s="21">
        <f t="shared" si="80"/>
        <v>21.978021978021978</v>
      </c>
      <c r="AB220" s="21">
        <f t="shared" si="81"/>
        <v>57.692307692307686</v>
      </c>
      <c r="AC220" s="21">
        <f t="shared" si="82"/>
        <v>55.80110497237569</v>
      </c>
      <c r="AD220" s="21">
        <f t="shared" si="83"/>
        <v>68.75</v>
      </c>
      <c r="AE220" s="21">
        <f t="shared" si="84"/>
        <v>60.714285714285708</v>
      </c>
      <c r="AF220" s="21">
        <f t="shared" si="85"/>
        <v>46.540880503144656</v>
      </c>
      <c r="AG220" s="21">
        <f t="shared" si="86"/>
        <v>6.7114093959731544</v>
      </c>
      <c r="AH220" s="21">
        <f t="shared" si="87"/>
        <v>67.95580110497238</v>
      </c>
    </row>
    <row r="221" spans="1:34" ht="16.5">
      <c r="A221" s="113">
        <v>20200901</v>
      </c>
      <c r="B221" s="114" t="s">
        <v>1261</v>
      </c>
      <c r="C221" s="114" t="s">
        <v>1876</v>
      </c>
      <c r="D221" s="114" t="s">
        <v>1260</v>
      </c>
      <c r="E221" s="114" t="s">
        <v>262</v>
      </c>
      <c r="F221" s="115" t="s">
        <v>1259</v>
      </c>
      <c r="G221" s="116">
        <v>202.65</v>
      </c>
      <c r="H221" s="116">
        <v>205.78</v>
      </c>
      <c r="I221" s="116">
        <v>3.2328239999999999</v>
      </c>
      <c r="J221" s="116">
        <v>17.904001000000001</v>
      </c>
      <c r="K221" s="116">
        <v>20.142923</v>
      </c>
      <c r="L221" s="116">
        <v>25.806532000000001</v>
      </c>
      <c r="M221" s="116">
        <v>4.3734780000000004</v>
      </c>
      <c r="N221" s="116">
        <v>3.5368200000000001</v>
      </c>
      <c r="O221" s="116">
        <v>24.83</v>
      </c>
      <c r="P221" s="116">
        <v>11.25</v>
      </c>
      <c r="Q221" s="18"/>
      <c r="R221" s="16">
        <f t="shared" si="72"/>
        <v>119</v>
      </c>
      <c r="S221" s="16">
        <f t="shared" si="73"/>
        <v>58</v>
      </c>
      <c r="T221" s="16">
        <f t="shared" si="74"/>
        <v>74</v>
      </c>
      <c r="U221" s="16">
        <f t="shared" si="75"/>
        <v>59</v>
      </c>
      <c r="V221" s="16">
        <f t="shared" si="76"/>
        <v>67</v>
      </c>
      <c r="W221" s="16">
        <f t="shared" si="77"/>
        <v>64</v>
      </c>
      <c r="X221" s="16">
        <f t="shared" si="78"/>
        <v>34</v>
      </c>
      <c r="Y221" s="16">
        <f t="shared" si="79"/>
        <v>70</v>
      </c>
      <c r="AA221" s="21">
        <f t="shared" si="80"/>
        <v>64.835164835164832</v>
      </c>
      <c r="AB221" s="21">
        <f t="shared" si="81"/>
        <v>31.318681318681318</v>
      </c>
      <c r="AC221" s="21">
        <f t="shared" si="82"/>
        <v>40.331491712707184</v>
      </c>
      <c r="AD221" s="21">
        <f t="shared" si="83"/>
        <v>32.954545454545453</v>
      </c>
      <c r="AE221" s="21">
        <f t="shared" si="84"/>
        <v>39.285714285714285</v>
      </c>
      <c r="AF221" s="21">
        <f t="shared" si="85"/>
        <v>39.622641509433961</v>
      </c>
      <c r="AG221" s="21">
        <f t="shared" si="86"/>
        <v>22.14765100671141</v>
      </c>
      <c r="AH221" s="21">
        <f t="shared" si="87"/>
        <v>38.121546961325969</v>
      </c>
    </row>
    <row r="222" spans="1:34" ht="16.5">
      <c r="A222" s="113">
        <v>20200901</v>
      </c>
      <c r="B222" s="114" t="s">
        <v>1569</v>
      </c>
      <c r="C222" s="114" t="s">
        <v>1568</v>
      </c>
      <c r="D222" s="114" t="s">
        <v>1567</v>
      </c>
      <c r="E222" s="114" t="s">
        <v>262</v>
      </c>
      <c r="F222" s="115" t="s">
        <v>1259</v>
      </c>
      <c r="G222" s="116">
        <v>125.75</v>
      </c>
      <c r="H222" s="116">
        <v>128.25</v>
      </c>
      <c r="I222" s="116">
        <v>4.1820740000000001</v>
      </c>
      <c r="J222" s="116">
        <v>18.688685</v>
      </c>
      <c r="K222" s="116">
        <v>22.327372</v>
      </c>
      <c r="L222" s="116">
        <v>26.311878</v>
      </c>
      <c r="M222" s="116">
        <v>6.5248949999999999</v>
      </c>
      <c r="N222" s="116">
        <v>5.4926069999999996</v>
      </c>
      <c r="O222" s="116">
        <v>32.56</v>
      </c>
      <c r="P222" s="116">
        <v>12.24</v>
      </c>
      <c r="Q222" s="18"/>
      <c r="R222" s="16">
        <f t="shared" si="72"/>
        <v>74</v>
      </c>
      <c r="S222" s="16">
        <f t="shared" si="73"/>
        <v>48</v>
      </c>
      <c r="T222" s="16">
        <f t="shared" si="74"/>
        <v>53</v>
      </c>
      <c r="U222" s="16">
        <f t="shared" si="75"/>
        <v>53</v>
      </c>
      <c r="V222" s="16">
        <f t="shared" si="76"/>
        <v>36</v>
      </c>
      <c r="W222" s="16">
        <f t="shared" si="77"/>
        <v>47</v>
      </c>
      <c r="X222" s="16">
        <f t="shared" si="78"/>
        <v>17</v>
      </c>
      <c r="Y222" s="16">
        <f t="shared" si="79"/>
        <v>52</v>
      </c>
      <c r="AA222" s="21">
        <f t="shared" si="80"/>
        <v>40.109890109890109</v>
      </c>
      <c r="AB222" s="21">
        <f t="shared" si="81"/>
        <v>25.824175824175828</v>
      </c>
      <c r="AC222" s="21">
        <f t="shared" si="82"/>
        <v>28.729281767955801</v>
      </c>
      <c r="AD222" s="21">
        <f t="shared" si="83"/>
        <v>29.545454545454547</v>
      </c>
      <c r="AE222" s="21">
        <f t="shared" si="84"/>
        <v>20.833333333333336</v>
      </c>
      <c r="AF222" s="21">
        <f t="shared" si="85"/>
        <v>28.930817610062892</v>
      </c>
      <c r="AG222" s="21">
        <f t="shared" si="86"/>
        <v>10.738255033557047</v>
      </c>
      <c r="AH222" s="21">
        <f t="shared" si="87"/>
        <v>28.176795580110497</v>
      </c>
    </row>
    <row r="223" spans="1:34" ht="16.5">
      <c r="A223" s="113">
        <v>20200901</v>
      </c>
      <c r="B223" s="114" t="s">
        <v>13629</v>
      </c>
      <c r="C223" s="114" t="s">
        <v>13630</v>
      </c>
      <c r="D223" s="114" t="s">
        <v>1567</v>
      </c>
      <c r="E223" s="114" t="s">
        <v>262</v>
      </c>
      <c r="F223" s="115" t="s">
        <v>1259</v>
      </c>
      <c r="G223" s="116">
        <v>101.96</v>
      </c>
      <c r="H223" s="116">
        <v>98.06</v>
      </c>
      <c r="I223" s="116"/>
      <c r="J223" s="116"/>
      <c r="K223" s="116"/>
      <c r="L223" s="116"/>
      <c r="M223" s="116"/>
      <c r="N223" s="116"/>
      <c r="O223" s="116"/>
      <c r="P223" s="116"/>
      <c r="Q223" s="18"/>
      <c r="R223" s="16" t="str">
        <f t="shared" si="72"/>
        <v/>
      </c>
      <c r="S223" s="16" t="str">
        <f t="shared" si="73"/>
        <v/>
      </c>
      <c r="T223" s="16" t="str">
        <f t="shared" si="74"/>
        <v/>
      </c>
      <c r="U223" s="16" t="str">
        <f t="shared" si="75"/>
        <v/>
      </c>
      <c r="V223" s="16" t="str">
        <f t="shared" si="76"/>
        <v/>
      </c>
      <c r="W223" s="16" t="str">
        <f t="shared" si="77"/>
        <v/>
      </c>
      <c r="X223" s="16" t="str">
        <f t="shared" si="78"/>
        <v/>
      </c>
      <c r="Y223" s="16" t="str">
        <f t="shared" si="79"/>
        <v/>
      </c>
      <c r="AA223" s="21" t="str">
        <f t="shared" si="80"/>
        <v>na</v>
      </c>
      <c r="AB223" s="21" t="str">
        <f t="shared" si="81"/>
        <v>na</v>
      </c>
      <c r="AC223" s="21" t="str">
        <f t="shared" si="82"/>
        <v>na</v>
      </c>
      <c r="AD223" s="21" t="str">
        <f t="shared" si="83"/>
        <v>na</v>
      </c>
      <c r="AE223" s="21" t="str">
        <f t="shared" si="84"/>
        <v>na</v>
      </c>
      <c r="AF223" s="21" t="str">
        <f t="shared" si="85"/>
        <v>na</v>
      </c>
      <c r="AG223" s="21" t="str">
        <f t="shared" si="86"/>
        <v>na</v>
      </c>
      <c r="AH223" s="21" t="str">
        <f t="shared" si="87"/>
        <v>na</v>
      </c>
    </row>
    <row r="224" spans="1:34" ht="16.5">
      <c r="A224" s="113">
        <v>20200901</v>
      </c>
      <c r="B224" s="114" t="s">
        <v>1461</v>
      </c>
      <c r="C224" s="114" t="s">
        <v>1460</v>
      </c>
      <c r="D224" s="114" t="s">
        <v>1444</v>
      </c>
      <c r="E224" s="114" t="s">
        <v>262</v>
      </c>
      <c r="F224" s="115" t="s">
        <v>1259</v>
      </c>
      <c r="G224" s="116">
        <v>250.61</v>
      </c>
      <c r="H224" s="116">
        <v>262.91000000000003</v>
      </c>
      <c r="I224" s="116">
        <v>5.1815239999999996</v>
      </c>
      <c r="J224" s="116">
        <v>20.898205999999998</v>
      </c>
      <c r="K224" s="116">
        <v>24.216446999999999</v>
      </c>
      <c r="L224" s="116">
        <v>24.125323999999999</v>
      </c>
      <c r="M224" s="116">
        <v>5.2976539999999996</v>
      </c>
      <c r="N224" s="116">
        <v>-0.709839</v>
      </c>
      <c r="O224" s="116">
        <v>7.88</v>
      </c>
      <c r="P224" s="116">
        <v>14.35</v>
      </c>
      <c r="Q224" s="18"/>
      <c r="R224" s="16">
        <f t="shared" si="72"/>
        <v>20</v>
      </c>
      <c r="S224" s="16">
        <f t="shared" si="73"/>
        <v>21</v>
      </c>
      <c r="T224" s="16">
        <f t="shared" si="74"/>
        <v>34</v>
      </c>
      <c r="U224" s="16">
        <f t="shared" si="75"/>
        <v>74</v>
      </c>
      <c r="V224" s="16">
        <f t="shared" si="76"/>
        <v>55</v>
      </c>
      <c r="W224" s="16">
        <f t="shared" si="77"/>
        <v>97</v>
      </c>
      <c r="X224" s="16">
        <f t="shared" si="78"/>
        <v>106</v>
      </c>
      <c r="Y224" s="16">
        <f t="shared" si="79"/>
        <v>38</v>
      </c>
      <c r="AA224" s="21">
        <f t="shared" si="80"/>
        <v>10.43956043956044</v>
      </c>
      <c r="AB224" s="21">
        <f t="shared" si="81"/>
        <v>10.989010989010989</v>
      </c>
      <c r="AC224" s="21">
        <f t="shared" si="82"/>
        <v>18.232044198895029</v>
      </c>
      <c r="AD224" s="21">
        <f t="shared" si="83"/>
        <v>41.477272727272727</v>
      </c>
      <c r="AE224" s="21">
        <f t="shared" si="84"/>
        <v>32.142857142857146</v>
      </c>
      <c r="AF224" s="21">
        <f t="shared" si="85"/>
        <v>60.377358490566039</v>
      </c>
      <c r="AG224" s="21">
        <f t="shared" si="86"/>
        <v>70.469798657718115</v>
      </c>
      <c r="AH224" s="21">
        <f t="shared" si="87"/>
        <v>20.441988950276244</v>
      </c>
    </row>
    <row r="225" spans="1:34" ht="16.5">
      <c r="A225" s="113">
        <v>20200901</v>
      </c>
      <c r="B225" s="114" t="s">
        <v>1574</v>
      </c>
      <c r="C225" s="114" t="s">
        <v>2103</v>
      </c>
      <c r="D225" s="114" t="s">
        <v>2104</v>
      </c>
      <c r="E225" s="114" t="s">
        <v>262</v>
      </c>
      <c r="F225" s="115" t="s">
        <v>1259</v>
      </c>
      <c r="G225" s="116">
        <v>362.14</v>
      </c>
      <c r="H225" s="116">
        <v>354.87</v>
      </c>
      <c r="I225" s="116">
        <v>5.2117769999999997</v>
      </c>
      <c r="J225" s="116">
        <v>18.607037999999999</v>
      </c>
      <c r="K225" s="116">
        <v>27.449815000000001</v>
      </c>
      <c r="L225" s="116">
        <v>32.815817000000003</v>
      </c>
      <c r="M225" s="116">
        <v>13.511359000000001</v>
      </c>
      <c r="N225" s="116">
        <v>9.5253730000000001</v>
      </c>
      <c r="O225" s="116">
        <v>20.5</v>
      </c>
      <c r="P225" s="116">
        <v>17.489999999999998</v>
      </c>
      <c r="Q225" s="18"/>
      <c r="R225" s="16">
        <f t="shared" si="72"/>
        <v>17</v>
      </c>
      <c r="S225" s="16">
        <f t="shared" si="73"/>
        <v>49</v>
      </c>
      <c r="T225" s="16">
        <f t="shared" si="74"/>
        <v>18</v>
      </c>
      <c r="U225" s="16">
        <f t="shared" si="75"/>
        <v>16</v>
      </c>
      <c r="V225" s="16">
        <f t="shared" si="76"/>
        <v>10</v>
      </c>
      <c r="W225" s="16">
        <f t="shared" si="77"/>
        <v>29</v>
      </c>
      <c r="X225" s="16">
        <f t="shared" si="78"/>
        <v>42</v>
      </c>
      <c r="Y225" s="16">
        <f t="shared" si="79"/>
        <v>28</v>
      </c>
      <c r="AA225" s="21">
        <f t="shared" si="80"/>
        <v>8.791208791208792</v>
      </c>
      <c r="AB225" s="21">
        <f t="shared" si="81"/>
        <v>26.373626373626376</v>
      </c>
      <c r="AC225" s="21">
        <f t="shared" si="82"/>
        <v>9.3922651933701662</v>
      </c>
      <c r="AD225" s="21">
        <f t="shared" si="83"/>
        <v>8.5227272727272716</v>
      </c>
      <c r="AE225" s="21">
        <f t="shared" si="84"/>
        <v>5.3571428571428568</v>
      </c>
      <c r="AF225" s="21">
        <f t="shared" si="85"/>
        <v>17.610062893081761</v>
      </c>
      <c r="AG225" s="21">
        <f t="shared" si="86"/>
        <v>27.516778523489933</v>
      </c>
      <c r="AH225" s="21">
        <f t="shared" si="87"/>
        <v>14.917127071823206</v>
      </c>
    </row>
    <row r="226" spans="1:34" ht="16.5">
      <c r="A226" s="113">
        <v>20200901</v>
      </c>
      <c r="B226" s="114" t="s">
        <v>1573</v>
      </c>
      <c r="C226" s="114" t="s">
        <v>2105</v>
      </c>
      <c r="D226" s="114" t="s">
        <v>2104</v>
      </c>
      <c r="E226" s="114" t="s">
        <v>262</v>
      </c>
      <c r="F226" s="115" t="s">
        <v>1259</v>
      </c>
      <c r="G226" s="116">
        <v>196.42</v>
      </c>
      <c r="H226" s="116">
        <v>192.47</v>
      </c>
      <c r="I226" s="116">
        <v>5.208825</v>
      </c>
      <c r="J226" s="116">
        <v>18.596086</v>
      </c>
      <c r="K226" s="116">
        <v>27.425151</v>
      </c>
      <c r="L226" s="116">
        <v>32.767094</v>
      </c>
      <c r="M226" s="116">
        <v>13.422129</v>
      </c>
      <c r="N226" s="116">
        <v>9.3954540000000009</v>
      </c>
      <c r="O226" s="116">
        <v>20.260000000000002</v>
      </c>
      <c r="P226" s="116">
        <v>17.46</v>
      </c>
      <c r="Q226" s="18"/>
      <c r="R226" s="16">
        <f t="shared" si="72"/>
        <v>18</v>
      </c>
      <c r="S226" s="16">
        <f t="shared" si="73"/>
        <v>50</v>
      </c>
      <c r="T226" s="16">
        <f t="shared" si="74"/>
        <v>19</v>
      </c>
      <c r="U226" s="16">
        <f t="shared" si="75"/>
        <v>17</v>
      </c>
      <c r="V226" s="16">
        <f t="shared" si="76"/>
        <v>11</v>
      </c>
      <c r="W226" s="16">
        <f t="shared" si="77"/>
        <v>30</v>
      </c>
      <c r="X226" s="16">
        <f t="shared" si="78"/>
        <v>43</v>
      </c>
      <c r="Y226" s="16">
        <f t="shared" si="79"/>
        <v>29</v>
      </c>
      <c r="AA226" s="21">
        <f t="shared" si="80"/>
        <v>9.3406593406593412</v>
      </c>
      <c r="AB226" s="21">
        <f t="shared" si="81"/>
        <v>26.923076923076923</v>
      </c>
      <c r="AC226" s="21">
        <f t="shared" si="82"/>
        <v>9.94475138121547</v>
      </c>
      <c r="AD226" s="21">
        <f t="shared" si="83"/>
        <v>9.0909090909090917</v>
      </c>
      <c r="AE226" s="21">
        <f t="shared" si="84"/>
        <v>5.9523809523809517</v>
      </c>
      <c r="AF226" s="21">
        <f t="shared" si="85"/>
        <v>18.238993710691823</v>
      </c>
      <c r="AG226" s="21">
        <f t="shared" si="86"/>
        <v>28.187919463087248</v>
      </c>
      <c r="AH226" s="21">
        <f t="shared" si="87"/>
        <v>15.469613259668508</v>
      </c>
    </row>
    <row r="227" spans="1:34" ht="16.5">
      <c r="A227" s="113">
        <v>20200901</v>
      </c>
      <c r="B227" s="114" t="s">
        <v>560</v>
      </c>
      <c r="C227" s="114" t="s">
        <v>1374</v>
      </c>
      <c r="D227" s="114" t="s">
        <v>1367</v>
      </c>
      <c r="E227" s="114" t="s">
        <v>262</v>
      </c>
      <c r="F227" s="115" t="s">
        <v>1259</v>
      </c>
      <c r="G227" s="116">
        <v>90.13</v>
      </c>
      <c r="H227" s="116">
        <v>90.71</v>
      </c>
      <c r="I227" s="116">
        <v>2.94984</v>
      </c>
      <c r="J227" s="116">
        <v>17.243065999999999</v>
      </c>
      <c r="K227" s="116">
        <v>18.680800000000001</v>
      </c>
      <c r="L227" s="116">
        <v>24.563140000000001</v>
      </c>
      <c r="M227" s="116">
        <v>2.9835479999999999</v>
      </c>
      <c r="N227" s="116">
        <v>1.4745550000000001</v>
      </c>
      <c r="O227" s="116">
        <v>-4.8600000000000003</v>
      </c>
      <c r="P227" s="116">
        <v>8.8000000000000007</v>
      </c>
      <c r="Q227" s="18"/>
      <c r="R227" s="16">
        <f t="shared" si="72"/>
        <v>132</v>
      </c>
      <c r="S227" s="16">
        <f t="shared" si="73"/>
        <v>73</v>
      </c>
      <c r="T227" s="16">
        <f t="shared" si="74"/>
        <v>94</v>
      </c>
      <c r="U227" s="16">
        <f t="shared" si="75"/>
        <v>68</v>
      </c>
      <c r="V227" s="16">
        <f t="shared" si="76"/>
        <v>83</v>
      </c>
      <c r="W227" s="16">
        <f t="shared" si="77"/>
        <v>80</v>
      </c>
      <c r="X227" s="16">
        <f t="shared" si="78"/>
        <v>132</v>
      </c>
      <c r="Y227" s="16">
        <f t="shared" si="79"/>
        <v>90</v>
      </c>
      <c r="AA227" s="21">
        <f t="shared" si="80"/>
        <v>71.978021978021971</v>
      </c>
      <c r="AB227" s="21">
        <f t="shared" si="81"/>
        <v>39.560439560439562</v>
      </c>
      <c r="AC227" s="21">
        <f t="shared" si="82"/>
        <v>51.381215469613259</v>
      </c>
      <c r="AD227" s="21">
        <f t="shared" si="83"/>
        <v>38.06818181818182</v>
      </c>
      <c r="AE227" s="21">
        <f t="shared" si="84"/>
        <v>48.80952380952381</v>
      </c>
      <c r="AF227" s="21">
        <f t="shared" si="85"/>
        <v>49.685534591194966</v>
      </c>
      <c r="AG227" s="21">
        <f t="shared" si="86"/>
        <v>87.919463087248317</v>
      </c>
      <c r="AH227" s="21">
        <f t="shared" si="87"/>
        <v>49.171270718232044</v>
      </c>
    </row>
    <row r="228" spans="1:34" ht="16.5">
      <c r="A228" s="113">
        <v>20200901</v>
      </c>
      <c r="B228" s="114" t="s">
        <v>448</v>
      </c>
      <c r="C228" s="114" t="s">
        <v>1372</v>
      </c>
      <c r="D228" s="114" t="s">
        <v>1367</v>
      </c>
      <c r="E228" s="114" t="s">
        <v>262</v>
      </c>
      <c r="F228" s="115" t="s">
        <v>1259</v>
      </c>
      <c r="G228" s="116">
        <v>73.3</v>
      </c>
      <c r="H228" s="116">
        <v>83.28</v>
      </c>
      <c r="I228" s="116">
        <v>3.4387319999999999</v>
      </c>
      <c r="J228" s="116">
        <v>16.477004999999998</v>
      </c>
      <c r="K228" s="116">
        <v>19.572286999999999</v>
      </c>
      <c r="L228" s="116">
        <v>25.353339999999999</v>
      </c>
      <c r="M228" s="116">
        <v>8.6186290000000003</v>
      </c>
      <c r="N228" s="116">
        <v>12.773835</v>
      </c>
      <c r="O228" s="116">
        <v>13.29</v>
      </c>
      <c r="P228" s="116">
        <v>9.2200000000000006</v>
      </c>
      <c r="Q228" s="18"/>
      <c r="R228" s="16">
        <f t="shared" si="72"/>
        <v>111</v>
      </c>
      <c r="S228" s="16">
        <f t="shared" si="73"/>
        <v>91</v>
      </c>
      <c r="T228" s="16">
        <f t="shared" si="74"/>
        <v>86</v>
      </c>
      <c r="U228" s="16">
        <f t="shared" si="75"/>
        <v>62</v>
      </c>
      <c r="V228" s="16">
        <f t="shared" si="76"/>
        <v>22</v>
      </c>
      <c r="W228" s="16">
        <f t="shared" si="77"/>
        <v>19</v>
      </c>
      <c r="X228" s="16">
        <f t="shared" si="78"/>
        <v>76</v>
      </c>
      <c r="Y228" s="16">
        <f t="shared" si="79"/>
        <v>87</v>
      </c>
      <c r="AA228" s="21">
        <f t="shared" si="80"/>
        <v>60.439560439560438</v>
      </c>
      <c r="AB228" s="21">
        <f t="shared" si="81"/>
        <v>49.450549450549453</v>
      </c>
      <c r="AC228" s="21">
        <f t="shared" si="82"/>
        <v>46.961325966850829</v>
      </c>
      <c r="AD228" s="21">
        <f t="shared" si="83"/>
        <v>34.659090909090914</v>
      </c>
      <c r="AE228" s="21">
        <f t="shared" si="84"/>
        <v>12.5</v>
      </c>
      <c r="AF228" s="21">
        <f t="shared" si="85"/>
        <v>11.320754716981133</v>
      </c>
      <c r="AG228" s="21">
        <f t="shared" si="86"/>
        <v>50.335570469798661</v>
      </c>
      <c r="AH228" s="21">
        <f t="shared" si="87"/>
        <v>47.513812154696133</v>
      </c>
    </row>
    <row r="229" spans="1:34" ht="16.5">
      <c r="A229" s="113">
        <v>20200901</v>
      </c>
      <c r="B229" s="114" t="s">
        <v>583</v>
      </c>
      <c r="C229" s="114" t="s">
        <v>1370</v>
      </c>
      <c r="D229" s="114" t="s">
        <v>1367</v>
      </c>
      <c r="E229" s="114" t="s">
        <v>262</v>
      </c>
      <c r="F229" s="115" t="s">
        <v>1259</v>
      </c>
      <c r="G229" s="116">
        <v>535.45000000000005</v>
      </c>
      <c r="H229" s="116">
        <v>558.42999999999995</v>
      </c>
      <c r="I229" s="116">
        <v>3.9872770000000002</v>
      </c>
      <c r="J229" s="116">
        <v>18.154937</v>
      </c>
      <c r="K229" s="116">
        <v>22.700534000000001</v>
      </c>
      <c r="L229" s="116">
        <v>32.705179000000001</v>
      </c>
      <c r="M229" s="116">
        <v>16.790782</v>
      </c>
      <c r="N229" s="116">
        <v>15.335191</v>
      </c>
      <c r="O229" s="116">
        <v>8.61</v>
      </c>
      <c r="P229" s="116">
        <v>15.01</v>
      </c>
      <c r="Q229" s="18"/>
      <c r="R229" s="16">
        <f t="shared" si="72"/>
        <v>81</v>
      </c>
      <c r="S229" s="16">
        <f t="shared" si="73"/>
        <v>53</v>
      </c>
      <c r="T229" s="16">
        <f t="shared" si="74"/>
        <v>49</v>
      </c>
      <c r="U229" s="16">
        <f t="shared" si="75"/>
        <v>18</v>
      </c>
      <c r="V229" s="16">
        <f t="shared" si="76"/>
        <v>7</v>
      </c>
      <c r="W229" s="16">
        <f t="shared" si="77"/>
        <v>10</v>
      </c>
      <c r="X229" s="16">
        <f t="shared" si="78"/>
        <v>102</v>
      </c>
      <c r="Y229" s="16">
        <f t="shared" si="79"/>
        <v>37</v>
      </c>
      <c r="AA229" s="21">
        <f t="shared" si="80"/>
        <v>43.956043956043956</v>
      </c>
      <c r="AB229" s="21">
        <f t="shared" si="81"/>
        <v>28.571428571428569</v>
      </c>
      <c r="AC229" s="21">
        <f t="shared" si="82"/>
        <v>26.519337016574585</v>
      </c>
      <c r="AD229" s="21">
        <f t="shared" si="83"/>
        <v>9.6590909090909083</v>
      </c>
      <c r="AE229" s="21">
        <f t="shared" si="84"/>
        <v>3.5714285714285712</v>
      </c>
      <c r="AF229" s="21">
        <f t="shared" si="85"/>
        <v>5.6603773584905666</v>
      </c>
      <c r="AG229" s="21">
        <f t="shared" si="86"/>
        <v>67.785234899328856</v>
      </c>
      <c r="AH229" s="21">
        <f t="shared" si="87"/>
        <v>19.88950276243094</v>
      </c>
    </row>
    <row r="230" spans="1:34" ht="16.5">
      <c r="A230" s="113">
        <v>20200901</v>
      </c>
      <c r="B230" s="114" t="s">
        <v>570</v>
      </c>
      <c r="C230" s="114" t="s">
        <v>1373</v>
      </c>
      <c r="D230" s="114" t="s">
        <v>1367</v>
      </c>
      <c r="E230" s="114" t="s">
        <v>262</v>
      </c>
      <c r="F230" s="115" t="s">
        <v>1259</v>
      </c>
      <c r="G230" s="116">
        <v>193.91</v>
      </c>
      <c r="H230" s="116">
        <v>195.03</v>
      </c>
      <c r="I230" s="116">
        <v>2.9415680000000002</v>
      </c>
      <c r="J230" s="116">
        <v>17.215779999999999</v>
      </c>
      <c r="K230" s="116">
        <v>18.617542</v>
      </c>
      <c r="L230" s="116">
        <v>24.436444000000002</v>
      </c>
      <c r="M230" s="116">
        <v>2.7743150000000001</v>
      </c>
      <c r="N230" s="116">
        <v>1.165551</v>
      </c>
      <c r="O230" s="117">
        <v>-5.52</v>
      </c>
      <c r="P230" s="116">
        <v>8.7200000000000006</v>
      </c>
      <c r="Q230" s="18"/>
      <c r="R230" s="16">
        <f t="shared" si="72"/>
        <v>133</v>
      </c>
      <c r="S230" s="16">
        <f t="shared" si="73"/>
        <v>75</v>
      </c>
      <c r="T230" s="16">
        <f t="shared" si="74"/>
        <v>97</v>
      </c>
      <c r="U230" s="16">
        <f t="shared" si="75"/>
        <v>70</v>
      </c>
      <c r="V230" s="16">
        <f t="shared" si="76"/>
        <v>86</v>
      </c>
      <c r="W230" s="16">
        <f t="shared" si="77"/>
        <v>82</v>
      </c>
      <c r="X230" s="16">
        <f t="shared" si="78"/>
        <v>135</v>
      </c>
      <c r="Y230" s="16">
        <f t="shared" si="79"/>
        <v>91</v>
      </c>
      <c r="AA230" s="21">
        <f t="shared" si="80"/>
        <v>72.527472527472526</v>
      </c>
      <c r="AB230" s="21">
        <f t="shared" si="81"/>
        <v>40.659340659340657</v>
      </c>
      <c r="AC230" s="21">
        <f t="shared" si="82"/>
        <v>53.038674033149171</v>
      </c>
      <c r="AD230" s="21">
        <f t="shared" si="83"/>
        <v>39.204545454545453</v>
      </c>
      <c r="AE230" s="21">
        <f t="shared" si="84"/>
        <v>50.595238095238095</v>
      </c>
      <c r="AF230" s="21">
        <f t="shared" si="85"/>
        <v>50.943396226415096</v>
      </c>
      <c r="AG230" s="21">
        <f t="shared" si="86"/>
        <v>89.932885906040269</v>
      </c>
      <c r="AH230" s="21">
        <f t="shared" si="87"/>
        <v>49.723756906077348</v>
      </c>
    </row>
    <row r="231" spans="1:34" ht="16.5">
      <c r="A231" s="113">
        <v>20200901</v>
      </c>
      <c r="B231" s="114" t="s">
        <v>614</v>
      </c>
      <c r="C231" s="114" t="s">
        <v>1375</v>
      </c>
      <c r="D231" s="114" t="s">
        <v>1367</v>
      </c>
      <c r="E231" s="114" t="s">
        <v>262</v>
      </c>
      <c r="F231" s="115" t="s">
        <v>1259</v>
      </c>
      <c r="G231" s="116">
        <v>114.01</v>
      </c>
      <c r="H231" s="116">
        <v>121.43</v>
      </c>
      <c r="I231" s="116">
        <v>2.8616130000000002</v>
      </c>
      <c r="J231" s="116">
        <v>17.076871000000001</v>
      </c>
      <c r="K231" s="116">
        <v>18.513819999999999</v>
      </c>
      <c r="L231" s="116">
        <v>24.208144999999998</v>
      </c>
      <c r="M231" s="116">
        <v>2.8000579999999999</v>
      </c>
      <c r="N231" s="116">
        <v>1.0779240000000001</v>
      </c>
      <c r="O231" s="116">
        <v>-5.0199999999999996</v>
      </c>
      <c r="P231" s="116">
        <v>8.68</v>
      </c>
      <c r="Q231" s="18"/>
      <c r="R231" s="16">
        <f t="shared" si="72"/>
        <v>136</v>
      </c>
      <c r="S231" s="16">
        <f t="shared" si="73"/>
        <v>80</v>
      </c>
      <c r="T231" s="16">
        <f t="shared" si="74"/>
        <v>98</v>
      </c>
      <c r="U231" s="16">
        <f t="shared" si="75"/>
        <v>72</v>
      </c>
      <c r="V231" s="16">
        <f t="shared" si="76"/>
        <v>85</v>
      </c>
      <c r="W231" s="16">
        <f t="shared" si="77"/>
        <v>83</v>
      </c>
      <c r="X231" s="16">
        <f t="shared" si="78"/>
        <v>133</v>
      </c>
      <c r="Y231" s="16">
        <f t="shared" si="79"/>
        <v>92</v>
      </c>
      <c r="AA231" s="21">
        <f t="shared" si="80"/>
        <v>74.175824175824175</v>
      </c>
      <c r="AB231" s="21">
        <f t="shared" si="81"/>
        <v>43.406593406593409</v>
      </c>
      <c r="AC231" s="21">
        <f t="shared" si="82"/>
        <v>53.591160220994475</v>
      </c>
      <c r="AD231" s="21">
        <f t="shared" si="83"/>
        <v>40.340909090909086</v>
      </c>
      <c r="AE231" s="21">
        <f t="shared" si="84"/>
        <v>50</v>
      </c>
      <c r="AF231" s="21">
        <f t="shared" si="85"/>
        <v>51.572327044025158</v>
      </c>
      <c r="AG231" s="21">
        <f t="shared" si="86"/>
        <v>88.590604026845639</v>
      </c>
      <c r="AH231" s="21">
        <f t="shared" si="87"/>
        <v>50.276243093922659</v>
      </c>
    </row>
    <row r="232" spans="1:34" s="15" customFormat="1" ht="16.5">
      <c r="A232" s="113">
        <v>20200901</v>
      </c>
      <c r="B232" s="114" t="s">
        <v>444</v>
      </c>
      <c r="C232" s="114" t="s">
        <v>1371</v>
      </c>
      <c r="D232" s="114" t="s">
        <v>1367</v>
      </c>
      <c r="E232" s="114" t="s">
        <v>262</v>
      </c>
      <c r="F232" s="115" t="s">
        <v>1259</v>
      </c>
      <c r="G232" s="116">
        <v>24.69</v>
      </c>
      <c r="H232" s="116">
        <v>25.6</v>
      </c>
      <c r="I232" s="116">
        <v>3.3604400000000001</v>
      </c>
      <c r="J232" s="116">
        <v>16.204497</v>
      </c>
      <c r="K232" s="116">
        <v>18.977205999999999</v>
      </c>
      <c r="L232" s="116">
        <v>24.137930999999998</v>
      </c>
      <c r="M232" s="116">
        <v>6.5305369999999998</v>
      </c>
      <c r="N232" s="116">
        <v>9.5344709999999999</v>
      </c>
      <c r="O232" s="116">
        <v>7.93</v>
      </c>
      <c r="P232" s="116">
        <v>8.49</v>
      </c>
      <c r="Q232" s="18"/>
      <c r="R232" s="133">
        <f t="shared" si="72"/>
        <v>114</v>
      </c>
      <c r="S232" s="133">
        <f t="shared" si="73"/>
        <v>96</v>
      </c>
      <c r="T232" s="133">
        <f t="shared" si="74"/>
        <v>90</v>
      </c>
      <c r="U232" s="133">
        <f t="shared" si="75"/>
        <v>73</v>
      </c>
      <c r="V232" s="133">
        <f t="shared" si="76"/>
        <v>35</v>
      </c>
      <c r="W232" s="133">
        <f t="shared" si="77"/>
        <v>28</v>
      </c>
      <c r="X232" s="133">
        <f t="shared" si="78"/>
        <v>105</v>
      </c>
      <c r="Y232" s="133">
        <f t="shared" si="79"/>
        <v>94</v>
      </c>
      <c r="Z232" s="133"/>
      <c r="AA232" s="134">
        <f t="shared" si="80"/>
        <v>62.087912087912088</v>
      </c>
      <c r="AB232" s="134">
        <f t="shared" si="81"/>
        <v>52.197802197802204</v>
      </c>
      <c r="AC232" s="134">
        <f t="shared" si="82"/>
        <v>49.171270718232044</v>
      </c>
      <c r="AD232" s="134">
        <f t="shared" si="83"/>
        <v>40.909090909090914</v>
      </c>
      <c r="AE232" s="134">
        <f t="shared" si="84"/>
        <v>20.238095238095237</v>
      </c>
      <c r="AF232" s="134">
        <f t="shared" si="85"/>
        <v>16.981132075471699</v>
      </c>
      <c r="AG232" s="134">
        <f t="shared" si="86"/>
        <v>69.798657718120808</v>
      </c>
      <c r="AH232" s="134">
        <f t="shared" si="87"/>
        <v>51.381215469613259</v>
      </c>
    </row>
    <row r="233" spans="1:34" s="15" customFormat="1" ht="16.5">
      <c r="A233" s="113">
        <v>20200901</v>
      </c>
      <c r="B233" s="114" t="s">
        <v>488</v>
      </c>
      <c r="C233" s="114" t="s">
        <v>1368</v>
      </c>
      <c r="D233" s="114" t="s">
        <v>1367</v>
      </c>
      <c r="E233" s="114" t="s">
        <v>262</v>
      </c>
      <c r="F233" s="115" t="s">
        <v>1259</v>
      </c>
      <c r="G233" s="116">
        <v>160</v>
      </c>
      <c r="H233" s="116">
        <v>177.06</v>
      </c>
      <c r="I233" s="116">
        <v>2.8515130000000002</v>
      </c>
      <c r="J233" s="116">
        <v>16.997769000000002</v>
      </c>
      <c r="K233" s="116">
        <v>19.357586999999999</v>
      </c>
      <c r="L233" s="116">
        <v>25.159758</v>
      </c>
      <c r="M233" s="116">
        <v>4.5273789999999998</v>
      </c>
      <c r="N233" s="116">
        <v>3.9480729999999999</v>
      </c>
      <c r="O233" s="116">
        <v>-0.93</v>
      </c>
      <c r="P233" s="116">
        <v>9.6199999999999992</v>
      </c>
      <c r="Q233" s="18"/>
      <c r="R233" s="133">
        <f t="shared" si="72"/>
        <v>138</v>
      </c>
      <c r="S233" s="133">
        <f t="shared" si="73"/>
        <v>81</v>
      </c>
      <c r="T233" s="133">
        <f t="shared" si="74"/>
        <v>88</v>
      </c>
      <c r="U233" s="133">
        <f t="shared" si="75"/>
        <v>64</v>
      </c>
      <c r="V233" s="133">
        <f t="shared" si="76"/>
        <v>64</v>
      </c>
      <c r="W233" s="133">
        <f t="shared" si="77"/>
        <v>60</v>
      </c>
      <c r="X233" s="133">
        <f t="shared" si="78"/>
        <v>128</v>
      </c>
      <c r="Y233" s="133">
        <f t="shared" si="79"/>
        <v>83</v>
      </c>
      <c r="Z233" s="133"/>
      <c r="AA233" s="134">
        <f t="shared" si="80"/>
        <v>75.27472527472527</v>
      </c>
      <c r="AB233" s="134">
        <f t="shared" si="81"/>
        <v>43.956043956043956</v>
      </c>
      <c r="AC233" s="134">
        <f t="shared" si="82"/>
        <v>48.066298342541437</v>
      </c>
      <c r="AD233" s="134">
        <f t="shared" si="83"/>
        <v>35.795454545454547</v>
      </c>
      <c r="AE233" s="134">
        <f t="shared" si="84"/>
        <v>37.5</v>
      </c>
      <c r="AF233" s="134">
        <f t="shared" si="85"/>
        <v>37.106918238993707</v>
      </c>
      <c r="AG233" s="134">
        <f t="shared" si="86"/>
        <v>85.234899328859058</v>
      </c>
      <c r="AH233" s="134">
        <f t="shared" si="87"/>
        <v>45.303867403314918</v>
      </c>
    </row>
    <row r="234" spans="1:34" s="15" customFormat="1" ht="16.5">
      <c r="A234" s="113">
        <v>20200901</v>
      </c>
      <c r="B234" s="114" t="s">
        <v>1951</v>
      </c>
      <c r="C234" s="114" t="s">
        <v>1952</v>
      </c>
      <c r="D234" s="114" t="s">
        <v>1367</v>
      </c>
      <c r="E234" s="114" t="s">
        <v>262</v>
      </c>
      <c r="F234" s="115" t="s">
        <v>1259</v>
      </c>
      <c r="G234" s="116">
        <v>108.12</v>
      </c>
      <c r="H234" s="116">
        <v>137.62</v>
      </c>
      <c r="I234" s="116">
        <v>2.6980580000000001</v>
      </c>
      <c r="J234" s="116">
        <v>15.033891000000001</v>
      </c>
      <c r="K234" s="116">
        <v>15.732574</v>
      </c>
      <c r="L234" s="116">
        <v>21.552447999999998</v>
      </c>
      <c r="M234" s="116">
        <v>6.1981770000000003</v>
      </c>
      <c r="N234" s="116">
        <v>4.5914669999999997</v>
      </c>
      <c r="O234" s="116">
        <v>39.28</v>
      </c>
      <c r="P234" s="116">
        <v>5.58</v>
      </c>
      <c r="Q234" s="18"/>
      <c r="R234" s="133">
        <f t="shared" si="72"/>
        <v>144</v>
      </c>
      <c r="S234" s="133">
        <f t="shared" si="73"/>
        <v>121</v>
      </c>
      <c r="T234" s="133">
        <f t="shared" si="74"/>
        <v>122</v>
      </c>
      <c r="U234" s="133">
        <f t="shared" si="75"/>
        <v>86</v>
      </c>
      <c r="V234" s="133">
        <f t="shared" si="76"/>
        <v>40</v>
      </c>
      <c r="W234" s="133">
        <f t="shared" si="77"/>
        <v>53</v>
      </c>
      <c r="X234" s="133">
        <f t="shared" si="78"/>
        <v>8</v>
      </c>
      <c r="Y234" s="133">
        <f t="shared" si="79"/>
        <v>107</v>
      </c>
      <c r="Z234" s="133"/>
      <c r="AA234" s="134">
        <f t="shared" si="80"/>
        <v>78.571428571428569</v>
      </c>
      <c r="AB234" s="134">
        <f t="shared" si="81"/>
        <v>65.934065934065927</v>
      </c>
      <c r="AC234" s="134">
        <f t="shared" si="82"/>
        <v>66.850828729281758</v>
      </c>
      <c r="AD234" s="134">
        <f t="shared" si="83"/>
        <v>48.295454545454547</v>
      </c>
      <c r="AE234" s="134">
        <f t="shared" si="84"/>
        <v>23.214285714285715</v>
      </c>
      <c r="AF234" s="134">
        <f t="shared" si="85"/>
        <v>32.704402515723267</v>
      </c>
      <c r="AG234" s="134">
        <f t="shared" si="86"/>
        <v>4.6979865771812079</v>
      </c>
      <c r="AH234" s="134">
        <f t="shared" si="87"/>
        <v>58.563535911602202</v>
      </c>
    </row>
    <row r="235" spans="1:34" s="15" customFormat="1" ht="16.5">
      <c r="A235" s="113">
        <v>20200901</v>
      </c>
      <c r="B235" s="114" t="s">
        <v>585</v>
      </c>
      <c r="C235" s="114" t="s">
        <v>1369</v>
      </c>
      <c r="D235" s="114" t="s">
        <v>1367</v>
      </c>
      <c r="E235" s="114" t="s">
        <v>262</v>
      </c>
      <c r="F235" s="115" t="s">
        <v>1259</v>
      </c>
      <c r="G235" s="116">
        <v>463.63</v>
      </c>
      <c r="H235" s="116">
        <v>447.34</v>
      </c>
      <c r="I235" s="116">
        <v>3.853399</v>
      </c>
      <c r="J235" s="116">
        <v>17.678985000000001</v>
      </c>
      <c r="K235" s="116">
        <v>21.724595000000001</v>
      </c>
      <c r="L235" s="116">
        <v>30.543904999999999</v>
      </c>
      <c r="M235" s="116">
        <v>8.0943310000000004</v>
      </c>
      <c r="N235" s="116">
        <v>6.7370979999999996</v>
      </c>
      <c r="O235" s="116">
        <v>0.15</v>
      </c>
      <c r="P235" s="116">
        <v>13.76</v>
      </c>
      <c r="Q235" s="18"/>
      <c r="R235" s="133">
        <f t="shared" si="72"/>
        <v>87</v>
      </c>
      <c r="S235" s="133">
        <f t="shared" si="73"/>
        <v>59</v>
      </c>
      <c r="T235" s="133">
        <f t="shared" si="74"/>
        <v>61</v>
      </c>
      <c r="U235" s="133">
        <f t="shared" si="75"/>
        <v>25</v>
      </c>
      <c r="V235" s="133">
        <f t="shared" si="76"/>
        <v>25</v>
      </c>
      <c r="W235" s="133">
        <f t="shared" si="77"/>
        <v>40</v>
      </c>
      <c r="X235" s="133">
        <f t="shared" si="78"/>
        <v>126</v>
      </c>
      <c r="Y235" s="133">
        <f t="shared" si="79"/>
        <v>44</v>
      </c>
      <c r="Z235" s="133"/>
      <c r="AA235" s="134">
        <f t="shared" si="80"/>
        <v>47.252747252747248</v>
      </c>
      <c r="AB235" s="134">
        <f t="shared" si="81"/>
        <v>31.868131868131865</v>
      </c>
      <c r="AC235" s="134">
        <f t="shared" si="82"/>
        <v>33.149171270718227</v>
      </c>
      <c r="AD235" s="134">
        <f t="shared" si="83"/>
        <v>13.636363636363635</v>
      </c>
      <c r="AE235" s="134">
        <f t="shared" si="84"/>
        <v>14.285714285714285</v>
      </c>
      <c r="AF235" s="134">
        <f t="shared" si="85"/>
        <v>24.528301886792452</v>
      </c>
      <c r="AG235" s="134">
        <f t="shared" si="86"/>
        <v>83.892617449664428</v>
      </c>
      <c r="AH235" s="134">
        <f t="shared" si="87"/>
        <v>23.756906077348066</v>
      </c>
    </row>
    <row r="236" spans="1:34" s="15" customFormat="1" ht="16.5">
      <c r="A236" s="113">
        <v>20200901</v>
      </c>
      <c r="B236" s="114" t="s">
        <v>1522</v>
      </c>
      <c r="C236" s="114" t="s">
        <v>1521</v>
      </c>
      <c r="D236" s="114" t="s">
        <v>1516</v>
      </c>
      <c r="E236" s="114" t="s">
        <v>262</v>
      </c>
      <c r="F236" s="115" t="s">
        <v>1259</v>
      </c>
      <c r="G236" s="116">
        <v>111.17</v>
      </c>
      <c r="H236" s="116">
        <v>115.83</v>
      </c>
      <c r="I236" s="116">
        <v>4.432061</v>
      </c>
      <c r="J236" s="116">
        <v>27.791746</v>
      </c>
      <c r="K236" s="116">
        <v>32.812002</v>
      </c>
      <c r="L236" s="116">
        <v>33.395212000000001</v>
      </c>
      <c r="M236" s="116">
        <v>11.68337</v>
      </c>
      <c r="N236" s="116">
        <v>16.686264999999999</v>
      </c>
      <c r="O236" s="116">
        <v>52.75</v>
      </c>
      <c r="P236" s="116">
        <v>23.08</v>
      </c>
      <c r="Q236" s="18"/>
      <c r="R236" s="133">
        <f t="shared" si="72"/>
        <v>63</v>
      </c>
      <c r="S236" s="133">
        <f t="shared" si="73"/>
        <v>2</v>
      </c>
      <c r="T236" s="133">
        <f t="shared" si="74"/>
        <v>13</v>
      </c>
      <c r="U236" s="133">
        <f t="shared" si="75"/>
        <v>15</v>
      </c>
      <c r="V236" s="133">
        <f t="shared" si="76"/>
        <v>14</v>
      </c>
      <c r="W236" s="133">
        <f t="shared" si="77"/>
        <v>6</v>
      </c>
      <c r="X236" s="133">
        <f t="shared" si="78"/>
        <v>2</v>
      </c>
      <c r="Y236" s="133">
        <f t="shared" si="79"/>
        <v>13</v>
      </c>
      <c r="Z236" s="133"/>
      <c r="AA236" s="134">
        <f t="shared" si="80"/>
        <v>34.065934065934066</v>
      </c>
      <c r="AB236" s="134">
        <f t="shared" si="81"/>
        <v>0.5494505494505495</v>
      </c>
      <c r="AC236" s="134">
        <f t="shared" si="82"/>
        <v>6.6298342541436464</v>
      </c>
      <c r="AD236" s="134">
        <f t="shared" si="83"/>
        <v>7.9545454545454541</v>
      </c>
      <c r="AE236" s="134">
        <f t="shared" si="84"/>
        <v>7.7380952380952381</v>
      </c>
      <c r="AF236" s="134">
        <f t="shared" si="85"/>
        <v>3.1446540880503147</v>
      </c>
      <c r="AG236" s="134">
        <f t="shared" si="86"/>
        <v>0.67114093959731547</v>
      </c>
      <c r="AH236" s="134">
        <f t="shared" si="87"/>
        <v>6.6298342541436464</v>
      </c>
    </row>
    <row r="237" spans="1:34" s="15" customFormat="1" ht="16.5">
      <c r="A237" s="113">
        <v>20200901</v>
      </c>
      <c r="B237" s="114" t="s">
        <v>1524</v>
      </c>
      <c r="C237" s="114" t="s">
        <v>1523</v>
      </c>
      <c r="D237" s="114" t="s">
        <v>1516</v>
      </c>
      <c r="E237" s="114" t="s">
        <v>262</v>
      </c>
      <c r="F237" s="115" t="s">
        <v>1259</v>
      </c>
      <c r="G237" s="116">
        <v>107.52</v>
      </c>
      <c r="H237" s="116">
        <v>123.08</v>
      </c>
      <c r="I237" s="116">
        <v>4.2092609999999997</v>
      </c>
      <c r="J237" s="116">
        <v>16.539753999999999</v>
      </c>
      <c r="K237" s="116">
        <v>19.975476</v>
      </c>
      <c r="L237" s="116">
        <v>24.495123</v>
      </c>
      <c r="M237" s="116">
        <v>5.400614</v>
      </c>
      <c r="N237" s="116">
        <v>6.4778380000000002</v>
      </c>
      <c r="O237" s="116">
        <v>30.74</v>
      </c>
      <c r="P237" s="116">
        <v>10.11</v>
      </c>
      <c r="Q237" s="18"/>
      <c r="R237" s="133">
        <f t="shared" si="72"/>
        <v>73</v>
      </c>
      <c r="S237" s="133">
        <f t="shared" si="73"/>
        <v>90</v>
      </c>
      <c r="T237" s="133">
        <f t="shared" si="74"/>
        <v>77</v>
      </c>
      <c r="U237" s="133">
        <f t="shared" si="75"/>
        <v>69</v>
      </c>
      <c r="V237" s="133">
        <f t="shared" si="76"/>
        <v>54</v>
      </c>
      <c r="W237" s="133">
        <f t="shared" si="77"/>
        <v>41</v>
      </c>
      <c r="X237" s="133">
        <f t="shared" si="78"/>
        <v>19</v>
      </c>
      <c r="Y237" s="133">
        <f t="shared" si="79"/>
        <v>81</v>
      </c>
      <c r="Z237" s="133"/>
      <c r="AA237" s="134">
        <f t="shared" si="80"/>
        <v>39.560439560439562</v>
      </c>
      <c r="AB237" s="134">
        <f t="shared" si="81"/>
        <v>48.901098901098898</v>
      </c>
      <c r="AC237" s="134">
        <f t="shared" si="82"/>
        <v>41.988950276243095</v>
      </c>
      <c r="AD237" s="134">
        <f t="shared" si="83"/>
        <v>38.636363636363633</v>
      </c>
      <c r="AE237" s="134">
        <f t="shared" si="84"/>
        <v>31.547619047619047</v>
      </c>
      <c r="AF237" s="134">
        <f t="shared" si="85"/>
        <v>25.157232704402517</v>
      </c>
      <c r="AG237" s="134">
        <f t="shared" si="86"/>
        <v>12.080536912751679</v>
      </c>
      <c r="AH237" s="134">
        <f t="shared" si="87"/>
        <v>44.19889502762431</v>
      </c>
    </row>
    <row r="238" spans="1:34" s="15" customFormat="1" ht="16.5">
      <c r="A238" s="113">
        <v>20200901</v>
      </c>
      <c r="B238" s="114" t="s">
        <v>1518</v>
      </c>
      <c r="C238" s="114" t="s">
        <v>1517</v>
      </c>
      <c r="D238" s="114" t="s">
        <v>1516</v>
      </c>
      <c r="E238" s="114" t="s">
        <v>262</v>
      </c>
      <c r="F238" s="115" t="s">
        <v>1259</v>
      </c>
      <c r="G238" s="116">
        <v>419.07</v>
      </c>
      <c r="H238" s="116">
        <v>465.18</v>
      </c>
      <c r="I238" s="116">
        <v>5.3988870000000002</v>
      </c>
      <c r="J238" s="116">
        <v>22.767590999999999</v>
      </c>
      <c r="K238" s="116">
        <v>25.024215999999999</v>
      </c>
      <c r="L238" s="116">
        <v>29.164532999999999</v>
      </c>
      <c r="M238" s="116">
        <v>7.5109690000000002</v>
      </c>
      <c r="N238" s="116">
        <v>8.8306520000000006</v>
      </c>
      <c r="O238" s="116">
        <v>34.020000000000003</v>
      </c>
      <c r="P238" s="116">
        <v>14.31</v>
      </c>
      <c r="Q238" s="18"/>
      <c r="R238" s="133">
        <f t="shared" si="72"/>
        <v>15</v>
      </c>
      <c r="S238" s="133">
        <f t="shared" si="73"/>
        <v>14</v>
      </c>
      <c r="T238" s="133">
        <f t="shared" si="74"/>
        <v>32</v>
      </c>
      <c r="U238" s="133">
        <f t="shared" si="75"/>
        <v>29</v>
      </c>
      <c r="V238" s="133">
        <f t="shared" si="76"/>
        <v>27</v>
      </c>
      <c r="W238" s="133">
        <f t="shared" si="77"/>
        <v>31</v>
      </c>
      <c r="X238" s="133">
        <f t="shared" si="78"/>
        <v>15</v>
      </c>
      <c r="Y238" s="133">
        <f t="shared" si="79"/>
        <v>39</v>
      </c>
      <c r="Z238" s="133"/>
      <c r="AA238" s="134">
        <f t="shared" si="80"/>
        <v>7.6923076923076925</v>
      </c>
      <c r="AB238" s="134">
        <f t="shared" si="81"/>
        <v>7.1428571428571423</v>
      </c>
      <c r="AC238" s="134">
        <f t="shared" si="82"/>
        <v>17.127071823204421</v>
      </c>
      <c r="AD238" s="134">
        <f t="shared" si="83"/>
        <v>15.909090909090908</v>
      </c>
      <c r="AE238" s="134">
        <f t="shared" si="84"/>
        <v>15.476190476190476</v>
      </c>
      <c r="AF238" s="134">
        <f t="shared" si="85"/>
        <v>18.867924528301888</v>
      </c>
      <c r="AG238" s="134">
        <f t="shared" si="86"/>
        <v>9.3959731543624159</v>
      </c>
      <c r="AH238" s="134">
        <f t="shared" si="87"/>
        <v>20.994475138121548</v>
      </c>
    </row>
    <row r="239" spans="1:34" s="15" customFormat="1" ht="16.5">
      <c r="A239" s="113">
        <v>20200901</v>
      </c>
      <c r="B239" s="114" t="s">
        <v>1366</v>
      </c>
      <c r="C239" s="114" t="s">
        <v>1365</v>
      </c>
      <c r="D239" s="114" t="s">
        <v>1364</v>
      </c>
      <c r="E239" s="114" t="s">
        <v>262</v>
      </c>
      <c r="F239" s="115" t="s">
        <v>1259</v>
      </c>
      <c r="G239" s="116">
        <v>383.14</v>
      </c>
      <c r="H239" s="116">
        <v>421.36</v>
      </c>
      <c r="I239" s="116">
        <v>3.1970200000000002</v>
      </c>
      <c r="J239" s="116">
        <v>19.755426</v>
      </c>
      <c r="K239" s="116">
        <v>20.658065000000001</v>
      </c>
      <c r="L239" s="116">
        <v>27.034457</v>
      </c>
      <c r="M239" s="116">
        <v>1.6761889999999999</v>
      </c>
      <c r="N239" s="116">
        <v>6.2026810000000001</v>
      </c>
      <c r="O239" s="116">
        <v>25.77</v>
      </c>
      <c r="P239" s="116">
        <v>10.47</v>
      </c>
      <c r="Q239" s="18"/>
      <c r="R239" s="133">
        <f t="shared" ref="R239:R302" si="88">IF(I239="","",IFERROR(RANK(I239,$I$111:$I$424),""))</f>
        <v>125</v>
      </c>
      <c r="S239" s="133">
        <f t="shared" ref="S239:S302" si="89">IF(J239="","",IFERROR(RANK(J239,$J$111:$J$424),""))</f>
        <v>33</v>
      </c>
      <c r="T239" s="133">
        <f t="shared" ref="T239:T302" si="90">IF(K239="","",IFERROR(RANK(K239,$K$111:$K$424),""))</f>
        <v>69</v>
      </c>
      <c r="U239" s="133">
        <f t="shared" ref="U239:U302" si="91">IF(L239="","",IFERROR(RANK(L239,$L$111:$L$424),""))</f>
        <v>48</v>
      </c>
      <c r="V239" s="133">
        <f t="shared" ref="V239:V302" si="92">IF(M239="","",IFERROR(RANK(M239,$M$111:$M$424),""))</f>
        <v>104</v>
      </c>
      <c r="W239" s="133">
        <f t="shared" ref="W239:W302" si="93">IF(N239="","",IFERROR(RANK(N239,$N$111:$N$424),""))</f>
        <v>44</v>
      </c>
      <c r="X239" s="133">
        <f t="shared" ref="X239:X302" si="94">IF(O239="","",IFERROR(RANK(O239,$O$111:$O$424),""))</f>
        <v>32</v>
      </c>
      <c r="Y239" s="133">
        <f t="shared" ref="Y239:Y302" si="95">IF(P239="","",IFERROR(RANK(P239,$P$111:$P$424),""))</f>
        <v>77</v>
      </c>
      <c r="Z239" s="133"/>
      <c r="AA239" s="134">
        <f t="shared" ref="AA239:AA295" si="96">IFERROR((R239-1)/(R$109-1)*100,"na")</f>
        <v>68.131868131868131</v>
      </c>
      <c r="AB239" s="134">
        <f t="shared" ref="AB239:AB295" si="97">IFERROR((S239-1)/(S$109-1)*100,"na")</f>
        <v>17.582417582417584</v>
      </c>
      <c r="AC239" s="134">
        <f t="shared" ref="AC239:AC295" si="98">IFERROR((T239-1)/(T$109-1)*100,"na")</f>
        <v>37.569060773480665</v>
      </c>
      <c r="AD239" s="134">
        <f t="shared" ref="AD239:AD295" si="99">IFERROR((U239-1)/(U$109-1)*100,"na")</f>
        <v>26.704545454545453</v>
      </c>
      <c r="AE239" s="134">
        <f t="shared" ref="AE239:AE295" si="100">IFERROR((V239-1)/(V$109-1)*100,"na")</f>
        <v>61.30952380952381</v>
      </c>
      <c r="AF239" s="134">
        <f t="shared" ref="AF239:AF295" si="101">IFERROR((W239-1)/(W$109-1)*100,"na")</f>
        <v>27.044025157232703</v>
      </c>
      <c r="AG239" s="134">
        <f t="shared" ref="AG239:AG295" si="102">IFERROR((X239-1)/(X$109-1)*100,"na")</f>
        <v>20.80536912751678</v>
      </c>
      <c r="AH239" s="134">
        <f t="shared" ref="AH239:AH295" si="103">IFERROR((Y239-1)/(Y$109-1)*100,"na")</f>
        <v>41.988950276243095</v>
      </c>
    </row>
    <row r="240" spans="1:34" s="15" customFormat="1" ht="16.5">
      <c r="A240" s="113">
        <v>20200901</v>
      </c>
      <c r="B240" s="114" t="s">
        <v>1566</v>
      </c>
      <c r="C240" s="114" t="s">
        <v>1565</v>
      </c>
      <c r="D240" s="114" t="s">
        <v>2100</v>
      </c>
      <c r="E240" s="114" t="s">
        <v>262</v>
      </c>
      <c r="F240" s="115" t="s">
        <v>1259</v>
      </c>
      <c r="G240" s="116">
        <v>230.16</v>
      </c>
      <c r="H240" s="116">
        <v>249.29</v>
      </c>
      <c r="I240" s="116">
        <v>7.2076890000000002</v>
      </c>
      <c r="J240" s="116">
        <v>23.715591</v>
      </c>
      <c r="K240" s="116">
        <v>24.863681</v>
      </c>
      <c r="L240" s="116">
        <v>26.839122</v>
      </c>
      <c r="M240" s="116">
        <v>4.3256730000000001</v>
      </c>
      <c r="N240" s="116">
        <v>-9.869E-2</v>
      </c>
      <c r="O240" s="116">
        <v>30.06</v>
      </c>
      <c r="P240" s="116">
        <v>17.05</v>
      </c>
      <c r="Q240" s="18"/>
      <c r="R240" s="133">
        <f t="shared" si="88"/>
        <v>1</v>
      </c>
      <c r="S240" s="133">
        <f t="shared" si="89"/>
        <v>9</v>
      </c>
      <c r="T240" s="133">
        <f t="shared" si="90"/>
        <v>33</v>
      </c>
      <c r="U240" s="133">
        <f t="shared" si="91"/>
        <v>50</v>
      </c>
      <c r="V240" s="133">
        <f t="shared" si="92"/>
        <v>70</v>
      </c>
      <c r="W240" s="133">
        <f t="shared" si="93"/>
        <v>95</v>
      </c>
      <c r="X240" s="133">
        <f t="shared" si="94"/>
        <v>20</v>
      </c>
      <c r="Y240" s="133">
        <f t="shared" si="95"/>
        <v>31</v>
      </c>
      <c r="Z240" s="133"/>
      <c r="AA240" s="134">
        <f t="shared" si="96"/>
        <v>0</v>
      </c>
      <c r="AB240" s="134">
        <f t="shared" si="97"/>
        <v>4.395604395604396</v>
      </c>
      <c r="AC240" s="134">
        <f t="shared" si="98"/>
        <v>17.679558011049721</v>
      </c>
      <c r="AD240" s="134">
        <f t="shared" si="99"/>
        <v>27.84090909090909</v>
      </c>
      <c r="AE240" s="134">
        <f t="shared" si="100"/>
        <v>41.071428571428569</v>
      </c>
      <c r="AF240" s="134">
        <f t="shared" si="101"/>
        <v>59.119496855345908</v>
      </c>
      <c r="AG240" s="134">
        <f t="shared" si="102"/>
        <v>12.751677852348994</v>
      </c>
      <c r="AH240" s="134">
        <f t="shared" si="103"/>
        <v>16.574585635359114</v>
      </c>
    </row>
    <row r="241" spans="1:34" ht="16.5">
      <c r="A241" s="113">
        <v>20200901</v>
      </c>
      <c r="B241" s="114" t="s">
        <v>1564</v>
      </c>
      <c r="C241" s="114" t="s">
        <v>1563</v>
      </c>
      <c r="D241" s="114" t="s">
        <v>2100</v>
      </c>
      <c r="E241" s="114" t="s">
        <v>262</v>
      </c>
      <c r="F241" s="115" t="s">
        <v>1259</v>
      </c>
      <c r="G241" s="116">
        <v>277.45999999999998</v>
      </c>
      <c r="H241" s="116">
        <v>321.54000000000002</v>
      </c>
      <c r="I241" s="116">
        <v>4.3228160000000004</v>
      </c>
      <c r="J241" s="116">
        <v>18.056885999999999</v>
      </c>
      <c r="K241" s="116">
        <v>19.556179</v>
      </c>
      <c r="L241" s="116">
        <v>20.407081999999999</v>
      </c>
      <c r="M241" s="116">
        <v>-3.2234630000000002</v>
      </c>
      <c r="N241" s="116">
        <v>-5.1505970000000003</v>
      </c>
      <c r="O241" s="116">
        <v>25.09</v>
      </c>
      <c r="P241" s="116">
        <v>9.1</v>
      </c>
      <c r="Q241" s="18"/>
      <c r="R241" s="16">
        <f t="shared" si="88"/>
        <v>69</v>
      </c>
      <c r="S241" s="16">
        <f t="shared" si="89"/>
        <v>56</v>
      </c>
      <c r="T241" s="16">
        <f t="shared" si="90"/>
        <v>87</v>
      </c>
      <c r="U241" s="16">
        <f t="shared" si="91"/>
        <v>93</v>
      </c>
      <c r="V241" s="16">
        <f t="shared" si="92"/>
        <v>127</v>
      </c>
      <c r="W241" s="16">
        <f t="shared" si="93"/>
        <v>123</v>
      </c>
      <c r="X241" s="16">
        <f t="shared" si="94"/>
        <v>33</v>
      </c>
      <c r="Y241" s="16">
        <f t="shared" si="95"/>
        <v>88</v>
      </c>
      <c r="AA241" s="21">
        <f t="shared" si="96"/>
        <v>37.362637362637365</v>
      </c>
      <c r="AB241" s="21">
        <f t="shared" si="97"/>
        <v>30.219780219780219</v>
      </c>
      <c r="AC241" s="21">
        <f t="shared" si="98"/>
        <v>47.513812154696133</v>
      </c>
      <c r="AD241" s="21">
        <f t="shared" si="99"/>
        <v>52.272727272727273</v>
      </c>
      <c r="AE241" s="21">
        <f t="shared" si="100"/>
        <v>75</v>
      </c>
      <c r="AF241" s="21">
        <f t="shared" si="101"/>
        <v>76.729559748427675</v>
      </c>
      <c r="AG241" s="21">
        <f t="shared" si="102"/>
        <v>21.476510067114095</v>
      </c>
      <c r="AH241" s="21">
        <f t="shared" si="103"/>
        <v>48.066298342541437</v>
      </c>
    </row>
    <row r="242" spans="1:34" ht="16.5">
      <c r="A242" s="113">
        <v>20200901</v>
      </c>
      <c r="B242" s="114" t="s">
        <v>1330</v>
      </c>
      <c r="C242" s="114" t="s">
        <v>1329</v>
      </c>
      <c r="D242" s="114" t="s">
        <v>1328</v>
      </c>
      <c r="E242" s="114" t="s">
        <v>262</v>
      </c>
      <c r="F242" s="115" t="s">
        <v>1259</v>
      </c>
      <c r="G242" s="116">
        <v>101.91</v>
      </c>
      <c r="H242" s="116">
        <v>112.6</v>
      </c>
      <c r="I242" s="116">
        <v>2.4990960000000002</v>
      </c>
      <c r="J242" s="116">
        <v>14.009039</v>
      </c>
      <c r="K242" s="116">
        <v>14.110296</v>
      </c>
      <c r="L242" s="116">
        <v>19.480308999999998</v>
      </c>
      <c r="M242" s="116">
        <v>4.5919239999999997</v>
      </c>
      <c r="N242" s="116">
        <v>2.4004819999999998</v>
      </c>
      <c r="O242" s="116">
        <v>19.54</v>
      </c>
      <c r="P242" s="116">
        <v>4.45</v>
      </c>
      <c r="Q242" s="18"/>
      <c r="R242" s="16">
        <f t="shared" si="88"/>
        <v>147</v>
      </c>
      <c r="S242" s="16">
        <f t="shared" si="89"/>
        <v>145</v>
      </c>
      <c r="T242" s="16">
        <f t="shared" si="90"/>
        <v>142</v>
      </c>
      <c r="U242" s="16">
        <f t="shared" si="91"/>
        <v>97</v>
      </c>
      <c r="V242" s="16">
        <f t="shared" si="92"/>
        <v>62</v>
      </c>
      <c r="W242" s="16">
        <f t="shared" si="93"/>
        <v>73</v>
      </c>
      <c r="X242" s="16">
        <f t="shared" si="94"/>
        <v>47</v>
      </c>
      <c r="Y242" s="16">
        <f t="shared" si="95"/>
        <v>125</v>
      </c>
      <c r="AA242" s="21">
        <f t="shared" si="96"/>
        <v>80.219780219780219</v>
      </c>
      <c r="AB242" s="21">
        <f t="shared" si="97"/>
        <v>79.120879120879124</v>
      </c>
      <c r="AC242" s="21">
        <f t="shared" si="98"/>
        <v>77.900552486187848</v>
      </c>
      <c r="AD242" s="21">
        <f t="shared" si="99"/>
        <v>54.54545454545454</v>
      </c>
      <c r="AE242" s="21">
        <f t="shared" si="100"/>
        <v>36.30952380952381</v>
      </c>
      <c r="AF242" s="21">
        <f t="shared" si="101"/>
        <v>45.283018867924532</v>
      </c>
      <c r="AG242" s="21">
        <f t="shared" si="102"/>
        <v>30.872483221476511</v>
      </c>
      <c r="AH242" s="21">
        <f t="shared" si="103"/>
        <v>68.508287292817684</v>
      </c>
    </row>
    <row r="243" spans="1:34" ht="16.5">
      <c r="A243" s="113">
        <v>20200901</v>
      </c>
      <c r="B243" s="114" t="s">
        <v>1298</v>
      </c>
      <c r="C243" s="114" t="s">
        <v>1297</v>
      </c>
      <c r="D243" s="114" t="s">
        <v>1296</v>
      </c>
      <c r="E243" s="114" t="s">
        <v>262</v>
      </c>
      <c r="F243" s="115" t="s">
        <v>1259</v>
      </c>
      <c r="G243" s="116">
        <v>218.94</v>
      </c>
      <c r="H243" s="116">
        <v>210.95</v>
      </c>
      <c r="I243" s="116">
        <v>5.1579810000000004</v>
      </c>
      <c r="J243" s="116">
        <v>16.107924000000001</v>
      </c>
      <c r="K243" s="116">
        <v>21.944768</v>
      </c>
      <c r="L243" s="116">
        <v>16.187730999999999</v>
      </c>
      <c r="M243" s="116">
        <v>-1.3908499999999999</v>
      </c>
      <c r="N243" s="116">
        <v>-4.154083</v>
      </c>
      <c r="O243" s="116">
        <v>1.96</v>
      </c>
      <c r="P243" s="116">
        <v>10.3</v>
      </c>
      <c r="Q243" s="18"/>
      <c r="R243" s="16">
        <f t="shared" si="88"/>
        <v>21</v>
      </c>
      <c r="S243" s="16">
        <f t="shared" si="89"/>
        <v>100</v>
      </c>
      <c r="T243" s="16">
        <f t="shared" si="90"/>
        <v>58</v>
      </c>
      <c r="U243" s="16">
        <f t="shared" si="91"/>
        <v>134</v>
      </c>
      <c r="V243" s="16">
        <f t="shared" si="92"/>
        <v>123</v>
      </c>
      <c r="W243" s="16">
        <f t="shared" si="93"/>
        <v>116</v>
      </c>
      <c r="X243" s="16">
        <f t="shared" si="94"/>
        <v>121</v>
      </c>
      <c r="Y243" s="16">
        <f t="shared" si="95"/>
        <v>79</v>
      </c>
      <c r="AA243" s="21">
        <f t="shared" si="96"/>
        <v>10.989010989010989</v>
      </c>
      <c r="AB243" s="21">
        <f t="shared" si="97"/>
        <v>54.395604395604394</v>
      </c>
      <c r="AC243" s="21">
        <f t="shared" si="98"/>
        <v>31.491712707182316</v>
      </c>
      <c r="AD243" s="21">
        <f t="shared" si="99"/>
        <v>75.568181818181827</v>
      </c>
      <c r="AE243" s="21">
        <f t="shared" si="100"/>
        <v>72.61904761904762</v>
      </c>
      <c r="AF243" s="21">
        <f t="shared" si="101"/>
        <v>72.327044025157221</v>
      </c>
      <c r="AG243" s="21">
        <f t="shared" si="102"/>
        <v>80.536912751677846</v>
      </c>
      <c r="AH243" s="21">
        <f t="shared" si="103"/>
        <v>43.093922651933703</v>
      </c>
    </row>
    <row r="244" spans="1:34" ht="16.5">
      <c r="A244" s="113">
        <v>20200901</v>
      </c>
      <c r="B244" s="114" t="s">
        <v>1306</v>
      </c>
      <c r="C244" s="114" t="s">
        <v>1305</v>
      </c>
      <c r="D244" s="114" t="s">
        <v>1296</v>
      </c>
      <c r="E244" s="114" t="s">
        <v>262</v>
      </c>
      <c r="F244" s="115" t="s">
        <v>1259</v>
      </c>
      <c r="G244" s="116">
        <v>334.12</v>
      </c>
      <c r="H244" s="116">
        <v>305.89</v>
      </c>
      <c r="I244" s="116">
        <v>0.63315500000000002</v>
      </c>
      <c r="J244" s="116">
        <v>15.741232</v>
      </c>
      <c r="K244" s="116">
        <v>15.270519999999999</v>
      </c>
      <c r="L244" s="116">
        <v>17.939039000000001</v>
      </c>
      <c r="M244" s="116">
        <v>-12.155407</v>
      </c>
      <c r="N244" s="116">
        <v>-15.064206</v>
      </c>
      <c r="O244" s="116">
        <v>-1.39</v>
      </c>
      <c r="P244" s="116">
        <v>4.58</v>
      </c>
      <c r="Q244" s="18"/>
      <c r="R244" s="16">
        <f t="shared" si="88"/>
        <v>170</v>
      </c>
      <c r="S244" s="16">
        <f t="shared" si="89"/>
        <v>108</v>
      </c>
      <c r="T244" s="16">
        <f t="shared" si="90"/>
        <v>127</v>
      </c>
      <c r="U244" s="16">
        <f t="shared" si="91"/>
        <v>115</v>
      </c>
      <c r="V244" s="16">
        <f t="shared" si="92"/>
        <v>158</v>
      </c>
      <c r="W244" s="16">
        <f t="shared" si="93"/>
        <v>155</v>
      </c>
      <c r="X244" s="16">
        <f t="shared" si="94"/>
        <v>130</v>
      </c>
      <c r="Y244" s="16">
        <f t="shared" si="95"/>
        <v>120</v>
      </c>
      <c r="AA244" s="21">
        <f t="shared" si="96"/>
        <v>92.857142857142861</v>
      </c>
      <c r="AB244" s="21">
        <f t="shared" si="97"/>
        <v>58.791208791208796</v>
      </c>
      <c r="AC244" s="21">
        <f t="shared" si="98"/>
        <v>69.613259668508292</v>
      </c>
      <c r="AD244" s="21">
        <f t="shared" si="99"/>
        <v>64.772727272727266</v>
      </c>
      <c r="AE244" s="21">
        <f t="shared" si="100"/>
        <v>93.452380952380949</v>
      </c>
      <c r="AF244" s="21">
        <f t="shared" si="101"/>
        <v>96.855345911949684</v>
      </c>
      <c r="AG244" s="21">
        <f t="shared" si="102"/>
        <v>86.577181208053688</v>
      </c>
      <c r="AH244" s="21">
        <f t="shared" si="103"/>
        <v>65.745856353591165</v>
      </c>
    </row>
    <row r="245" spans="1:34" ht="16.5">
      <c r="A245" s="113">
        <v>20200901</v>
      </c>
      <c r="B245" s="114" t="s">
        <v>1304</v>
      </c>
      <c r="C245" s="114" t="s">
        <v>1303</v>
      </c>
      <c r="D245" s="114" t="s">
        <v>1296</v>
      </c>
      <c r="E245" s="114" t="s">
        <v>262</v>
      </c>
      <c r="F245" s="115" t="s">
        <v>1259</v>
      </c>
      <c r="G245" s="116">
        <v>247.61</v>
      </c>
      <c r="H245" s="116">
        <v>225.22</v>
      </c>
      <c r="I245" s="116">
        <v>0.61837699999999995</v>
      </c>
      <c r="J245" s="116">
        <v>15.68605</v>
      </c>
      <c r="K245" s="116">
        <v>15.151477</v>
      </c>
      <c r="L245" s="116">
        <v>17.701027</v>
      </c>
      <c r="M245" s="116">
        <v>-12.51022</v>
      </c>
      <c r="N245" s="116">
        <v>-15.561619</v>
      </c>
      <c r="O245" s="116">
        <v>-2.31</v>
      </c>
      <c r="P245" s="116">
        <v>4.4400000000000004</v>
      </c>
      <c r="Q245" s="18"/>
      <c r="R245" s="16">
        <f t="shared" si="88"/>
        <v>171</v>
      </c>
      <c r="S245" s="16">
        <f t="shared" si="89"/>
        <v>109</v>
      </c>
      <c r="T245" s="16">
        <f t="shared" si="90"/>
        <v>129</v>
      </c>
      <c r="U245" s="16">
        <f t="shared" si="91"/>
        <v>120</v>
      </c>
      <c r="V245" s="16">
        <f t="shared" si="92"/>
        <v>159</v>
      </c>
      <c r="W245" s="16">
        <f t="shared" si="93"/>
        <v>158</v>
      </c>
      <c r="X245" s="16">
        <f t="shared" si="94"/>
        <v>131</v>
      </c>
      <c r="Y245" s="16">
        <f t="shared" si="95"/>
        <v>126</v>
      </c>
      <c r="AA245" s="21">
        <f t="shared" si="96"/>
        <v>93.406593406593402</v>
      </c>
      <c r="AB245" s="21">
        <f t="shared" si="97"/>
        <v>59.340659340659343</v>
      </c>
      <c r="AC245" s="21">
        <f t="shared" si="98"/>
        <v>70.718232044198885</v>
      </c>
      <c r="AD245" s="21">
        <f t="shared" si="99"/>
        <v>67.61363636363636</v>
      </c>
      <c r="AE245" s="21">
        <f t="shared" si="100"/>
        <v>94.047619047619051</v>
      </c>
      <c r="AF245" s="21">
        <f t="shared" si="101"/>
        <v>98.742138364779876</v>
      </c>
      <c r="AG245" s="21">
        <f t="shared" si="102"/>
        <v>87.24832214765101</v>
      </c>
      <c r="AH245" s="21">
        <f t="shared" si="103"/>
        <v>69.060773480662988</v>
      </c>
    </row>
    <row r="246" spans="1:34" ht="16.5">
      <c r="A246" s="113">
        <v>20200901</v>
      </c>
      <c r="B246" s="114" t="s">
        <v>1300</v>
      </c>
      <c r="C246" s="114" t="s">
        <v>1299</v>
      </c>
      <c r="D246" s="114" t="s">
        <v>1296</v>
      </c>
      <c r="E246" s="114" t="s">
        <v>262</v>
      </c>
      <c r="F246" s="115" t="s">
        <v>1259</v>
      </c>
      <c r="G246" s="116">
        <v>4706.95</v>
      </c>
      <c r="H246" s="116">
        <v>3298.72</v>
      </c>
      <c r="I246" s="116">
        <v>-0.51670799999999995</v>
      </c>
      <c r="J246" s="116">
        <v>0.60291099999999997</v>
      </c>
      <c r="K246" s="116">
        <v>5.7506300000000001</v>
      </c>
      <c r="L246" s="116">
        <v>-6.3963349999999997</v>
      </c>
      <c r="M246" s="116">
        <v>-17.787554</v>
      </c>
      <c r="N246" s="117">
        <v>-26.956068999999999</v>
      </c>
      <c r="O246" s="117">
        <v>-25.22</v>
      </c>
      <c r="P246" s="116">
        <v>-7.85</v>
      </c>
      <c r="Q246" s="18"/>
      <c r="R246" s="16">
        <f t="shared" si="88"/>
        <v>174</v>
      </c>
      <c r="S246" s="16">
        <f t="shared" si="89"/>
        <v>183</v>
      </c>
      <c r="T246" s="16">
        <f t="shared" si="90"/>
        <v>180</v>
      </c>
      <c r="U246" s="16">
        <f t="shared" si="91"/>
        <v>177</v>
      </c>
      <c r="V246" s="16">
        <f t="shared" si="92"/>
        <v>166</v>
      </c>
      <c r="W246" s="16">
        <f t="shared" si="93"/>
        <v>160</v>
      </c>
      <c r="X246" s="16">
        <f t="shared" si="94"/>
        <v>150</v>
      </c>
      <c r="Y246" s="16">
        <f t="shared" si="95"/>
        <v>182</v>
      </c>
      <c r="AA246" s="21">
        <f t="shared" si="96"/>
        <v>95.054945054945051</v>
      </c>
      <c r="AB246" s="21">
        <f t="shared" si="97"/>
        <v>100</v>
      </c>
      <c r="AC246" s="21">
        <f t="shared" si="98"/>
        <v>98.895027624309392</v>
      </c>
      <c r="AD246" s="21">
        <f t="shared" si="99"/>
        <v>100</v>
      </c>
      <c r="AE246" s="21">
        <f t="shared" si="100"/>
        <v>98.214285714285708</v>
      </c>
      <c r="AF246" s="21">
        <f t="shared" si="101"/>
        <v>100</v>
      </c>
      <c r="AG246" s="21">
        <f t="shared" si="102"/>
        <v>100</v>
      </c>
      <c r="AH246" s="21">
        <f t="shared" si="103"/>
        <v>100</v>
      </c>
    </row>
    <row r="247" spans="1:34" ht="16.5">
      <c r="A247" s="113">
        <v>20200901</v>
      </c>
      <c r="B247" s="114" t="s">
        <v>1312</v>
      </c>
      <c r="C247" s="114" t="s">
        <v>1311</v>
      </c>
      <c r="D247" s="114" t="s">
        <v>1296</v>
      </c>
      <c r="E247" s="114" t="s">
        <v>262</v>
      </c>
      <c r="F247" s="115" t="s">
        <v>1259</v>
      </c>
      <c r="G247" s="116">
        <v>195.56</v>
      </c>
      <c r="H247" s="116">
        <v>209.16</v>
      </c>
      <c r="I247" s="116">
        <v>1.0162450000000001</v>
      </c>
      <c r="J247" s="116">
        <v>5.6491199999999999</v>
      </c>
      <c r="K247" s="116">
        <v>8.1477889999999995</v>
      </c>
      <c r="L247" s="116">
        <v>-0.67144000000000004</v>
      </c>
      <c r="M247" s="116">
        <v>-21.609537</v>
      </c>
      <c r="N247" s="116">
        <v>-12.046465</v>
      </c>
      <c r="O247" s="116">
        <v>8.6999999999999993</v>
      </c>
      <c r="P247" s="116">
        <v>-6.41</v>
      </c>
      <c r="Q247" s="18"/>
      <c r="R247" s="16">
        <f t="shared" si="88"/>
        <v>168</v>
      </c>
      <c r="S247" s="16">
        <f t="shared" si="89"/>
        <v>180</v>
      </c>
      <c r="T247" s="16">
        <f t="shared" si="90"/>
        <v>175</v>
      </c>
      <c r="U247" s="16">
        <f t="shared" si="91"/>
        <v>174</v>
      </c>
      <c r="V247" s="16">
        <f t="shared" si="92"/>
        <v>169</v>
      </c>
      <c r="W247" s="16">
        <f t="shared" si="93"/>
        <v>141</v>
      </c>
      <c r="X247" s="16">
        <f t="shared" si="94"/>
        <v>101</v>
      </c>
      <c r="Y247" s="16">
        <f t="shared" si="95"/>
        <v>176</v>
      </c>
      <c r="AA247" s="21">
        <f t="shared" si="96"/>
        <v>91.758241758241752</v>
      </c>
      <c r="AB247" s="21">
        <f t="shared" si="97"/>
        <v>98.35164835164835</v>
      </c>
      <c r="AC247" s="21">
        <f t="shared" si="98"/>
        <v>96.132596685082873</v>
      </c>
      <c r="AD247" s="21">
        <f t="shared" si="99"/>
        <v>98.295454545454547</v>
      </c>
      <c r="AE247" s="21">
        <f t="shared" si="100"/>
        <v>100</v>
      </c>
      <c r="AF247" s="21">
        <f t="shared" si="101"/>
        <v>88.050314465408803</v>
      </c>
      <c r="AG247" s="21">
        <f t="shared" si="102"/>
        <v>67.114093959731548</v>
      </c>
      <c r="AH247" s="21">
        <f t="shared" si="103"/>
        <v>96.685082872928177</v>
      </c>
    </row>
    <row r="248" spans="1:34" ht="16.5">
      <c r="A248" s="113">
        <v>20200901</v>
      </c>
      <c r="B248" s="114" t="s">
        <v>1310</v>
      </c>
      <c r="C248" s="114" t="s">
        <v>1309</v>
      </c>
      <c r="D248" s="114" t="s">
        <v>1296</v>
      </c>
      <c r="E248" s="114" t="s">
        <v>262</v>
      </c>
      <c r="F248" s="115" t="s">
        <v>1259</v>
      </c>
      <c r="G248" s="116">
        <v>2968.26</v>
      </c>
      <c r="H248" s="116">
        <v>2940.51</v>
      </c>
      <c r="I248" s="116">
        <v>0.55829099999999998</v>
      </c>
      <c r="J248" s="116">
        <v>8.5620039999999999</v>
      </c>
      <c r="K248" s="116">
        <v>11.499415000000001</v>
      </c>
      <c r="L248" s="116">
        <v>1.9323570000000001</v>
      </c>
      <c r="M248" s="116">
        <v>-20.185466999999999</v>
      </c>
      <c r="N248" s="116">
        <v>-14.244313</v>
      </c>
      <c r="O248" s="117">
        <v>0.27</v>
      </c>
      <c r="P248" s="116">
        <v>-3.97</v>
      </c>
      <c r="Q248" s="18"/>
      <c r="R248" s="16">
        <f t="shared" si="88"/>
        <v>173</v>
      </c>
      <c r="S248" s="16">
        <f t="shared" si="89"/>
        <v>173</v>
      </c>
      <c r="T248" s="16">
        <f t="shared" si="90"/>
        <v>158</v>
      </c>
      <c r="U248" s="16">
        <f t="shared" si="91"/>
        <v>167</v>
      </c>
      <c r="V248" s="16">
        <f t="shared" si="92"/>
        <v>168</v>
      </c>
      <c r="W248" s="16">
        <f t="shared" si="93"/>
        <v>153</v>
      </c>
      <c r="X248" s="16">
        <f t="shared" si="94"/>
        <v>125</v>
      </c>
      <c r="Y248" s="16">
        <f t="shared" si="95"/>
        <v>165</v>
      </c>
      <c r="AA248" s="21">
        <f t="shared" si="96"/>
        <v>94.505494505494497</v>
      </c>
      <c r="AB248" s="21">
        <f t="shared" si="97"/>
        <v>94.505494505494497</v>
      </c>
      <c r="AC248" s="21">
        <f t="shared" si="98"/>
        <v>86.740331491712709</v>
      </c>
      <c r="AD248" s="21">
        <f t="shared" si="99"/>
        <v>94.318181818181827</v>
      </c>
      <c r="AE248" s="21">
        <f t="shared" si="100"/>
        <v>99.404761904761912</v>
      </c>
      <c r="AF248" s="21">
        <f t="shared" si="101"/>
        <v>95.59748427672956</v>
      </c>
      <c r="AG248" s="21">
        <f t="shared" si="102"/>
        <v>83.22147651006712</v>
      </c>
      <c r="AH248" s="21">
        <f t="shared" si="103"/>
        <v>90.607734806629836</v>
      </c>
    </row>
    <row r="249" spans="1:34" ht="16.5">
      <c r="A249" s="113">
        <v>20200901</v>
      </c>
      <c r="B249" s="114" t="s">
        <v>1302</v>
      </c>
      <c r="C249" s="114" t="s">
        <v>1301</v>
      </c>
      <c r="D249" s="114" t="s">
        <v>1296</v>
      </c>
      <c r="E249" s="114" t="s">
        <v>262</v>
      </c>
      <c r="F249" s="115" t="s">
        <v>1259</v>
      </c>
      <c r="G249" s="116">
        <v>5243.22</v>
      </c>
      <c r="H249" s="116">
        <v>4773.32</v>
      </c>
      <c r="I249" s="116">
        <v>5.0883070000000004</v>
      </c>
      <c r="J249" s="116">
        <v>17.986003</v>
      </c>
      <c r="K249" s="116">
        <v>20.299699</v>
      </c>
      <c r="L249" s="116">
        <v>15.305114</v>
      </c>
      <c r="M249" s="116">
        <v>-6.3423970000000001</v>
      </c>
      <c r="N249" s="116">
        <v>-9.6746669999999995</v>
      </c>
      <c r="O249" s="116">
        <v>-5.1100000000000003</v>
      </c>
      <c r="P249" s="116">
        <v>6.85</v>
      </c>
      <c r="Q249" s="18"/>
      <c r="R249" s="16">
        <f t="shared" si="88"/>
        <v>29</v>
      </c>
      <c r="S249" s="16">
        <f t="shared" si="89"/>
        <v>57</v>
      </c>
      <c r="T249" s="16">
        <f t="shared" si="90"/>
        <v>72</v>
      </c>
      <c r="U249" s="16">
        <f t="shared" si="91"/>
        <v>138</v>
      </c>
      <c r="V249" s="16">
        <f t="shared" si="92"/>
        <v>143</v>
      </c>
      <c r="W249" s="16">
        <f t="shared" si="93"/>
        <v>136</v>
      </c>
      <c r="X249" s="16">
        <f t="shared" si="94"/>
        <v>134</v>
      </c>
      <c r="Y249" s="16">
        <f t="shared" si="95"/>
        <v>99</v>
      </c>
      <c r="AA249" s="21">
        <f t="shared" si="96"/>
        <v>15.384615384615385</v>
      </c>
      <c r="AB249" s="21">
        <f t="shared" si="97"/>
        <v>30.76923076923077</v>
      </c>
      <c r="AC249" s="21">
        <f t="shared" si="98"/>
        <v>39.226519337016576</v>
      </c>
      <c r="AD249" s="21">
        <f t="shared" si="99"/>
        <v>77.840909090909093</v>
      </c>
      <c r="AE249" s="21">
        <f t="shared" si="100"/>
        <v>84.523809523809518</v>
      </c>
      <c r="AF249" s="21">
        <f t="shared" si="101"/>
        <v>84.905660377358487</v>
      </c>
      <c r="AG249" s="21">
        <f t="shared" si="102"/>
        <v>89.261744966442961</v>
      </c>
      <c r="AH249" s="21">
        <f t="shared" si="103"/>
        <v>54.143646408839771</v>
      </c>
    </row>
    <row r="250" spans="1:34" ht="16.5">
      <c r="A250" s="113">
        <v>20200901</v>
      </c>
      <c r="B250" s="114" t="s">
        <v>1308</v>
      </c>
      <c r="C250" s="114" t="s">
        <v>1307</v>
      </c>
      <c r="D250" s="114" t="s">
        <v>1296</v>
      </c>
      <c r="E250" s="114" t="s">
        <v>262</v>
      </c>
      <c r="F250" s="115" t="s">
        <v>1259</v>
      </c>
      <c r="G250" s="116">
        <v>325.51</v>
      </c>
      <c r="H250" s="116">
        <v>325.02</v>
      </c>
      <c r="I250" s="116">
        <v>0.58630300000000002</v>
      </c>
      <c r="J250" s="116">
        <v>8.6603549999999991</v>
      </c>
      <c r="K250" s="116">
        <v>11.705543</v>
      </c>
      <c r="L250" s="116">
        <v>2.3011819999999998</v>
      </c>
      <c r="M250" s="116">
        <v>-19.612922000000001</v>
      </c>
      <c r="N250" s="116">
        <v>-13.328438999999999</v>
      </c>
      <c r="O250" s="116">
        <v>2.0499999999999998</v>
      </c>
      <c r="P250" s="116">
        <v>-3.73</v>
      </c>
      <c r="Q250" s="18"/>
      <c r="R250" s="16">
        <f t="shared" si="88"/>
        <v>172</v>
      </c>
      <c r="S250" s="16">
        <f t="shared" si="89"/>
        <v>172</v>
      </c>
      <c r="T250" s="16">
        <f t="shared" si="90"/>
        <v>156</v>
      </c>
      <c r="U250" s="16">
        <f t="shared" si="91"/>
        <v>166</v>
      </c>
      <c r="V250" s="16">
        <f t="shared" si="92"/>
        <v>167</v>
      </c>
      <c r="W250" s="16">
        <f t="shared" si="93"/>
        <v>150</v>
      </c>
      <c r="X250" s="16">
        <f t="shared" si="94"/>
        <v>120</v>
      </c>
      <c r="Y250" s="16">
        <f t="shared" si="95"/>
        <v>163</v>
      </c>
      <c r="AA250" s="21">
        <f t="shared" si="96"/>
        <v>93.956043956043956</v>
      </c>
      <c r="AB250" s="21">
        <f t="shared" si="97"/>
        <v>93.956043956043956</v>
      </c>
      <c r="AC250" s="21">
        <f t="shared" si="98"/>
        <v>85.635359116022101</v>
      </c>
      <c r="AD250" s="21">
        <f t="shared" si="99"/>
        <v>93.75</v>
      </c>
      <c r="AE250" s="21">
        <f t="shared" si="100"/>
        <v>98.80952380952381</v>
      </c>
      <c r="AF250" s="21">
        <f t="shared" si="101"/>
        <v>93.710691823899367</v>
      </c>
      <c r="AG250" s="21">
        <f t="shared" si="102"/>
        <v>79.865771812080538</v>
      </c>
      <c r="AH250" s="21">
        <f t="shared" si="103"/>
        <v>89.502762430939228</v>
      </c>
    </row>
    <row r="251" spans="1:34" ht="16.5">
      <c r="A251" s="113">
        <v>20200901</v>
      </c>
      <c r="B251" s="114" t="s">
        <v>1264</v>
      </c>
      <c r="C251" s="114" t="s">
        <v>1263</v>
      </c>
      <c r="D251" s="114" t="s">
        <v>1262</v>
      </c>
      <c r="E251" s="114" t="s">
        <v>262</v>
      </c>
      <c r="F251" s="115" t="s">
        <v>1259</v>
      </c>
      <c r="G251" s="116">
        <v>166.65</v>
      </c>
      <c r="H251" s="116">
        <v>193.04</v>
      </c>
      <c r="I251" s="116">
        <v>3.199252</v>
      </c>
      <c r="J251" s="116">
        <v>11.147786</v>
      </c>
      <c r="K251" s="116">
        <v>11.103012</v>
      </c>
      <c r="L251" s="116">
        <v>12.674358</v>
      </c>
      <c r="M251" s="116">
        <v>5.7370539999999997</v>
      </c>
      <c r="N251" s="116">
        <v>4.0558389999999997</v>
      </c>
      <c r="O251" s="116">
        <v>17.440000000000001</v>
      </c>
      <c r="P251" s="116">
        <v>-0.72</v>
      </c>
      <c r="Q251" s="18"/>
      <c r="R251" s="16">
        <f t="shared" si="88"/>
        <v>123</v>
      </c>
      <c r="S251" s="16">
        <f t="shared" si="89"/>
        <v>161</v>
      </c>
      <c r="T251" s="16">
        <f t="shared" si="90"/>
        <v>160</v>
      </c>
      <c r="U251" s="16">
        <f t="shared" si="91"/>
        <v>144</v>
      </c>
      <c r="V251" s="16">
        <f t="shared" si="92"/>
        <v>50</v>
      </c>
      <c r="W251" s="16">
        <f t="shared" si="93"/>
        <v>57</v>
      </c>
      <c r="X251" s="16">
        <f t="shared" si="94"/>
        <v>58</v>
      </c>
      <c r="Y251" s="16">
        <f t="shared" si="95"/>
        <v>156</v>
      </c>
      <c r="AA251" s="21">
        <f t="shared" si="96"/>
        <v>67.032967032967022</v>
      </c>
      <c r="AB251" s="21">
        <f t="shared" si="97"/>
        <v>87.912087912087912</v>
      </c>
      <c r="AC251" s="21">
        <f t="shared" si="98"/>
        <v>87.845303867403317</v>
      </c>
      <c r="AD251" s="21">
        <f t="shared" si="99"/>
        <v>81.25</v>
      </c>
      <c r="AE251" s="21">
        <f t="shared" si="100"/>
        <v>29.166666666666668</v>
      </c>
      <c r="AF251" s="21">
        <f t="shared" si="101"/>
        <v>35.220125786163521</v>
      </c>
      <c r="AG251" s="21">
        <f t="shared" si="102"/>
        <v>38.255033557046978</v>
      </c>
      <c r="AH251" s="21">
        <f t="shared" si="103"/>
        <v>85.635359116022101</v>
      </c>
    </row>
    <row r="252" spans="1:34" ht="16.5">
      <c r="A252" s="113">
        <v>20200901</v>
      </c>
      <c r="B252" s="114" t="s">
        <v>1266</v>
      </c>
      <c r="C252" s="114" t="s">
        <v>1265</v>
      </c>
      <c r="D252" s="114" t="s">
        <v>1262</v>
      </c>
      <c r="E252" s="114" t="s">
        <v>262</v>
      </c>
      <c r="F252" s="115" t="s">
        <v>1259</v>
      </c>
      <c r="G252" s="116">
        <v>678.25</v>
      </c>
      <c r="H252" s="116">
        <v>624.26</v>
      </c>
      <c r="I252" s="116">
        <v>3.1989329999999998</v>
      </c>
      <c r="J252" s="116">
        <v>11.147474000000001</v>
      </c>
      <c r="K252" s="116">
        <v>11.104539000000001</v>
      </c>
      <c r="L252" s="116">
        <v>12.674142</v>
      </c>
      <c r="M252" s="116">
        <v>5.7372620000000003</v>
      </c>
      <c r="N252" s="116">
        <v>4.055307</v>
      </c>
      <c r="O252" s="116">
        <v>17.440000000000001</v>
      </c>
      <c r="P252" s="116">
        <v>-0.72</v>
      </c>
      <c r="Q252" s="18"/>
      <c r="R252" s="16">
        <f t="shared" si="88"/>
        <v>124</v>
      </c>
      <c r="S252" s="16">
        <f t="shared" si="89"/>
        <v>162</v>
      </c>
      <c r="T252" s="16">
        <f t="shared" si="90"/>
        <v>159</v>
      </c>
      <c r="U252" s="16">
        <f t="shared" si="91"/>
        <v>145</v>
      </c>
      <c r="V252" s="16">
        <f t="shared" si="92"/>
        <v>49</v>
      </c>
      <c r="W252" s="16">
        <f t="shared" si="93"/>
        <v>58</v>
      </c>
      <c r="X252" s="16">
        <f t="shared" si="94"/>
        <v>58</v>
      </c>
      <c r="Y252" s="16">
        <f t="shared" si="95"/>
        <v>156</v>
      </c>
      <c r="AA252" s="21">
        <f t="shared" si="96"/>
        <v>67.582417582417591</v>
      </c>
      <c r="AB252" s="21">
        <f t="shared" si="97"/>
        <v>88.461538461538453</v>
      </c>
      <c r="AC252" s="21">
        <f t="shared" si="98"/>
        <v>87.292817679558013</v>
      </c>
      <c r="AD252" s="21">
        <f t="shared" si="99"/>
        <v>81.818181818181827</v>
      </c>
      <c r="AE252" s="21">
        <f t="shared" si="100"/>
        <v>28.571428571428569</v>
      </c>
      <c r="AF252" s="21">
        <f t="shared" si="101"/>
        <v>35.849056603773583</v>
      </c>
      <c r="AG252" s="21">
        <f t="shared" si="102"/>
        <v>38.255033557046978</v>
      </c>
      <c r="AH252" s="21">
        <f t="shared" si="103"/>
        <v>85.635359116022101</v>
      </c>
    </row>
    <row r="253" spans="1:34" ht="16.5">
      <c r="A253" s="113">
        <v>20200901</v>
      </c>
      <c r="B253" s="114" t="s">
        <v>1920</v>
      </c>
      <c r="C253" s="114" t="s">
        <v>1921</v>
      </c>
      <c r="D253" s="114" t="s">
        <v>1262</v>
      </c>
      <c r="E253" s="114" t="s">
        <v>262</v>
      </c>
      <c r="F253" s="115" t="s">
        <v>1259</v>
      </c>
      <c r="G253" s="116">
        <v>343.15</v>
      </c>
      <c r="H253" s="116">
        <v>389.52</v>
      </c>
      <c r="I253" s="116">
        <v>3.2790170000000001</v>
      </c>
      <c r="J253" s="116">
        <v>11.420298000000001</v>
      </c>
      <c r="K253" s="116">
        <v>11.686688999999999</v>
      </c>
      <c r="L253" s="116">
        <v>13.826886</v>
      </c>
      <c r="M253" s="116"/>
      <c r="N253" s="116"/>
      <c r="O253" s="116"/>
      <c r="P253" s="116">
        <v>-0.01</v>
      </c>
      <c r="Q253" s="18"/>
      <c r="R253" s="16">
        <f t="shared" si="88"/>
        <v>118</v>
      </c>
      <c r="S253" s="16">
        <f t="shared" si="89"/>
        <v>159</v>
      </c>
      <c r="T253" s="16">
        <f t="shared" si="90"/>
        <v>157</v>
      </c>
      <c r="U253" s="16">
        <f t="shared" si="91"/>
        <v>142</v>
      </c>
      <c r="V253" s="16" t="str">
        <f t="shared" si="92"/>
        <v/>
      </c>
      <c r="W253" s="16" t="str">
        <f t="shared" si="93"/>
        <v/>
      </c>
      <c r="X253" s="16" t="str">
        <f t="shared" si="94"/>
        <v/>
      </c>
      <c r="Y253" s="16">
        <f t="shared" si="95"/>
        <v>153</v>
      </c>
      <c r="AA253" s="21">
        <f t="shared" si="96"/>
        <v>64.285714285714292</v>
      </c>
      <c r="AB253" s="21">
        <f t="shared" si="97"/>
        <v>86.813186813186817</v>
      </c>
      <c r="AC253" s="21">
        <f t="shared" si="98"/>
        <v>86.187845303867405</v>
      </c>
      <c r="AD253" s="21">
        <f t="shared" si="99"/>
        <v>80.11363636363636</v>
      </c>
      <c r="AE253" s="21" t="str">
        <f t="shared" si="100"/>
        <v>na</v>
      </c>
      <c r="AF253" s="21" t="str">
        <f t="shared" si="101"/>
        <v>na</v>
      </c>
      <c r="AG253" s="21" t="str">
        <f t="shared" si="102"/>
        <v>na</v>
      </c>
      <c r="AH253" s="21">
        <f t="shared" si="103"/>
        <v>83.97790055248619</v>
      </c>
    </row>
    <row r="254" spans="1:34" ht="16.5">
      <c r="A254" s="113">
        <v>20200901</v>
      </c>
      <c r="B254" s="114" t="s">
        <v>1475</v>
      </c>
      <c r="C254" s="114" t="s">
        <v>1474</v>
      </c>
      <c r="D254" s="114" t="s">
        <v>1444</v>
      </c>
      <c r="E254" s="114" t="s">
        <v>262</v>
      </c>
      <c r="F254" s="115" t="s">
        <v>1259</v>
      </c>
      <c r="G254" s="116">
        <v>740.65</v>
      </c>
      <c r="H254" s="116">
        <v>709.14</v>
      </c>
      <c r="I254" s="116">
        <v>5.1541980000000001</v>
      </c>
      <c r="J254" s="116">
        <v>20.775780999999998</v>
      </c>
      <c r="K254" s="116">
        <v>23.754314000000001</v>
      </c>
      <c r="L254" s="116">
        <v>23.304872</v>
      </c>
      <c r="M254" s="116">
        <v>3.4454820000000002</v>
      </c>
      <c r="N254" s="116">
        <v>-2.3010199999999998</v>
      </c>
      <c r="O254" s="116">
        <v>4.9800000000000004</v>
      </c>
      <c r="P254" s="116">
        <v>13.83</v>
      </c>
      <c r="Q254" s="18"/>
      <c r="R254" s="16">
        <f t="shared" si="88"/>
        <v>23</v>
      </c>
      <c r="S254" s="16">
        <f t="shared" si="89"/>
        <v>26</v>
      </c>
      <c r="T254" s="16">
        <f t="shared" si="90"/>
        <v>39</v>
      </c>
      <c r="U254" s="16">
        <f t="shared" si="91"/>
        <v>79</v>
      </c>
      <c r="V254" s="16">
        <f t="shared" si="92"/>
        <v>78</v>
      </c>
      <c r="W254" s="16">
        <f t="shared" si="93"/>
        <v>109</v>
      </c>
      <c r="X254" s="16">
        <f t="shared" si="94"/>
        <v>111</v>
      </c>
      <c r="Y254" s="16">
        <f t="shared" si="95"/>
        <v>43</v>
      </c>
      <c r="AA254" s="21">
        <f t="shared" si="96"/>
        <v>12.087912087912088</v>
      </c>
      <c r="AB254" s="21">
        <f t="shared" si="97"/>
        <v>13.736263736263737</v>
      </c>
      <c r="AC254" s="21">
        <f t="shared" si="98"/>
        <v>20.994475138121548</v>
      </c>
      <c r="AD254" s="21">
        <f t="shared" si="99"/>
        <v>44.31818181818182</v>
      </c>
      <c r="AE254" s="21">
        <f t="shared" si="100"/>
        <v>45.833333333333329</v>
      </c>
      <c r="AF254" s="21">
        <f t="shared" si="101"/>
        <v>67.924528301886795</v>
      </c>
      <c r="AG254" s="21">
        <f t="shared" si="102"/>
        <v>73.825503355704697</v>
      </c>
      <c r="AH254" s="21">
        <f t="shared" si="103"/>
        <v>23.204419889502763</v>
      </c>
    </row>
    <row r="255" spans="1:34" ht="16.5">
      <c r="A255" s="113">
        <v>20200901</v>
      </c>
      <c r="B255" s="114" t="s">
        <v>1477</v>
      </c>
      <c r="C255" s="114" t="s">
        <v>1476</v>
      </c>
      <c r="D255" s="114" t="s">
        <v>1444</v>
      </c>
      <c r="E255" s="114" t="s">
        <v>262</v>
      </c>
      <c r="F255" s="115" t="s">
        <v>1259</v>
      </c>
      <c r="G255" s="116">
        <v>767.56</v>
      </c>
      <c r="H255" s="116">
        <v>665.15</v>
      </c>
      <c r="I255" s="116">
        <v>5.1573289999999998</v>
      </c>
      <c r="J255" s="116">
        <v>18.553937000000001</v>
      </c>
      <c r="K255" s="116">
        <v>22.369239</v>
      </c>
      <c r="L255" s="116">
        <v>25.234117999999999</v>
      </c>
      <c r="M255" s="116">
        <v>5.10886</v>
      </c>
      <c r="N255" s="116">
        <v>-1.304071</v>
      </c>
      <c r="O255" s="116">
        <v>5.68</v>
      </c>
      <c r="P255" s="116">
        <v>12.21</v>
      </c>
      <c r="Q255" s="18"/>
      <c r="R255" s="16">
        <f t="shared" si="88"/>
        <v>22</v>
      </c>
      <c r="S255" s="16">
        <f t="shared" si="89"/>
        <v>51</v>
      </c>
      <c r="T255" s="16">
        <f t="shared" si="90"/>
        <v>52</v>
      </c>
      <c r="U255" s="16">
        <f t="shared" si="91"/>
        <v>63</v>
      </c>
      <c r="V255" s="16">
        <f t="shared" si="92"/>
        <v>57</v>
      </c>
      <c r="W255" s="16">
        <f t="shared" si="93"/>
        <v>102</v>
      </c>
      <c r="X255" s="16">
        <f t="shared" si="94"/>
        <v>109</v>
      </c>
      <c r="Y255" s="16">
        <f t="shared" si="95"/>
        <v>54</v>
      </c>
      <c r="AA255" s="21">
        <f t="shared" si="96"/>
        <v>11.538461538461538</v>
      </c>
      <c r="AB255" s="21">
        <f t="shared" si="97"/>
        <v>27.472527472527474</v>
      </c>
      <c r="AC255" s="21">
        <f t="shared" si="98"/>
        <v>28.176795580110497</v>
      </c>
      <c r="AD255" s="21">
        <f t="shared" si="99"/>
        <v>35.227272727272727</v>
      </c>
      <c r="AE255" s="21">
        <f t="shared" si="100"/>
        <v>33.333333333333329</v>
      </c>
      <c r="AF255" s="21">
        <f t="shared" si="101"/>
        <v>63.522012578616348</v>
      </c>
      <c r="AG255" s="21">
        <f t="shared" si="102"/>
        <v>72.483221476510067</v>
      </c>
      <c r="AH255" s="21">
        <f t="shared" si="103"/>
        <v>29.281767955801101</v>
      </c>
    </row>
    <row r="256" spans="1:34" ht="16.5">
      <c r="A256" s="113">
        <v>20200901</v>
      </c>
      <c r="B256" s="114" t="s">
        <v>1465</v>
      </c>
      <c r="C256" s="114" t="s">
        <v>1464</v>
      </c>
      <c r="D256" s="114" t="s">
        <v>1444</v>
      </c>
      <c r="E256" s="114" t="s">
        <v>262</v>
      </c>
      <c r="F256" s="115" t="s">
        <v>1259</v>
      </c>
      <c r="G256" s="116">
        <v>743.14</v>
      </c>
      <c r="H256" s="116">
        <v>753.73</v>
      </c>
      <c r="I256" s="116">
        <v>2.6402610000000002</v>
      </c>
      <c r="J256" s="116">
        <v>13.913316999999999</v>
      </c>
      <c r="K256" s="116">
        <v>14.285553</v>
      </c>
      <c r="L256" s="116">
        <v>16.990599</v>
      </c>
      <c r="M256" s="116">
        <v>2.596654</v>
      </c>
      <c r="N256" s="116">
        <v>1.5067299999999999</v>
      </c>
      <c r="O256" s="116">
        <v>12.62</v>
      </c>
      <c r="P256" s="116">
        <v>3.53</v>
      </c>
      <c r="Q256" s="18"/>
      <c r="R256" s="16">
        <f t="shared" si="88"/>
        <v>145</v>
      </c>
      <c r="S256" s="16">
        <f t="shared" si="89"/>
        <v>147</v>
      </c>
      <c r="T256" s="16">
        <f t="shared" si="90"/>
        <v>141</v>
      </c>
      <c r="U256" s="16">
        <f t="shared" si="91"/>
        <v>129</v>
      </c>
      <c r="V256" s="16">
        <f t="shared" si="92"/>
        <v>89</v>
      </c>
      <c r="W256" s="16">
        <f t="shared" si="93"/>
        <v>79</v>
      </c>
      <c r="X256" s="16">
        <f t="shared" si="94"/>
        <v>79</v>
      </c>
      <c r="Y256" s="16">
        <f t="shared" si="95"/>
        <v>141</v>
      </c>
      <c r="AA256" s="21">
        <f t="shared" si="96"/>
        <v>79.120879120879124</v>
      </c>
      <c r="AB256" s="21">
        <f t="shared" si="97"/>
        <v>80.219780219780219</v>
      </c>
      <c r="AC256" s="21">
        <f t="shared" si="98"/>
        <v>77.348066298342545</v>
      </c>
      <c r="AD256" s="21">
        <f t="shared" si="99"/>
        <v>72.727272727272734</v>
      </c>
      <c r="AE256" s="21">
        <f t="shared" si="100"/>
        <v>52.380952380952387</v>
      </c>
      <c r="AF256" s="21">
        <f t="shared" si="101"/>
        <v>49.056603773584904</v>
      </c>
      <c r="AG256" s="21">
        <f t="shared" si="102"/>
        <v>52.348993288590606</v>
      </c>
      <c r="AH256" s="21">
        <f t="shared" si="103"/>
        <v>77.348066298342545</v>
      </c>
    </row>
    <row r="257" spans="1:34" ht="16.5">
      <c r="A257" s="113">
        <v>20200901</v>
      </c>
      <c r="B257" s="114" t="s">
        <v>1473</v>
      </c>
      <c r="C257" s="114" t="s">
        <v>1472</v>
      </c>
      <c r="D257" s="114" t="s">
        <v>1444</v>
      </c>
      <c r="E257" s="114" t="s">
        <v>262</v>
      </c>
      <c r="F257" s="115" t="s">
        <v>1259</v>
      </c>
      <c r="G257" s="116">
        <v>635.30999999999995</v>
      </c>
      <c r="H257" s="116">
        <v>696.89</v>
      </c>
      <c r="I257" s="116">
        <v>5.5998919999999996</v>
      </c>
      <c r="J257" s="116">
        <v>19.135487000000001</v>
      </c>
      <c r="K257" s="116">
        <v>22.638493</v>
      </c>
      <c r="L257" s="116">
        <v>27.511130000000001</v>
      </c>
      <c r="M257" s="116">
        <v>8.7597539999999992</v>
      </c>
      <c r="N257" s="116">
        <v>5.45472</v>
      </c>
      <c r="O257" s="116">
        <v>17.12</v>
      </c>
      <c r="P257" s="116">
        <v>13.86</v>
      </c>
      <c r="Q257" s="18"/>
      <c r="R257" s="16">
        <f t="shared" si="88"/>
        <v>13</v>
      </c>
      <c r="S257" s="16">
        <f t="shared" si="89"/>
        <v>40</v>
      </c>
      <c r="T257" s="16">
        <f t="shared" si="90"/>
        <v>50</v>
      </c>
      <c r="U257" s="16">
        <f t="shared" si="91"/>
        <v>45</v>
      </c>
      <c r="V257" s="16">
        <f t="shared" si="92"/>
        <v>20</v>
      </c>
      <c r="W257" s="16">
        <f t="shared" si="93"/>
        <v>48</v>
      </c>
      <c r="X257" s="16">
        <f t="shared" si="94"/>
        <v>62</v>
      </c>
      <c r="Y257" s="16">
        <f t="shared" si="95"/>
        <v>41</v>
      </c>
      <c r="AA257" s="21">
        <f t="shared" si="96"/>
        <v>6.593406593406594</v>
      </c>
      <c r="AB257" s="21">
        <f t="shared" si="97"/>
        <v>21.428571428571427</v>
      </c>
      <c r="AC257" s="21">
        <f t="shared" si="98"/>
        <v>27.071823204419886</v>
      </c>
      <c r="AD257" s="21">
        <f t="shared" si="99"/>
        <v>25</v>
      </c>
      <c r="AE257" s="21">
        <f t="shared" si="100"/>
        <v>11.30952380952381</v>
      </c>
      <c r="AF257" s="21">
        <f t="shared" si="101"/>
        <v>29.559748427672954</v>
      </c>
      <c r="AG257" s="21">
        <f t="shared" si="102"/>
        <v>40.939597315436245</v>
      </c>
      <c r="AH257" s="21">
        <f t="shared" si="103"/>
        <v>22.099447513812155</v>
      </c>
    </row>
    <row r="258" spans="1:34" ht="16.5">
      <c r="A258" s="113">
        <v>20200901</v>
      </c>
      <c r="B258" s="114" t="s">
        <v>1471</v>
      </c>
      <c r="C258" s="114" t="s">
        <v>1470</v>
      </c>
      <c r="D258" s="114" t="s">
        <v>1444</v>
      </c>
      <c r="E258" s="114" t="s">
        <v>262</v>
      </c>
      <c r="F258" s="115" t="s">
        <v>1259</v>
      </c>
      <c r="G258" s="116">
        <v>333.12</v>
      </c>
      <c r="H258" s="116">
        <v>322.35000000000002</v>
      </c>
      <c r="I258" s="116">
        <v>5.6986499999999998</v>
      </c>
      <c r="J258" s="116">
        <v>19.489515999999998</v>
      </c>
      <c r="K258" s="116">
        <v>23.001144</v>
      </c>
      <c r="L258" s="116">
        <v>27.921579999999999</v>
      </c>
      <c r="M258" s="116">
        <v>9.1625960000000006</v>
      </c>
      <c r="N258" s="116">
        <v>5.7182810000000002</v>
      </c>
      <c r="O258" s="116">
        <v>17.72</v>
      </c>
      <c r="P258" s="116">
        <v>14.16</v>
      </c>
      <c r="Q258" s="18"/>
      <c r="R258" s="16">
        <f t="shared" si="88"/>
        <v>10</v>
      </c>
      <c r="S258" s="16">
        <f t="shared" si="89"/>
        <v>38</v>
      </c>
      <c r="T258" s="16">
        <f t="shared" si="90"/>
        <v>44</v>
      </c>
      <c r="U258" s="16">
        <f t="shared" si="91"/>
        <v>40</v>
      </c>
      <c r="V258" s="16">
        <f t="shared" si="92"/>
        <v>19</v>
      </c>
      <c r="W258" s="16">
        <f t="shared" si="93"/>
        <v>46</v>
      </c>
      <c r="X258" s="16">
        <f t="shared" si="94"/>
        <v>56</v>
      </c>
      <c r="Y258" s="16">
        <f t="shared" si="95"/>
        <v>40</v>
      </c>
      <c r="AA258" s="21">
        <f t="shared" si="96"/>
        <v>4.9450549450549453</v>
      </c>
      <c r="AB258" s="21">
        <f t="shared" si="97"/>
        <v>20.329670329670328</v>
      </c>
      <c r="AC258" s="21">
        <f t="shared" si="98"/>
        <v>23.756906077348066</v>
      </c>
      <c r="AD258" s="21">
        <f t="shared" si="99"/>
        <v>22.15909090909091</v>
      </c>
      <c r="AE258" s="21">
        <f t="shared" si="100"/>
        <v>10.714285714285714</v>
      </c>
      <c r="AF258" s="21">
        <f t="shared" si="101"/>
        <v>28.30188679245283</v>
      </c>
      <c r="AG258" s="21">
        <f t="shared" si="102"/>
        <v>36.912751677852349</v>
      </c>
      <c r="AH258" s="21">
        <f t="shared" si="103"/>
        <v>21.546961325966851</v>
      </c>
    </row>
    <row r="259" spans="1:34" ht="16.5">
      <c r="A259" s="113">
        <v>20200901</v>
      </c>
      <c r="B259" s="114" t="s">
        <v>1485</v>
      </c>
      <c r="C259" s="114" t="s">
        <v>1484</v>
      </c>
      <c r="D259" s="114" t="s">
        <v>1444</v>
      </c>
      <c r="E259" s="114" t="s">
        <v>262</v>
      </c>
      <c r="F259" s="115" t="s">
        <v>1259</v>
      </c>
      <c r="G259" s="116">
        <v>1315.13</v>
      </c>
      <c r="H259" s="116">
        <v>1296</v>
      </c>
      <c r="I259" s="116">
        <v>4.466094</v>
      </c>
      <c r="J259" s="116">
        <v>16.760663999999998</v>
      </c>
      <c r="K259" s="116">
        <v>17.742782999999999</v>
      </c>
      <c r="L259" s="116">
        <v>19.568541</v>
      </c>
      <c r="M259" s="116">
        <v>1.2930680000000001</v>
      </c>
      <c r="N259" s="116">
        <v>-5.0954860000000002</v>
      </c>
      <c r="O259" s="116">
        <v>1.93</v>
      </c>
      <c r="P259" s="116">
        <v>7.53</v>
      </c>
      <c r="Q259" s="18"/>
      <c r="R259" s="16">
        <f t="shared" si="88"/>
        <v>62</v>
      </c>
      <c r="S259" s="16">
        <f t="shared" si="89"/>
        <v>85</v>
      </c>
      <c r="T259" s="16">
        <f t="shared" si="90"/>
        <v>103</v>
      </c>
      <c r="U259" s="16">
        <f t="shared" si="91"/>
        <v>96</v>
      </c>
      <c r="V259" s="16">
        <f t="shared" si="92"/>
        <v>108</v>
      </c>
      <c r="W259" s="16">
        <f t="shared" si="93"/>
        <v>122</v>
      </c>
      <c r="X259" s="16">
        <f t="shared" si="94"/>
        <v>122</v>
      </c>
      <c r="Y259" s="16">
        <f t="shared" si="95"/>
        <v>98</v>
      </c>
      <c r="AA259" s="21">
        <f t="shared" si="96"/>
        <v>33.516483516483511</v>
      </c>
      <c r="AB259" s="21">
        <f t="shared" si="97"/>
        <v>46.153846153846153</v>
      </c>
      <c r="AC259" s="21">
        <f t="shared" si="98"/>
        <v>56.353591160220994</v>
      </c>
      <c r="AD259" s="21">
        <f t="shared" si="99"/>
        <v>53.977272727272727</v>
      </c>
      <c r="AE259" s="21">
        <f t="shared" si="100"/>
        <v>63.69047619047619</v>
      </c>
      <c r="AF259" s="21">
        <f t="shared" si="101"/>
        <v>76.100628930817621</v>
      </c>
      <c r="AG259" s="21">
        <f t="shared" si="102"/>
        <v>81.208053691275168</v>
      </c>
      <c r="AH259" s="21">
        <f t="shared" si="103"/>
        <v>53.591160220994475</v>
      </c>
    </row>
    <row r="260" spans="1:34" ht="16.5">
      <c r="A260" s="113">
        <v>20200901</v>
      </c>
      <c r="B260" s="114" t="s">
        <v>1483</v>
      </c>
      <c r="C260" s="114" t="s">
        <v>1482</v>
      </c>
      <c r="D260" s="114" t="s">
        <v>1444</v>
      </c>
      <c r="E260" s="114" t="s">
        <v>262</v>
      </c>
      <c r="F260" s="115" t="s">
        <v>1259</v>
      </c>
      <c r="G260" s="116">
        <v>377.16</v>
      </c>
      <c r="H260" s="116">
        <v>347.11</v>
      </c>
      <c r="I260" s="116">
        <v>4.7866280000000003</v>
      </c>
      <c r="J260" s="116">
        <v>19.616838999999999</v>
      </c>
      <c r="K260" s="116">
        <v>21.754776</v>
      </c>
      <c r="L260" s="116">
        <v>22.082642</v>
      </c>
      <c r="M260" s="116">
        <v>2.131815</v>
      </c>
      <c r="N260" s="116">
        <v>-1.0163800000000001</v>
      </c>
      <c r="O260" s="116">
        <v>6.37</v>
      </c>
      <c r="P260" s="116">
        <v>11.14</v>
      </c>
      <c r="Q260" s="18"/>
      <c r="R260" s="16">
        <f t="shared" si="88"/>
        <v>50</v>
      </c>
      <c r="S260" s="16">
        <f t="shared" si="89"/>
        <v>36</v>
      </c>
      <c r="T260" s="16">
        <f t="shared" si="90"/>
        <v>60</v>
      </c>
      <c r="U260" s="16">
        <f t="shared" si="91"/>
        <v>85</v>
      </c>
      <c r="V260" s="16">
        <f t="shared" si="92"/>
        <v>95</v>
      </c>
      <c r="W260" s="16">
        <f t="shared" si="93"/>
        <v>100</v>
      </c>
      <c r="X260" s="16">
        <f t="shared" si="94"/>
        <v>107</v>
      </c>
      <c r="Y260" s="16">
        <f t="shared" si="95"/>
        <v>72</v>
      </c>
      <c r="AA260" s="21">
        <f t="shared" si="96"/>
        <v>26.923076923076923</v>
      </c>
      <c r="AB260" s="21">
        <f t="shared" si="97"/>
        <v>19.230769230769234</v>
      </c>
      <c r="AC260" s="21">
        <f t="shared" si="98"/>
        <v>32.596685082872931</v>
      </c>
      <c r="AD260" s="21">
        <f t="shared" si="99"/>
        <v>47.727272727272727</v>
      </c>
      <c r="AE260" s="21">
        <f t="shared" si="100"/>
        <v>55.952380952380956</v>
      </c>
      <c r="AF260" s="21">
        <f t="shared" si="101"/>
        <v>62.264150943396224</v>
      </c>
      <c r="AG260" s="21">
        <f t="shared" si="102"/>
        <v>71.140939597315437</v>
      </c>
      <c r="AH260" s="21">
        <f t="shared" si="103"/>
        <v>39.226519337016576</v>
      </c>
    </row>
    <row r="261" spans="1:34" ht="16.5">
      <c r="A261" s="113">
        <v>20200901</v>
      </c>
      <c r="B261" s="114" t="s">
        <v>1446</v>
      </c>
      <c r="C261" s="114" t="s">
        <v>1445</v>
      </c>
      <c r="D261" s="114" t="s">
        <v>1444</v>
      </c>
      <c r="E261" s="114" t="s">
        <v>262</v>
      </c>
      <c r="F261" s="115" t="s">
        <v>1259</v>
      </c>
      <c r="G261" s="116">
        <v>258.02</v>
      </c>
      <c r="H261" s="116">
        <v>206.48</v>
      </c>
      <c r="I261" s="116">
        <v>5.939978</v>
      </c>
      <c r="J261" s="116">
        <v>14.432385</v>
      </c>
      <c r="K261" s="116">
        <v>19.679364</v>
      </c>
      <c r="L261" s="116">
        <v>15.744865000000001</v>
      </c>
      <c r="M261" s="116">
        <v>-5.2273800000000001</v>
      </c>
      <c r="N261" s="116">
        <v>-9.5874009999999998</v>
      </c>
      <c r="O261" s="116">
        <v>10.61</v>
      </c>
      <c r="P261" s="116">
        <v>5.21</v>
      </c>
      <c r="Q261" s="18"/>
      <c r="R261" s="16">
        <f t="shared" si="88"/>
        <v>6</v>
      </c>
      <c r="S261" s="16">
        <f t="shared" si="89"/>
        <v>132</v>
      </c>
      <c r="T261" s="16">
        <f t="shared" si="90"/>
        <v>83</v>
      </c>
      <c r="U261" s="16">
        <f t="shared" si="91"/>
        <v>136</v>
      </c>
      <c r="V261" s="16">
        <f t="shared" si="92"/>
        <v>136</v>
      </c>
      <c r="W261" s="16">
        <f t="shared" si="93"/>
        <v>135</v>
      </c>
      <c r="X261" s="16">
        <f t="shared" si="94"/>
        <v>92</v>
      </c>
      <c r="Y261" s="16">
        <f t="shared" si="95"/>
        <v>114</v>
      </c>
      <c r="AA261" s="21">
        <f t="shared" si="96"/>
        <v>2.7472527472527473</v>
      </c>
      <c r="AB261" s="21">
        <f t="shared" si="97"/>
        <v>71.978021978021971</v>
      </c>
      <c r="AC261" s="21">
        <f t="shared" si="98"/>
        <v>45.303867403314918</v>
      </c>
      <c r="AD261" s="21">
        <f t="shared" si="99"/>
        <v>76.704545454545453</v>
      </c>
      <c r="AE261" s="21">
        <f t="shared" si="100"/>
        <v>80.357142857142861</v>
      </c>
      <c r="AF261" s="21">
        <f t="shared" si="101"/>
        <v>84.276729559748432</v>
      </c>
      <c r="AG261" s="21">
        <f t="shared" si="102"/>
        <v>61.073825503355707</v>
      </c>
      <c r="AH261" s="21">
        <f t="shared" si="103"/>
        <v>62.430939226519335</v>
      </c>
    </row>
    <row r="262" spans="1:34" ht="16.5">
      <c r="A262" s="113">
        <v>20200901</v>
      </c>
      <c r="B262" s="114" t="s">
        <v>1455</v>
      </c>
      <c r="C262" s="114" t="s">
        <v>1877</v>
      </c>
      <c r="D262" s="114" t="s">
        <v>1444</v>
      </c>
      <c r="E262" s="114" t="s">
        <v>262</v>
      </c>
      <c r="F262" s="115" t="s">
        <v>1259</v>
      </c>
      <c r="G262" s="116">
        <v>607.41</v>
      </c>
      <c r="H262" s="116">
        <v>542.04</v>
      </c>
      <c r="I262" s="116">
        <v>5.6296020000000002</v>
      </c>
      <c r="J262" s="116">
        <v>20.877751</v>
      </c>
      <c r="K262" s="116">
        <v>22.952919999999999</v>
      </c>
      <c r="L262" s="116">
        <v>25.795401999999999</v>
      </c>
      <c r="M262" s="116">
        <v>6.4092630000000002</v>
      </c>
      <c r="N262" s="116">
        <v>2.9273359999999999</v>
      </c>
      <c r="O262" s="116">
        <v>9.65</v>
      </c>
      <c r="P262" s="116">
        <v>13.63</v>
      </c>
      <c r="Q262" s="18"/>
      <c r="R262" s="16">
        <f t="shared" si="88"/>
        <v>12</v>
      </c>
      <c r="S262" s="16">
        <f t="shared" si="89"/>
        <v>24</v>
      </c>
      <c r="T262" s="16">
        <f t="shared" si="90"/>
        <v>46</v>
      </c>
      <c r="U262" s="16">
        <f t="shared" si="91"/>
        <v>60</v>
      </c>
      <c r="V262" s="16">
        <f t="shared" si="92"/>
        <v>38</v>
      </c>
      <c r="W262" s="16">
        <f t="shared" si="93"/>
        <v>69</v>
      </c>
      <c r="X262" s="16">
        <f t="shared" si="94"/>
        <v>99</v>
      </c>
      <c r="Y262" s="16">
        <f t="shared" si="95"/>
        <v>46</v>
      </c>
      <c r="AA262" s="21">
        <f t="shared" si="96"/>
        <v>6.0439560439560438</v>
      </c>
      <c r="AB262" s="21">
        <f t="shared" si="97"/>
        <v>12.637362637362637</v>
      </c>
      <c r="AC262" s="21">
        <f t="shared" si="98"/>
        <v>24.861878453038674</v>
      </c>
      <c r="AD262" s="21">
        <f t="shared" si="99"/>
        <v>33.522727272727273</v>
      </c>
      <c r="AE262" s="21">
        <f t="shared" si="100"/>
        <v>22.023809523809522</v>
      </c>
      <c r="AF262" s="21">
        <f t="shared" si="101"/>
        <v>42.767295597484278</v>
      </c>
      <c r="AG262" s="21">
        <f t="shared" si="102"/>
        <v>65.771812080536918</v>
      </c>
      <c r="AH262" s="21">
        <f t="shared" si="103"/>
        <v>24.861878453038674</v>
      </c>
    </row>
    <row r="263" spans="1:34" ht="16.5">
      <c r="A263" s="113">
        <v>20200901</v>
      </c>
      <c r="B263" s="114" t="s">
        <v>1454</v>
      </c>
      <c r="C263" s="114" t="s">
        <v>1453</v>
      </c>
      <c r="D263" s="114" t="s">
        <v>1444</v>
      </c>
      <c r="E263" s="114" t="s">
        <v>262</v>
      </c>
      <c r="F263" s="115" t="s">
        <v>1259</v>
      </c>
      <c r="G263" s="116">
        <v>494.19</v>
      </c>
      <c r="H263" s="116">
        <v>483.7</v>
      </c>
      <c r="I263" s="116">
        <v>5.7467290000000002</v>
      </c>
      <c r="J263" s="116">
        <v>21.031804999999999</v>
      </c>
      <c r="K263" s="116">
        <v>23.112916999999999</v>
      </c>
      <c r="L263" s="116">
        <v>25.849920000000001</v>
      </c>
      <c r="M263" s="116">
        <v>6.1907350000000001</v>
      </c>
      <c r="N263" s="116">
        <v>2.5932369999999998</v>
      </c>
      <c r="O263" s="116">
        <v>9.84</v>
      </c>
      <c r="P263" s="116">
        <v>13.66</v>
      </c>
      <c r="Q263" s="18"/>
      <c r="R263" s="16">
        <f t="shared" si="88"/>
        <v>8</v>
      </c>
      <c r="S263" s="16">
        <f t="shared" si="89"/>
        <v>18</v>
      </c>
      <c r="T263" s="16">
        <f t="shared" si="90"/>
        <v>43</v>
      </c>
      <c r="U263" s="16">
        <f t="shared" si="91"/>
        <v>58</v>
      </c>
      <c r="V263" s="16">
        <f t="shared" si="92"/>
        <v>41</v>
      </c>
      <c r="W263" s="16">
        <f t="shared" si="93"/>
        <v>70</v>
      </c>
      <c r="X263" s="16">
        <f t="shared" si="94"/>
        <v>96</v>
      </c>
      <c r="Y263" s="16">
        <f t="shared" si="95"/>
        <v>45</v>
      </c>
      <c r="AA263" s="21">
        <f t="shared" si="96"/>
        <v>3.8461538461538463</v>
      </c>
      <c r="AB263" s="21">
        <f t="shared" si="97"/>
        <v>9.3406593406593412</v>
      </c>
      <c r="AC263" s="21">
        <f t="shared" si="98"/>
        <v>23.204419889502763</v>
      </c>
      <c r="AD263" s="21">
        <f t="shared" si="99"/>
        <v>32.386363636363633</v>
      </c>
      <c r="AE263" s="21">
        <f t="shared" si="100"/>
        <v>23.809523809523807</v>
      </c>
      <c r="AF263" s="21">
        <f t="shared" si="101"/>
        <v>43.39622641509434</v>
      </c>
      <c r="AG263" s="21">
        <f t="shared" si="102"/>
        <v>63.758389261744966</v>
      </c>
      <c r="AH263" s="21">
        <f t="shared" si="103"/>
        <v>24.30939226519337</v>
      </c>
    </row>
    <row r="264" spans="1:34" ht="16.5">
      <c r="A264" s="113">
        <v>20200901</v>
      </c>
      <c r="B264" s="114" t="s">
        <v>1452</v>
      </c>
      <c r="C264" s="114" t="s">
        <v>1451</v>
      </c>
      <c r="D264" s="114" t="s">
        <v>1444</v>
      </c>
      <c r="E264" s="114" t="s">
        <v>262</v>
      </c>
      <c r="F264" s="115" t="s">
        <v>1259</v>
      </c>
      <c r="G264" s="116">
        <v>425.77</v>
      </c>
      <c r="H264" s="116">
        <v>379.56</v>
      </c>
      <c r="I264" s="116">
        <v>4.7900600000000004</v>
      </c>
      <c r="J264" s="116">
        <v>19.615447</v>
      </c>
      <c r="K264" s="116">
        <v>21.762231</v>
      </c>
      <c r="L264" s="116">
        <v>22.129216</v>
      </c>
      <c r="M264" s="116">
        <v>2.2292809999999998</v>
      </c>
      <c r="N264" s="116">
        <v>-1.0071730000000001</v>
      </c>
      <c r="O264" s="116">
        <v>6.03</v>
      </c>
      <c r="P264" s="116">
        <v>11.19</v>
      </c>
      <c r="Q264" s="18"/>
      <c r="R264" s="16">
        <f t="shared" si="88"/>
        <v>49</v>
      </c>
      <c r="S264" s="16">
        <f t="shared" si="89"/>
        <v>37</v>
      </c>
      <c r="T264" s="16">
        <f t="shared" si="90"/>
        <v>59</v>
      </c>
      <c r="U264" s="16">
        <f t="shared" si="91"/>
        <v>84</v>
      </c>
      <c r="V264" s="16">
        <f t="shared" si="92"/>
        <v>93</v>
      </c>
      <c r="W264" s="16">
        <f t="shared" si="93"/>
        <v>99</v>
      </c>
      <c r="X264" s="16">
        <f t="shared" si="94"/>
        <v>108</v>
      </c>
      <c r="Y264" s="16">
        <f t="shared" si="95"/>
        <v>71</v>
      </c>
      <c r="AA264" s="21">
        <f t="shared" si="96"/>
        <v>26.373626373626376</v>
      </c>
      <c r="AB264" s="21">
        <f t="shared" si="97"/>
        <v>19.780219780219781</v>
      </c>
      <c r="AC264" s="21">
        <f t="shared" si="98"/>
        <v>32.044198895027627</v>
      </c>
      <c r="AD264" s="21">
        <f t="shared" si="99"/>
        <v>47.159090909090914</v>
      </c>
      <c r="AE264" s="21">
        <f t="shared" si="100"/>
        <v>54.761904761904766</v>
      </c>
      <c r="AF264" s="21">
        <f t="shared" si="101"/>
        <v>61.635220125786162</v>
      </c>
      <c r="AG264" s="21">
        <f t="shared" si="102"/>
        <v>71.812080536912745</v>
      </c>
      <c r="AH264" s="21">
        <f t="shared" si="103"/>
        <v>38.674033149171272</v>
      </c>
    </row>
    <row r="265" spans="1:34" ht="16.5">
      <c r="A265" s="113">
        <v>20200901</v>
      </c>
      <c r="B265" s="114" t="s">
        <v>1448</v>
      </c>
      <c r="C265" s="114" t="s">
        <v>1447</v>
      </c>
      <c r="D265" s="114" t="s">
        <v>1444</v>
      </c>
      <c r="E265" s="114" t="s">
        <v>262</v>
      </c>
      <c r="F265" s="115" t="s">
        <v>1259</v>
      </c>
      <c r="G265" s="116">
        <v>103.14</v>
      </c>
      <c r="H265" s="116">
        <v>98.72</v>
      </c>
      <c r="I265" s="116">
        <v>3.2848090000000001</v>
      </c>
      <c r="J265" s="116">
        <v>14.989908</v>
      </c>
      <c r="K265" s="116">
        <v>15.899156</v>
      </c>
      <c r="L265" s="116">
        <v>18.682886</v>
      </c>
      <c r="M265" s="116">
        <v>5.0267739999999996</v>
      </c>
      <c r="N265" s="116">
        <v>4.0042160000000004</v>
      </c>
      <c r="O265" s="116">
        <v>17.53</v>
      </c>
      <c r="P265" s="116">
        <v>5.51</v>
      </c>
      <c r="Q265" s="18"/>
      <c r="R265" s="16">
        <f t="shared" si="88"/>
        <v>117</v>
      </c>
      <c r="S265" s="16">
        <f t="shared" si="89"/>
        <v>126</v>
      </c>
      <c r="T265" s="16">
        <f t="shared" si="90"/>
        <v>118</v>
      </c>
      <c r="U265" s="16">
        <f t="shared" si="91"/>
        <v>107</v>
      </c>
      <c r="V265" s="16">
        <f t="shared" si="92"/>
        <v>59</v>
      </c>
      <c r="W265" s="16">
        <f t="shared" si="93"/>
        <v>59</v>
      </c>
      <c r="X265" s="16">
        <f t="shared" si="94"/>
        <v>57</v>
      </c>
      <c r="Y265" s="16">
        <f t="shared" si="95"/>
        <v>109</v>
      </c>
      <c r="AA265" s="21">
        <f t="shared" si="96"/>
        <v>63.73626373626373</v>
      </c>
      <c r="AB265" s="21">
        <f t="shared" si="97"/>
        <v>68.681318681318686</v>
      </c>
      <c r="AC265" s="21">
        <f t="shared" si="98"/>
        <v>64.640883977900558</v>
      </c>
      <c r="AD265" s="21">
        <f t="shared" si="99"/>
        <v>60.227272727272727</v>
      </c>
      <c r="AE265" s="21">
        <f t="shared" si="100"/>
        <v>34.523809523809526</v>
      </c>
      <c r="AF265" s="21">
        <f t="shared" si="101"/>
        <v>36.477987421383645</v>
      </c>
      <c r="AG265" s="21">
        <f t="shared" si="102"/>
        <v>37.583892617449663</v>
      </c>
      <c r="AH265" s="21">
        <f t="shared" si="103"/>
        <v>59.668508287292823</v>
      </c>
    </row>
    <row r="266" spans="1:34" ht="16.5">
      <c r="A266" s="113">
        <v>20200901</v>
      </c>
      <c r="B266" s="114" t="s">
        <v>1457</v>
      </c>
      <c r="C266" s="114" t="s">
        <v>1456</v>
      </c>
      <c r="D266" s="114" t="s">
        <v>1444</v>
      </c>
      <c r="E266" s="114" t="s">
        <v>262</v>
      </c>
      <c r="F266" s="115" t="s">
        <v>1259</v>
      </c>
      <c r="G266" s="116">
        <v>2156.71</v>
      </c>
      <c r="H266" s="116">
        <v>2400.2399999999998</v>
      </c>
      <c r="I266" s="116">
        <v>6.7027159999999997</v>
      </c>
      <c r="J266" s="116">
        <v>20.564624999999999</v>
      </c>
      <c r="K266" s="116">
        <v>24.032632</v>
      </c>
      <c r="L266" s="116">
        <v>26.587577</v>
      </c>
      <c r="M266" s="116">
        <v>13.856038</v>
      </c>
      <c r="N266" s="116">
        <v>16.54833</v>
      </c>
      <c r="O266" s="116">
        <v>23.33</v>
      </c>
      <c r="P266" s="116">
        <v>16.39</v>
      </c>
      <c r="Q266" s="18"/>
      <c r="R266" s="16">
        <f t="shared" si="88"/>
        <v>2</v>
      </c>
      <c r="S266" s="16">
        <f t="shared" si="89"/>
        <v>28</v>
      </c>
      <c r="T266" s="16">
        <f t="shared" si="90"/>
        <v>36</v>
      </c>
      <c r="U266" s="16">
        <f t="shared" si="91"/>
        <v>51</v>
      </c>
      <c r="V266" s="16">
        <f t="shared" si="92"/>
        <v>9</v>
      </c>
      <c r="W266" s="16">
        <f t="shared" si="93"/>
        <v>7</v>
      </c>
      <c r="X266" s="16">
        <f t="shared" si="94"/>
        <v>35</v>
      </c>
      <c r="Y266" s="16">
        <f t="shared" si="95"/>
        <v>32</v>
      </c>
      <c r="AA266" s="21">
        <f t="shared" si="96"/>
        <v>0.5494505494505495</v>
      </c>
      <c r="AB266" s="21">
        <f t="shared" si="97"/>
        <v>14.835164835164836</v>
      </c>
      <c r="AC266" s="21">
        <f t="shared" si="98"/>
        <v>19.337016574585636</v>
      </c>
      <c r="AD266" s="21">
        <f t="shared" si="99"/>
        <v>28.40909090909091</v>
      </c>
      <c r="AE266" s="21">
        <f t="shared" si="100"/>
        <v>4.7619047619047619</v>
      </c>
      <c r="AF266" s="21">
        <f t="shared" si="101"/>
        <v>3.7735849056603774</v>
      </c>
      <c r="AG266" s="21">
        <f t="shared" si="102"/>
        <v>22.818791946308725</v>
      </c>
      <c r="AH266" s="21">
        <f t="shared" si="103"/>
        <v>17.127071823204421</v>
      </c>
    </row>
    <row r="267" spans="1:34" ht="16.5">
      <c r="A267" s="113">
        <v>20200901</v>
      </c>
      <c r="B267" s="114" t="s">
        <v>1463</v>
      </c>
      <c r="C267" s="114" t="s">
        <v>1462</v>
      </c>
      <c r="D267" s="114" t="s">
        <v>1444</v>
      </c>
      <c r="E267" s="114" t="s">
        <v>262</v>
      </c>
      <c r="F267" s="115" t="s">
        <v>1259</v>
      </c>
      <c r="G267" s="116">
        <v>597.67999999999995</v>
      </c>
      <c r="H267" s="116">
        <v>612.14</v>
      </c>
      <c r="I267" s="116">
        <v>4.0367309999999996</v>
      </c>
      <c r="J267" s="116">
        <v>19.866581</v>
      </c>
      <c r="K267" s="116">
        <v>25.787554</v>
      </c>
      <c r="L267" s="117">
        <v>31.385176000000001</v>
      </c>
      <c r="M267" s="117">
        <v>12.129274000000001</v>
      </c>
      <c r="N267" s="117">
        <v>10.074947</v>
      </c>
      <c r="O267" s="117">
        <v>20.260000000000002</v>
      </c>
      <c r="P267" s="117">
        <v>15.26</v>
      </c>
      <c r="Q267" s="18"/>
      <c r="R267" s="16">
        <f t="shared" si="88"/>
        <v>79</v>
      </c>
      <c r="S267" s="16">
        <f t="shared" si="89"/>
        <v>32</v>
      </c>
      <c r="T267" s="16">
        <f t="shared" si="90"/>
        <v>25</v>
      </c>
      <c r="U267" s="16">
        <f t="shared" si="91"/>
        <v>22</v>
      </c>
      <c r="V267" s="16">
        <f t="shared" si="92"/>
        <v>12</v>
      </c>
      <c r="W267" s="16">
        <f t="shared" si="93"/>
        <v>25</v>
      </c>
      <c r="X267" s="16">
        <f t="shared" si="94"/>
        <v>43</v>
      </c>
      <c r="Y267" s="16">
        <f t="shared" si="95"/>
        <v>35</v>
      </c>
      <c r="AA267" s="21">
        <f t="shared" si="96"/>
        <v>42.857142857142854</v>
      </c>
      <c r="AB267" s="21">
        <f t="shared" si="97"/>
        <v>17.032967032967033</v>
      </c>
      <c r="AC267" s="21">
        <f t="shared" si="98"/>
        <v>13.259668508287293</v>
      </c>
      <c r="AD267" s="21">
        <f t="shared" si="99"/>
        <v>11.931818181818182</v>
      </c>
      <c r="AE267" s="21">
        <f t="shared" si="100"/>
        <v>6.5476190476190483</v>
      </c>
      <c r="AF267" s="21">
        <f t="shared" si="101"/>
        <v>15.09433962264151</v>
      </c>
      <c r="AG267" s="21">
        <f t="shared" si="102"/>
        <v>28.187919463087248</v>
      </c>
      <c r="AH267" s="21">
        <f t="shared" si="103"/>
        <v>18.784530386740332</v>
      </c>
    </row>
    <row r="268" spans="1:34" ht="16.5">
      <c r="A268" s="113">
        <v>20200901</v>
      </c>
      <c r="B268" s="114" t="s">
        <v>1481</v>
      </c>
      <c r="C268" s="114" t="s">
        <v>1480</v>
      </c>
      <c r="D268" s="114" t="s">
        <v>1444</v>
      </c>
      <c r="E268" s="114" t="s">
        <v>262</v>
      </c>
      <c r="F268" s="115" t="s">
        <v>1259</v>
      </c>
      <c r="G268" s="116">
        <v>148.63999999999999</v>
      </c>
      <c r="H268" s="116">
        <v>176.08</v>
      </c>
      <c r="I268" s="116">
        <v>5.1072290000000002</v>
      </c>
      <c r="J268" s="116">
        <v>32.692974999999997</v>
      </c>
      <c r="K268" s="117">
        <v>44.875621000000002</v>
      </c>
      <c r="L268" s="117">
        <v>60.866672000000001</v>
      </c>
      <c r="M268" s="117">
        <v>18.198346000000001</v>
      </c>
      <c r="N268" s="117">
        <v>36.705331999999999</v>
      </c>
      <c r="O268" s="117">
        <v>17.899999999999999</v>
      </c>
      <c r="P268" s="117">
        <v>35.78</v>
      </c>
      <c r="Q268" s="18"/>
      <c r="R268" s="16">
        <f t="shared" si="88"/>
        <v>28</v>
      </c>
      <c r="S268" s="16">
        <f t="shared" si="89"/>
        <v>1</v>
      </c>
      <c r="T268" s="16">
        <f t="shared" si="90"/>
        <v>1</v>
      </c>
      <c r="U268" s="16">
        <f t="shared" si="91"/>
        <v>1</v>
      </c>
      <c r="V268" s="16">
        <f t="shared" si="92"/>
        <v>6</v>
      </c>
      <c r="W268" s="16">
        <f t="shared" si="93"/>
        <v>1</v>
      </c>
      <c r="X268" s="16">
        <f t="shared" si="94"/>
        <v>55</v>
      </c>
      <c r="Y268" s="16">
        <f t="shared" si="95"/>
        <v>1</v>
      </c>
      <c r="AA268" s="21">
        <f t="shared" si="96"/>
        <v>14.835164835164836</v>
      </c>
      <c r="AB268" s="21">
        <f t="shared" si="97"/>
        <v>0</v>
      </c>
      <c r="AC268" s="21">
        <f t="shared" si="98"/>
        <v>0</v>
      </c>
      <c r="AD268" s="21">
        <f t="shared" si="99"/>
        <v>0</v>
      </c>
      <c r="AE268" s="21">
        <f t="shared" si="100"/>
        <v>2.9761904761904758</v>
      </c>
      <c r="AF268" s="21">
        <f t="shared" si="101"/>
        <v>0</v>
      </c>
      <c r="AG268" s="21">
        <f t="shared" si="102"/>
        <v>36.241610738255034</v>
      </c>
      <c r="AH268" s="21">
        <f t="shared" si="103"/>
        <v>0</v>
      </c>
    </row>
    <row r="269" spans="1:34" ht="16.5">
      <c r="A269" s="113">
        <v>20200901</v>
      </c>
      <c r="B269" s="114" t="s">
        <v>1506</v>
      </c>
      <c r="C269" s="114" t="s">
        <v>1505</v>
      </c>
      <c r="D269" s="114" t="s">
        <v>1502</v>
      </c>
      <c r="E269" s="114" t="s">
        <v>262</v>
      </c>
      <c r="F269" s="115" t="s">
        <v>1259</v>
      </c>
      <c r="G269" s="116">
        <v>134.38999999999999</v>
      </c>
      <c r="H269" s="116">
        <v>199.67</v>
      </c>
      <c r="I269" s="116">
        <v>3.5800689999999999</v>
      </c>
      <c r="J269" s="116">
        <v>20.632034000000001</v>
      </c>
      <c r="K269" s="116">
        <v>33.701706999999999</v>
      </c>
      <c r="L269" s="116">
        <v>44.670574999999999</v>
      </c>
      <c r="M269" s="116">
        <v>22.886044999999999</v>
      </c>
      <c r="N269" s="116">
        <v>30.193754999999999</v>
      </c>
      <c r="O269" s="116">
        <v>43.49</v>
      </c>
      <c r="P269" s="116">
        <v>27.26</v>
      </c>
      <c r="Q269" s="18"/>
      <c r="R269" s="16">
        <f t="shared" si="88"/>
        <v>103</v>
      </c>
      <c r="S269" s="16">
        <f t="shared" si="89"/>
        <v>27</v>
      </c>
      <c r="T269" s="16">
        <f t="shared" si="90"/>
        <v>11</v>
      </c>
      <c r="U269" s="16">
        <f t="shared" si="91"/>
        <v>9</v>
      </c>
      <c r="V269" s="16">
        <f t="shared" si="92"/>
        <v>5</v>
      </c>
      <c r="W269" s="16">
        <f t="shared" si="93"/>
        <v>5</v>
      </c>
      <c r="X269" s="16">
        <f t="shared" si="94"/>
        <v>6</v>
      </c>
      <c r="Y269" s="16">
        <f t="shared" si="95"/>
        <v>9</v>
      </c>
      <c r="AA269" s="21">
        <f t="shared" si="96"/>
        <v>56.043956043956044</v>
      </c>
      <c r="AB269" s="21">
        <f t="shared" si="97"/>
        <v>14.285714285714285</v>
      </c>
      <c r="AC269" s="21">
        <f t="shared" si="98"/>
        <v>5.5248618784530388</v>
      </c>
      <c r="AD269" s="21">
        <f t="shared" si="99"/>
        <v>4.5454545454545459</v>
      </c>
      <c r="AE269" s="21">
        <f t="shared" si="100"/>
        <v>2.3809523809523809</v>
      </c>
      <c r="AF269" s="21">
        <f t="shared" si="101"/>
        <v>2.5157232704402519</v>
      </c>
      <c r="AG269" s="21">
        <f t="shared" si="102"/>
        <v>3.3557046979865772</v>
      </c>
      <c r="AH269" s="21">
        <f t="shared" si="103"/>
        <v>4.4198895027624303</v>
      </c>
    </row>
    <row r="270" spans="1:34" ht="16.5">
      <c r="A270" s="113">
        <v>20200901</v>
      </c>
      <c r="B270" s="114" t="s">
        <v>2813</v>
      </c>
      <c r="C270" s="114" t="s">
        <v>2814</v>
      </c>
      <c r="D270" s="114" t="s">
        <v>1502</v>
      </c>
      <c r="E270" s="114" t="s">
        <v>262</v>
      </c>
      <c r="F270" s="115" t="s">
        <v>1259</v>
      </c>
      <c r="G270" s="116">
        <v>136.52000000000001</v>
      </c>
      <c r="H270" s="116">
        <v>200.67</v>
      </c>
      <c r="I270" s="116">
        <v>2.8550040000000001</v>
      </c>
      <c r="J270" s="116">
        <v>23.398199999999999</v>
      </c>
      <c r="K270" s="116"/>
      <c r="L270" s="116"/>
      <c r="M270" s="116"/>
      <c r="N270" s="116"/>
      <c r="O270" s="116"/>
      <c r="P270" s="116"/>
      <c r="Q270" s="18"/>
      <c r="R270" s="16">
        <f t="shared" si="88"/>
        <v>137</v>
      </c>
      <c r="S270" s="16">
        <f t="shared" si="89"/>
        <v>10</v>
      </c>
      <c r="T270" s="16" t="str">
        <f t="shared" si="90"/>
        <v/>
      </c>
      <c r="U270" s="16" t="str">
        <f t="shared" si="91"/>
        <v/>
      </c>
      <c r="V270" s="16" t="str">
        <f t="shared" si="92"/>
        <v/>
      </c>
      <c r="W270" s="16" t="str">
        <f t="shared" si="93"/>
        <v/>
      </c>
      <c r="X270" s="16" t="str">
        <f t="shared" si="94"/>
        <v/>
      </c>
      <c r="Y270" s="16" t="str">
        <f t="shared" si="95"/>
        <v/>
      </c>
      <c r="AA270" s="21">
        <f t="shared" si="96"/>
        <v>74.72527472527473</v>
      </c>
      <c r="AB270" s="21">
        <f t="shared" si="97"/>
        <v>4.9450549450549453</v>
      </c>
      <c r="AC270" s="21" t="str">
        <f t="shared" si="98"/>
        <v>na</v>
      </c>
      <c r="AD270" s="21" t="str">
        <f t="shared" si="99"/>
        <v>na</v>
      </c>
      <c r="AE270" s="21" t="str">
        <f t="shared" si="100"/>
        <v>na</v>
      </c>
      <c r="AF270" s="21" t="str">
        <f t="shared" si="101"/>
        <v>na</v>
      </c>
      <c r="AG270" s="21" t="str">
        <f t="shared" si="102"/>
        <v>na</v>
      </c>
      <c r="AH270" s="21" t="str">
        <f t="shared" si="103"/>
        <v>na</v>
      </c>
    </row>
    <row r="271" spans="1:34" ht="16.5">
      <c r="A271" s="113">
        <v>20200901</v>
      </c>
      <c r="B271" s="114" t="s">
        <v>1504</v>
      </c>
      <c r="C271" s="114" t="s">
        <v>1503</v>
      </c>
      <c r="D271" s="114" t="s">
        <v>1502</v>
      </c>
      <c r="E271" s="114" t="s">
        <v>262</v>
      </c>
      <c r="F271" s="115" t="s">
        <v>1259</v>
      </c>
      <c r="G271" s="116">
        <v>208.59</v>
      </c>
      <c r="H271" s="116">
        <v>350.09</v>
      </c>
      <c r="I271" s="116">
        <v>2.7852800000000002</v>
      </c>
      <c r="J271" s="116">
        <v>23.156341999999999</v>
      </c>
      <c r="K271" s="116">
        <v>35.808680000000003</v>
      </c>
      <c r="L271" s="116">
        <v>43.888821999999998</v>
      </c>
      <c r="M271" s="116">
        <v>24.053667999999998</v>
      </c>
      <c r="N271" s="116">
        <v>34.333762999999998</v>
      </c>
      <c r="O271" s="116">
        <v>78.64</v>
      </c>
      <c r="P271" s="116">
        <v>24.39</v>
      </c>
      <c r="Q271" s="18"/>
      <c r="R271" s="16">
        <f t="shared" si="88"/>
        <v>142</v>
      </c>
      <c r="S271" s="16">
        <f t="shared" si="89"/>
        <v>13</v>
      </c>
      <c r="T271" s="16">
        <f t="shared" si="90"/>
        <v>4</v>
      </c>
      <c r="U271" s="16">
        <f t="shared" si="91"/>
        <v>11</v>
      </c>
      <c r="V271" s="16">
        <f t="shared" si="92"/>
        <v>4</v>
      </c>
      <c r="W271" s="16">
        <f t="shared" si="93"/>
        <v>3</v>
      </c>
      <c r="X271" s="16">
        <f t="shared" si="94"/>
        <v>1</v>
      </c>
      <c r="Y271" s="16">
        <f t="shared" si="95"/>
        <v>12</v>
      </c>
      <c r="AA271" s="21">
        <f t="shared" si="96"/>
        <v>77.472527472527474</v>
      </c>
      <c r="AB271" s="21">
        <f t="shared" si="97"/>
        <v>6.593406593406594</v>
      </c>
      <c r="AC271" s="21">
        <f t="shared" si="98"/>
        <v>1.6574585635359116</v>
      </c>
      <c r="AD271" s="21">
        <f t="shared" si="99"/>
        <v>5.6818181818181817</v>
      </c>
      <c r="AE271" s="21">
        <f t="shared" si="100"/>
        <v>1.7857142857142856</v>
      </c>
      <c r="AF271" s="21">
        <f t="shared" si="101"/>
        <v>1.257861635220126</v>
      </c>
      <c r="AG271" s="21">
        <f t="shared" si="102"/>
        <v>0</v>
      </c>
      <c r="AH271" s="21">
        <f t="shared" si="103"/>
        <v>6.0773480662983426</v>
      </c>
    </row>
    <row r="272" spans="1:34" ht="16.5">
      <c r="A272" s="113">
        <v>20200901</v>
      </c>
      <c r="B272" s="114" t="s">
        <v>13631</v>
      </c>
      <c r="C272" s="114" t="s">
        <v>13632</v>
      </c>
      <c r="D272" s="114" t="s">
        <v>13633</v>
      </c>
      <c r="E272" s="114" t="s">
        <v>262</v>
      </c>
      <c r="F272" s="115" t="s">
        <v>1259</v>
      </c>
      <c r="G272" s="116">
        <v>127.8</v>
      </c>
      <c r="H272" s="116">
        <v>162.93</v>
      </c>
      <c r="I272" s="116">
        <v>3.0380419999999999</v>
      </c>
      <c r="J272" s="116">
        <v>16.831658000000001</v>
      </c>
      <c r="K272" s="116">
        <v>33.272103000000001</v>
      </c>
      <c r="L272" s="116">
        <v>35.616646000000003</v>
      </c>
      <c r="M272" s="116">
        <v>14.033483</v>
      </c>
      <c r="N272" s="116">
        <v>8.4407630000000005</v>
      </c>
      <c r="O272" s="116">
        <v>37.770000000000003</v>
      </c>
      <c r="P272" s="116">
        <v>27.66</v>
      </c>
      <c r="Q272" s="18"/>
      <c r="R272" s="16">
        <f t="shared" si="88"/>
        <v>128</v>
      </c>
      <c r="S272" s="16">
        <f t="shared" si="89"/>
        <v>83</v>
      </c>
      <c r="T272" s="16">
        <f t="shared" si="90"/>
        <v>12</v>
      </c>
      <c r="U272" s="16">
        <f t="shared" si="91"/>
        <v>12</v>
      </c>
      <c r="V272" s="16">
        <f t="shared" si="92"/>
        <v>8</v>
      </c>
      <c r="W272" s="16">
        <f t="shared" si="93"/>
        <v>33</v>
      </c>
      <c r="X272" s="16">
        <f t="shared" si="94"/>
        <v>10</v>
      </c>
      <c r="Y272" s="16">
        <f t="shared" si="95"/>
        <v>4</v>
      </c>
      <c r="AA272" s="21">
        <f t="shared" si="96"/>
        <v>69.780219780219781</v>
      </c>
      <c r="AB272" s="21">
        <f t="shared" si="97"/>
        <v>45.054945054945058</v>
      </c>
      <c r="AC272" s="21">
        <f t="shared" si="98"/>
        <v>6.0773480662983426</v>
      </c>
      <c r="AD272" s="21">
        <f t="shared" si="99"/>
        <v>6.25</v>
      </c>
      <c r="AE272" s="21">
        <f t="shared" si="100"/>
        <v>4.1666666666666661</v>
      </c>
      <c r="AF272" s="21">
        <f t="shared" si="101"/>
        <v>20.125786163522015</v>
      </c>
      <c r="AG272" s="21">
        <f t="shared" si="102"/>
        <v>6.0402684563758395</v>
      </c>
      <c r="AH272" s="21">
        <f t="shared" si="103"/>
        <v>1.6574585635359116</v>
      </c>
    </row>
    <row r="273" spans="1:34" ht="16.5">
      <c r="A273" s="113">
        <v>20200901</v>
      </c>
      <c r="B273" s="114" t="s">
        <v>1527</v>
      </c>
      <c r="C273" s="114" t="s">
        <v>1858</v>
      </c>
      <c r="D273" s="114" t="s">
        <v>1525</v>
      </c>
      <c r="E273" s="114" t="s">
        <v>262</v>
      </c>
      <c r="F273" s="115" t="s">
        <v>1259</v>
      </c>
      <c r="G273" s="116">
        <v>121.98</v>
      </c>
      <c r="H273" s="116">
        <v>123.29</v>
      </c>
      <c r="I273" s="116">
        <v>1.933395</v>
      </c>
      <c r="J273" s="116">
        <v>16.044549</v>
      </c>
      <c r="K273" s="116">
        <v>19.829508000000001</v>
      </c>
      <c r="L273" s="116">
        <v>27.498076000000001</v>
      </c>
      <c r="M273" s="116">
        <v>6.8292320000000002</v>
      </c>
      <c r="N273" s="116">
        <v>9.5539539999999992</v>
      </c>
      <c r="O273" s="116">
        <v>19.43</v>
      </c>
      <c r="P273" s="116">
        <v>10.73</v>
      </c>
      <c r="Q273" s="18"/>
      <c r="R273" s="16">
        <f t="shared" si="88"/>
        <v>151</v>
      </c>
      <c r="S273" s="16">
        <f t="shared" si="89"/>
        <v>102</v>
      </c>
      <c r="T273" s="16">
        <f t="shared" si="90"/>
        <v>80</v>
      </c>
      <c r="U273" s="16">
        <f t="shared" si="91"/>
        <v>46</v>
      </c>
      <c r="V273" s="16">
        <f t="shared" si="92"/>
        <v>32</v>
      </c>
      <c r="W273" s="16">
        <f t="shared" si="93"/>
        <v>27</v>
      </c>
      <c r="X273" s="16">
        <f t="shared" si="94"/>
        <v>48</v>
      </c>
      <c r="Y273" s="16">
        <f t="shared" si="95"/>
        <v>76</v>
      </c>
      <c r="AA273" s="21">
        <f t="shared" si="96"/>
        <v>82.417582417582409</v>
      </c>
      <c r="AB273" s="21">
        <f t="shared" si="97"/>
        <v>55.494505494505496</v>
      </c>
      <c r="AC273" s="21">
        <f t="shared" si="98"/>
        <v>43.646408839779006</v>
      </c>
      <c r="AD273" s="21">
        <f t="shared" si="99"/>
        <v>25.568181818181817</v>
      </c>
      <c r="AE273" s="21">
        <f t="shared" si="100"/>
        <v>18.452380952380953</v>
      </c>
      <c r="AF273" s="21">
        <f t="shared" si="101"/>
        <v>16.352201257861633</v>
      </c>
      <c r="AG273" s="21">
        <f t="shared" si="102"/>
        <v>31.543624161073826</v>
      </c>
      <c r="AH273" s="21">
        <f t="shared" si="103"/>
        <v>41.436464088397791</v>
      </c>
    </row>
    <row r="274" spans="1:34" ht="16.5">
      <c r="A274" s="113">
        <v>20200901</v>
      </c>
      <c r="B274" s="114" t="s">
        <v>1526</v>
      </c>
      <c r="C274" s="114" t="s">
        <v>1859</v>
      </c>
      <c r="D274" s="114" t="s">
        <v>1525</v>
      </c>
      <c r="E274" s="114" t="s">
        <v>262</v>
      </c>
      <c r="F274" s="115" t="s">
        <v>1259</v>
      </c>
      <c r="G274" s="116">
        <v>482.57</v>
      </c>
      <c r="H274" s="116">
        <v>468.68</v>
      </c>
      <c r="I274" s="116">
        <v>1.899046</v>
      </c>
      <c r="J274" s="116">
        <v>15.927999</v>
      </c>
      <c r="K274" s="116">
        <v>19.598306000000001</v>
      </c>
      <c r="L274" s="116">
        <v>26.975473000000001</v>
      </c>
      <c r="M274" s="116">
        <v>5.9382400000000004</v>
      </c>
      <c r="N274" s="116">
        <v>8.1790640000000003</v>
      </c>
      <c r="O274" s="116">
        <v>16.940000000000001</v>
      </c>
      <c r="P274" s="116">
        <v>10.43</v>
      </c>
      <c r="Q274" s="18"/>
      <c r="R274" s="16">
        <f t="shared" si="88"/>
        <v>152</v>
      </c>
      <c r="S274" s="16">
        <f t="shared" si="89"/>
        <v>104</v>
      </c>
      <c r="T274" s="16">
        <f t="shared" si="90"/>
        <v>85</v>
      </c>
      <c r="U274" s="16">
        <f t="shared" si="91"/>
        <v>49</v>
      </c>
      <c r="V274" s="16">
        <f t="shared" si="92"/>
        <v>46</v>
      </c>
      <c r="W274" s="16">
        <f t="shared" si="93"/>
        <v>34</v>
      </c>
      <c r="X274" s="16">
        <f t="shared" si="94"/>
        <v>63</v>
      </c>
      <c r="Y274" s="16">
        <f t="shared" si="95"/>
        <v>78</v>
      </c>
      <c r="AA274" s="21">
        <f t="shared" si="96"/>
        <v>82.967032967032978</v>
      </c>
      <c r="AB274" s="21">
        <f t="shared" si="97"/>
        <v>56.593406593406591</v>
      </c>
      <c r="AC274" s="21">
        <f t="shared" si="98"/>
        <v>46.408839779005525</v>
      </c>
      <c r="AD274" s="21">
        <f t="shared" si="99"/>
        <v>27.27272727272727</v>
      </c>
      <c r="AE274" s="21">
        <f t="shared" si="100"/>
        <v>26.785714285714285</v>
      </c>
      <c r="AF274" s="21">
        <f t="shared" si="101"/>
        <v>20.754716981132077</v>
      </c>
      <c r="AG274" s="21">
        <f t="shared" si="102"/>
        <v>41.61073825503356</v>
      </c>
      <c r="AH274" s="21">
        <f t="shared" si="103"/>
        <v>42.541436464088399</v>
      </c>
    </row>
    <row r="275" spans="1:34" ht="16.5">
      <c r="A275" s="113">
        <v>20200901</v>
      </c>
      <c r="B275" s="114" t="s">
        <v>1363</v>
      </c>
      <c r="C275" s="114" t="s">
        <v>1362</v>
      </c>
      <c r="D275" s="114" t="s">
        <v>1361</v>
      </c>
      <c r="E275" s="114" t="s">
        <v>262</v>
      </c>
      <c r="F275" s="115" t="s">
        <v>1259</v>
      </c>
      <c r="G275" s="116">
        <v>103.84</v>
      </c>
      <c r="H275" s="116">
        <v>99.47</v>
      </c>
      <c r="I275" s="116">
        <v>4.8771680000000002</v>
      </c>
      <c r="J275" s="116">
        <v>21.56925</v>
      </c>
      <c r="K275" s="116">
        <v>27.167376999999998</v>
      </c>
      <c r="L275" s="116">
        <v>29.763227000000001</v>
      </c>
      <c r="M275" s="116">
        <v>5.8938620000000004</v>
      </c>
      <c r="N275" s="116">
        <v>10.13462</v>
      </c>
      <c r="O275" s="116">
        <v>23.2</v>
      </c>
      <c r="P275" s="116">
        <v>18.11</v>
      </c>
      <c r="Q275" s="18"/>
      <c r="R275" s="16">
        <f t="shared" si="88"/>
        <v>43</v>
      </c>
      <c r="S275" s="16">
        <f t="shared" si="89"/>
        <v>16</v>
      </c>
      <c r="T275" s="16">
        <f t="shared" si="90"/>
        <v>21</v>
      </c>
      <c r="U275" s="16">
        <f t="shared" si="91"/>
        <v>27</v>
      </c>
      <c r="V275" s="16">
        <f t="shared" si="92"/>
        <v>47</v>
      </c>
      <c r="W275" s="16">
        <f t="shared" si="93"/>
        <v>24</v>
      </c>
      <c r="X275" s="16">
        <f t="shared" si="94"/>
        <v>36</v>
      </c>
      <c r="Y275" s="16">
        <f t="shared" si="95"/>
        <v>25</v>
      </c>
      <c r="AA275" s="21">
        <f t="shared" si="96"/>
        <v>23.076923076923077</v>
      </c>
      <c r="AB275" s="21">
        <f t="shared" si="97"/>
        <v>8.2417582417582409</v>
      </c>
      <c r="AC275" s="21">
        <f t="shared" si="98"/>
        <v>11.049723756906078</v>
      </c>
      <c r="AD275" s="21">
        <f t="shared" si="99"/>
        <v>14.772727272727273</v>
      </c>
      <c r="AE275" s="21">
        <f t="shared" si="100"/>
        <v>27.380952380952383</v>
      </c>
      <c r="AF275" s="21">
        <f t="shared" si="101"/>
        <v>14.465408805031446</v>
      </c>
      <c r="AG275" s="21">
        <f t="shared" si="102"/>
        <v>23.48993288590604</v>
      </c>
      <c r="AH275" s="21">
        <f t="shared" si="103"/>
        <v>13.259668508287293</v>
      </c>
    </row>
    <row r="276" spans="1:34" ht="16.5">
      <c r="A276" s="113">
        <v>20200901</v>
      </c>
      <c r="B276" s="114" t="s">
        <v>1333</v>
      </c>
      <c r="C276" s="114" t="s">
        <v>1332</v>
      </c>
      <c r="D276" s="114" t="s">
        <v>1331</v>
      </c>
      <c r="E276" s="114" t="s">
        <v>262</v>
      </c>
      <c r="F276" s="115" t="s">
        <v>1259</v>
      </c>
      <c r="G276" s="116">
        <v>171.82</v>
      </c>
      <c r="H276" s="116">
        <v>179.73</v>
      </c>
      <c r="I276" s="116">
        <v>2.0865459999999998</v>
      </c>
      <c r="J276" s="116">
        <v>17.449445999999998</v>
      </c>
      <c r="K276" s="116">
        <v>23.600099</v>
      </c>
      <c r="L276" s="116">
        <v>30.187059000000001</v>
      </c>
      <c r="M276" s="116">
        <v>8.7054569999999991</v>
      </c>
      <c r="N276" s="116">
        <v>10.621827</v>
      </c>
      <c r="O276" s="116">
        <v>26.47</v>
      </c>
      <c r="P276" s="116">
        <v>15.03</v>
      </c>
      <c r="Q276" s="18"/>
      <c r="R276" s="16">
        <f t="shared" si="88"/>
        <v>150</v>
      </c>
      <c r="S276" s="16">
        <f t="shared" si="89"/>
        <v>69</v>
      </c>
      <c r="T276" s="16">
        <f t="shared" si="90"/>
        <v>40</v>
      </c>
      <c r="U276" s="16">
        <f t="shared" si="91"/>
        <v>26</v>
      </c>
      <c r="V276" s="16">
        <f t="shared" si="92"/>
        <v>21</v>
      </c>
      <c r="W276" s="16">
        <f t="shared" si="93"/>
        <v>23</v>
      </c>
      <c r="X276" s="16">
        <f t="shared" si="94"/>
        <v>28</v>
      </c>
      <c r="Y276" s="16">
        <f t="shared" si="95"/>
        <v>36</v>
      </c>
      <c r="AA276" s="21">
        <f t="shared" si="96"/>
        <v>81.868131868131869</v>
      </c>
      <c r="AB276" s="21">
        <f t="shared" si="97"/>
        <v>37.362637362637365</v>
      </c>
      <c r="AC276" s="21">
        <f t="shared" si="98"/>
        <v>21.546961325966851</v>
      </c>
      <c r="AD276" s="21">
        <f t="shared" si="99"/>
        <v>14.204545454545455</v>
      </c>
      <c r="AE276" s="21">
        <f t="shared" si="100"/>
        <v>11.904761904761903</v>
      </c>
      <c r="AF276" s="21">
        <f t="shared" si="101"/>
        <v>13.836477987421384</v>
      </c>
      <c r="AG276" s="21">
        <f t="shared" si="102"/>
        <v>18.120805369127517</v>
      </c>
      <c r="AH276" s="21">
        <f t="shared" si="103"/>
        <v>19.337016574585636</v>
      </c>
    </row>
    <row r="277" spans="1:34" ht="16.5">
      <c r="A277" s="113">
        <v>20200901</v>
      </c>
      <c r="B277" s="114" t="s">
        <v>1341</v>
      </c>
      <c r="C277" s="114" t="s">
        <v>1340</v>
      </c>
      <c r="D277" s="114" t="s">
        <v>1339</v>
      </c>
      <c r="E277" s="114" t="s">
        <v>262</v>
      </c>
      <c r="F277" s="115" t="s">
        <v>1259</v>
      </c>
      <c r="G277" s="116">
        <v>622.61</v>
      </c>
      <c r="H277" s="116">
        <v>586.09</v>
      </c>
      <c r="I277" s="116">
        <v>3.6250149999999999</v>
      </c>
      <c r="J277" s="116">
        <v>10.829330000000001</v>
      </c>
      <c r="K277" s="116">
        <v>7.7528870000000003</v>
      </c>
      <c r="L277" s="116">
        <v>6.7835830000000001</v>
      </c>
      <c r="M277" s="116">
        <v>-2.9306220000000001</v>
      </c>
      <c r="N277" s="116">
        <v>-6.2143009999999999</v>
      </c>
      <c r="O277" s="116">
        <v>17.440000000000001</v>
      </c>
      <c r="P277" s="116">
        <v>-4.28</v>
      </c>
      <c r="Q277" s="18"/>
      <c r="R277" s="16">
        <f t="shared" si="88"/>
        <v>101</v>
      </c>
      <c r="S277" s="16">
        <f t="shared" si="89"/>
        <v>163</v>
      </c>
      <c r="T277" s="16">
        <f t="shared" si="90"/>
        <v>176</v>
      </c>
      <c r="U277" s="16">
        <f t="shared" si="91"/>
        <v>159</v>
      </c>
      <c r="V277" s="16">
        <f t="shared" si="92"/>
        <v>126</v>
      </c>
      <c r="W277" s="16">
        <f t="shared" si="93"/>
        <v>127</v>
      </c>
      <c r="X277" s="16">
        <f t="shared" si="94"/>
        <v>58</v>
      </c>
      <c r="Y277" s="16">
        <f t="shared" si="95"/>
        <v>169</v>
      </c>
      <c r="AA277" s="21">
        <f t="shared" si="96"/>
        <v>54.945054945054949</v>
      </c>
      <c r="AB277" s="21">
        <f t="shared" si="97"/>
        <v>89.010989010989007</v>
      </c>
      <c r="AC277" s="21">
        <f t="shared" si="98"/>
        <v>96.685082872928177</v>
      </c>
      <c r="AD277" s="21">
        <f t="shared" si="99"/>
        <v>89.772727272727266</v>
      </c>
      <c r="AE277" s="21">
        <f t="shared" si="100"/>
        <v>74.404761904761912</v>
      </c>
      <c r="AF277" s="21">
        <f t="shared" si="101"/>
        <v>79.245283018867923</v>
      </c>
      <c r="AG277" s="21">
        <f t="shared" si="102"/>
        <v>38.255033557046978</v>
      </c>
      <c r="AH277" s="21">
        <f t="shared" si="103"/>
        <v>92.817679558011051</v>
      </c>
    </row>
    <row r="278" spans="1:34" ht="16.5">
      <c r="A278" s="113">
        <v>20200901</v>
      </c>
      <c r="B278" s="114" t="s">
        <v>1345</v>
      </c>
      <c r="C278" s="114" t="s">
        <v>1344</v>
      </c>
      <c r="D278" s="114" t="s">
        <v>1339</v>
      </c>
      <c r="E278" s="114" t="s">
        <v>262</v>
      </c>
      <c r="F278" s="115" t="s">
        <v>1259</v>
      </c>
      <c r="G278" s="116">
        <v>439.9</v>
      </c>
      <c r="H278" s="116">
        <v>403.25</v>
      </c>
      <c r="I278" s="116">
        <v>3.5562179999999999</v>
      </c>
      <c r="J278" s="116">
        <v>10.592479000000001</v>
      </c>
      <c r="K278" s="116">
        <v>7.2603669999999996</v>
      </c>
      <c r="L278" s="116">
        <v>5.8386829999999996</v>
      </c>
      <c r="M278" s="116">
        <v>-4.6296780000000002</v>
      </c>
      <c r="N278" s="116">
        <v>-8.6771139999999995</v>
      </c>
      <c r="O278" s="116">
        <v>12.4</v>
      </c>
      <c r="P278" s="116">
        <v>-4.87</v>
      </c>
      <c r="Q278" s="18"/>
      <c r="R278" s="16">
        <f t="shared" si="88"/>
        <v>104</v>
      </c>
      <c r="S278" s="16">
        <f t="shared" si="89"/>
        <v>165</v>
      </c>
      <c r="T278" s="16">
        <f t="shared" si="90"/>
        <v>177</v>
      </c>
      <c r="U278" s="16">
        <f t="shared" si="91"/>
        <v>163</v>
      </c>
      <c r="V278" s="16">
        <f t="shared" si="92"/>
        <v>133</v>
      </c>
      <c r="W278" s="16">
        <f t="shared" si="93"/>
        <v>132</v>
      </c>
      <c r="X278" s="16">
        <f t="shared" si="94"/>
        <v>81</v>
      </c>
      <c r="Y278" s="16">
        <f t="shared" si="95"/>
        <v>170</v>
      </c>
      <c r="AA278" s="21">
        <f t="shared" si="96"/>
        <v>56.593406593406591</v>
      </c>
      <c r="AB278" s="21">
        <f t="shared" si="97"/>
        <v>90.109890109890117</v>
      </c>
      <c r="AC278" s="21">
        <f t="shared" si="98"/>
        <v>97.237569060773481</v>
      </c>
      <c r="AD278" s="21">
        <f t="shared" si="99"/>
        <v>92.045454545454547</v>
      </c>
      <c r="AE278" s="21">
        <f t="shared" si="100"/>
        <v>78.571428571428569</v>
      </c>
      <c r="AF278" s="21">
        <f t="shared" si="101"/>
        <v>82.389937106918239</v>
      </c>
      <c r="AG278" s="21">
        <f t="shared" si="102"/>
        <v>53.691275167785236</v>
      </c>
      <c r="AH278" s="21">
        <f t="shared" si="103"/>
        <v>93.370165745856355</v>
      </c>
    </row>
    <row r="279" spans="1:34" ht="16.5">
      <c r="A279" s="113">
        <v>20200901</v>
      </c>
      <c r="B279" s="114" t="s">
        <v>1343</v>
      </c>
      <c r="C279" s="114" t="s">
        <v>1342</v>
      </c>
      <c r="D279" s="114" t="s">
        <v>1339</v>
      </c>
      <c r="E279" s="114" t="s">
        <v>262</v>
      </c>
      <c r="F279" s="115" t="s">
        <v>1259</v>
      </c>
      <c r="G279" s="116">
        <v>166.3</v>
      </c>
      <c r="H279" s="116">
        <v>151.94999999999999</v>
      </c>
      <c r="I279" s="116">
        <v>3.5482770000000001</v>
      </c>
      <c r="J279" s="116">
        <v>10.565102</v>
      </c>
      <c r="K279" s="116">
        <v>7.2026940000000002</v>
      </c>
      <c r="L279" s="116">
        <v>5.7277740000000001</v>
      </c>
      <c r="M279" s="116">
        <v>-4.8248490000000004</v>
      </c>
      <c r="N279" s="116">
        <v>-8.9576630000000002</v>
      </c>
      <c r="O279" s="116">
        <v>11.84</v>
      </c>
      <c r="P279" s="116">
        <v>-4.9400000000000004</v>
      </c>
      <c r="Q279" s="18"/>
      <c r="R279" s="16">
        <f t="shared" si="88"/>
        <v>105</v>
      </c>
      <c r="S279" s="16">
        <f t="shared" si="89"/>
        <v>166</v>
      </c>
      <c r="T279" s="16">
        <f t="shared" si="90"/>
        <v>178</v>
      </c>
      <c r="U279" s="16">
        <f t="shared" si="91"/>
        <v>164</v>
      </c>
      <c r="V279" s="16">
        <f t="shared" si="92"/>
        <v>134</v>
      </c>
      <c r="W279" s="16">
        <f t="shared" si="93"/>
        <v>134</v>
      </c>
      <c r="X279" s="16">
        <f t="shared" si="94"/>
        <v>85</v>
      </c>
      <c r="Y279" s="16">
        <f t="shared" si="95"/>
        <v>171</v>
      </c>
      <c r="AA279" s="21">
        <f t="shared" si="96"/>
        <v>57.142857142857139</v>
      </c>
      <c r="AB279" s="21">
        <f t="shared" si="97"/>
        <v>90.659340659340657</v>
      </c>
      <c r="AC279" s="21">
        <f t="shared" si="98"/>
        <v>97.790055248618785</v>
      </c>
      <c r="AD279" s="21">
        <f t="shared" si="99"/>
        <v>92.61363636363636</v>
      </c>
      <c r="AE279" s="21">
        <f t="shared" si="100"/>
        <v>79.166666666666657</v>
      </c>
      <c r="AF279" s="21">
        <f t="shared" si="101"/>
        <v>83.647798742138363</v>
      </c>
      <c r="AG279" s="21">
        <f t="shared" si="102"/>
        <v>56.375838926174495</v>
      </c>
      <c r="AH279" s="21">
        <f t="shared" si="103"/>
        <v>93.922651933701658</v>
      </c>
    </row>
    <row r="280" spans="1:34" ht="16.5">
      <c r="A280" s="113">
        <v>20200901</v>
      </c>
      <c r="B280" s="114" t="s">
        <v>1347</v>
      </c>
      <c r="C280" s="114" t="s">
        <v>1346</v>
      </c>
      <c r="D280" s="114" t="s">
        <v>1339</v>
      </c>
      <c r="E280" s="114" t="s">
        <v>262</v>
      </c>
      <c r="F280" s="115" t="s">
        <v>1259</v>
      </c>
      <c r="G280" s="116">
        <v>175.89</v>
      </c>
      <c r="H280" s="116">
        <v>167.09</v>
      </c>
      <c r="I280" s="116">
        <v>5.0410779999999997</v>
      </c>
      <c r="J280" s="116">
        <v>14.991949999999999</v>
      </c>
      <c r="K280" s="116">
        <v>15.87139</v>
      </c>
      <c r="L280" s="116">
        <v>16.608156000000001</v>
      </c>
      <c r="M280" s="116">
        <v>4.2422909999999998</v>
      </c>
      <c r="N280" s="116">
        <v>1.987776</v>
      </c>
      <c r="O280" s="116">
        <v>12.44</v>
      </c>
      <c r="P280" s="116">
        <v>3.77</v>
      </c>
      <c r="Q280" s="18"/>
      <c r="R280" s="16">
        <f t="shared" si="88"/>
        <v>32</v>
      </c>
      <c r="S280" s="16">
        <f t="shared" si="89"/>
        <v>125</v>
      </c>
      <c r="T280" s="16">
        <f t="shared" si="90"/>
        <v>120</v>
      </c>
      <c r="U280" s="16">
        <f t="shared" si="91"/>
        <v>130</v>
      </c>
      <c r="V280" s="16">
        <f t="shared" si="92"/>
        <v>71</v>
      </c>
      <c r="W280" s="16">
        <f t="shared" si="93"/>
        <v>76</v>
      </c>
      <c r="X280" s="16">
        <f t="shared" si="94"/>
        <v>80</v>
      </c>
      <c r="Y280" s="16">
        <f t="shared" si="95"/>
        <v>139</v>
      </c>
      <c r="AA280" s="21">
        <f t="shared" si="96"/>
        <v>17.032967032967033</v>
      </c>
      <c r="AB280" s="21">
        <f t="shared" si="97"/>
        <v>68.131868131868131</v>
      </c>
      <c r="AC280" s="21">
        <f t="shared" si="98"/>
        <v>65.745856353591165</v>
      </c>
      <c r="AD280" s="21">
        <f t="shared" si="99"/>
        <v>73.295454545454547</v>
      </c>
      <c r="AE280" s="21">
        <f t="shared" si="100"/>
        <v>41.666666666666671</v>
      </c>
      <c r="AF280" s="21">
        <f t="shared" si="101"/>
        <v>47.169811320754718</v>
      </c>
      <c r="AG280" s="21">
        <f t="shared" si="102"/>
        <v>53.020134228187921</v>
      </c>
      <c r="AH280" s="21">
        <f t="shared" si="103"/>
        <v>76.243093922651937</v>
      </c>
    </row>
    <row r="281" spans="1:34" ht="16.5">
      <c r="A281" s="113">
        <v>20200901</v>
      </c>
      <c r="B281" s="114" t="s">
        <v>1349</v>
      </c>
      <c r="C281" s="114" t="s">
        <v>1348</v>
      </c>
      <c r="D281" s="114" t="s">
        <v>1339</v>
      </c>
      <c r="E281" s="114" t="s">
        <v>262</v>
      </c>
      <c r="F281" s="115" t="s">
        <v>1259</v>
      </c>
      <c r="G281" s="116">
        <v>138.97999999999999</v>
      </c>
      <c r="H281" s="116">
        <v>134.74</v>
      </c>
      <c r="I281" s="116">
        <v>5.1132479999999996</v>
      </c>
      <c r="J281" s="116">
        <v>15.230646999999999</v>
      </c>
      <c r="K281" s="116">
        <v>16.353619999999999</v>
      </c>
      <c r="L281" s="116">
        <v>17.607026000000001</v>
      </c>
      <c r="M281" s="116">
        <v>6.0631259999999996</v>
      </c>
      <c r="N281" s="116">
        <v>4.6579410000000001</v>
      </c>
      <c r="O281" s="116">
        <v>17.38</v>
      </c>
      <c r="P281" s="116">
        <v>4.37</v>
      </c>
      <c r="Q281" s="18"/>
      <c r="R281" s="16">
        <f t="shared" si="88"/>
        <v>26</v>
      </c>
      <c r="S281" s="16">
        <f t="shared" si="89"/>
        <v>114</v>
      </c>
      <c r="T281" s="16">
        <f t="shared" si="90"/>
        <v>116</v>
      </c>
      <c r="U281" s="16">
        <f t="shared" si="91"/>
        <v>124</v>
      </c>
      <c r="V281" s="16">
        <f t="shared" si="92"/>
        <v>43</v>
      </c>
      <c r="W281" s="16">
        <f t="shared" si="93"/>
        <v>52</v>
      </c>
      <c r="X281" s="16">
        <f t="shared" si="94"/>
        <v>61</v>
      </c>
      <c r="Y281" s="16">
        <f t="shared" si="95"/>
        <v>129</v>
      </c>
      <c r="AA281" s="21">
        <f t="shared" si="96"/>
        <v>13.736263736263737</v>
      </c>
      <c r="AB281" s="21">
        <f t="shared" si="97"/>
        <v>62.087912087912088</v>
      </c>
      <c r="AC281" s="21">
        <f t="shared" si="98"/>
        <v>63.53591160220995</v>
      </c>
      <c r="AD281" s="21">
        <f t="shared" si="99"/>
        <v>69.88636363636364</v>
      </c>
      <c r="AE281" s="21">
        <f t="shared" si="100"/>
        <v>25</v>
      </c>
      <c r="AF281" s="21">
        <f t="shared" si="101"/>
        <v>32.075471698113205</v>
      </c>
      <c r="AG281" s="21">
        <f t="shared" si="102"/>
        <v>40.268456375838923</v>
      </c>
      <c r="AH281" s="21">
        <f t="shared" si="103"/>
        <v>70.718232044198885</v>
      </c>
    </row>
    <row r="282" spans="1:34" ht="16.5">
      <c r="A282" s="113">
        <v>20200901</v>
      </c>
      <c r="B282" s="114" t="s">
        <v>1351</v>
      </c>
      <c r="C282" s="114" t="s">
        <v>1350</v>
      </c>
      <c r="D282" s="114" t="s">
        <v>1339</v>
      </c>
      <c r="E282" s="114" t="s">
        <v>262</v>
      </c>
      <c r="F282" s="115" t="s">
        <v>1259</v>
      </c>
      <c r="G282" s="116">
        <v>170.93</v>
      </c>
      <c r="H282" s="116">
        <v>161.62</v>
      </c>
      <c r="I282" s="116">
        <v>3.780046</v>
      </c>
      <c r="J282" s="116">
        <v>11.173296000000001</v>
      </c>
      <c r="K282" s="116">
        <v>8.796557</v>
      </c>
      <c r="L282" s="116">
        <v>7.7857830000000003</v>
      </c>
      <c r="M282" s="116">
        <v>-1.7722830000000001</v>
      </c>
      <c r="N282" s="116">
        <v>-5.0022869999999999</v>
      </c>
      <c r="O282" s="116">
        <v>17.93</v>
      </c>
      <c r="P282" s="116">
        <v>-3.48</v>
      </c>
      <c r="Q282" s="18"/>
      <c r="R282" s="16">
        <f t="shared" si="88"/>
        <v>93</v>
      </c>
      <c r="S282" s="16">
        <f t="shared" si="89"/>
        <v>160</v>
      </c>
      <c r="T282" s="16">
        <f t="shared" si="90"/>
        <v>169</v>
      </c>
      <c r="U282" s="16">
        <f t="shared" si="91"/>
        <v>156</v>
      </c>
      <c r="V282" s="16">
        <f t="shared" si="92"/>
        <v>125</v>
      </c>
      <c r="W282" s="16">
        <f t="shared" si="93"/>
        <v>121</v>
      </c>
      <c r="X282" s="16">
        <f t="shared" si="94"/>
        <v>54</v>
      </c>
      <c r="Y282" s="16">
        <f t="shared" si="95"/>
        <v>161</v>
      </c>
      <c r="AA282" s="21">
        <f t="shared" si="96"/>
        <v>50.549450549450547</v>
      </c>
      <c r="AB282" s="21">
        <f t="shared" si="97"/>
        <v>87.362637362637358</v>
      </c>
      <c r="AC282" s="21">
        <f t="shared" si="98"/>
        <v>92.817679558011051</v>
      </c>
      <c r="AD282" s="21">
        <f t="shared" si="99"/>
        <v>88.068181818181827</v>
      </c>
      <c r="AE282" s="21">
        <f t="shared" si="100"/>
        <v>73.80952380952381</v>
      </c>
      <c r="AF282" s="21">
        <f t="shared" si="101"/>
        <v>75.471698113207552</v>
      </c>
      <c r="AG282" s="21">
        <f t="shared" si="102"/>
        <v>35.570469798657719</v>
      </c>
      <c r="AH282" s="21">
        <f t="shared" si="103"/>
        <v>88.39779005524862</v>
      </c>
    </row>
    <row r="283" spans="1:34" ht="16.5">
      <c r="A283" s="113">
        <v>20200901</v>
      </c>
      <c r="B283" s="114" t="s">
        <v>1353</v>
      </c>
      <c r="C283" s="114" t="s">
        <v>1352</v>
      </c>
      <c r="D283" s="114" t="s">
        <v>1339</v>
      </c>
      <c r="E283" s="114" t="s">
        <v>262</v>
      </c>
      <c r="F283" s="115" t="s">
        <v>1259</v>
      </c>
      <c r="G283" s="116">
        <v>140.03</v>
      </c>
      <c r="H283" s="116">
        <v>114.32</v>
      </c>
      <c r="I283" s="116">
        <v>3.03539</v>
      </c>
      <c r="J283" s="116">
        <v>9.2952580000000005</v>
      </c>
      <c r="K283" s="116">
        <v>6.318943</v>
      </c>
      <c r="L283" s="116">
        <v>3.1877650000000002</v>
      </c>
      <c r="M283" s="116">
        <v>-5.9817349999999996</v>
      </c>
      <c r="N283" s="116">
        <v>-11.024283</v>
      </c>
      <c r="O283" s="116">
        <v>-16.86</v>
      </c>
      <c r="P283" s="116">
        <v>-5.47</v>
      </c>
      <c r="Q283" s="18"/>
      <c r="R283" s="16">
        <f t="shared" si="88"/>
        <v>129</v>
      </c>
      <c r="S283" s="16">
        <f t="shared" si="89"/>
        <v>171</v>
      </c>
      <c r="T283" s="16">
        <f t="shared" si="90"/>
        <v>179</v>
      </c>
      <c r="U283" s="16">
        <f t="shared" si="91"/>
        <v>165</v>
      </c>
      <c r="V283" s="16">
        <f t="shared" si="92"/>
        <v>141</v>
      </c>
      <c r="W283" s="16">
        <f t="shared" si="93"/>
        <v>138</v>
      </c>
      <c r="X283" s="16">
        <f t="shared" si="94"/>
        <v>145</v>
      </c>
      <c r="Y283" s="16">
        <f t="shared" si="95"/>
        <v>172</v>
      </c>
      <c r="AA283" s="21">
        <f t="shared" si="96"/>
        <v>70.329670329670336</v>
      </c>
      <c r="AB283" s="21">
        <f t="shared" si="97"/>
        <v>93.406593406593402</v>
      </c>
      <c r="AC283" s="21">
        <f t="shared" si="98"/>
        <v>98.342541436464089</v>
      </c>
      <c r="AD283" s="21">
        <f t="shared" si="99"/>
        <v>93.181818181818173</v>
      </c>
      <c r="AE283" s="21">
        <f t="shared" si="100"/>
        <v>83.333333333333343</v>
      </c>
      <c r="AF283" s="21">
        <f t="shared" si="101"/>
        <v>86.163522012578625</v>
      </c>
      <c r="AG283" s="21">
        <f t="shared" si="102"/>
        <v>96.644295302013433</v>
      </c>
      <c r="AH283" s="21">
        <f t="shared" si="103"/>
        <v>94.475138121546962</v>
      </c>
    </row>
    <row r="284" spans="1:34" ht="16.5">
      <c r="A284" s="113">
        <v>20200901</v>
      </c>
      <c r="B284" s="114" t="s">
        <v>1380</v>
      </c>
      <c r="C284" s="114" t="s">
        <v>1379</v>
      </c>
      <c r="D284" s="114" t="s">
        <v>1376</v>
      </c>
      <c r="E284" s="114" t="s">
        <v>262</v>
      </c>
      <c r="F284" s="115" t="s">
        <v>1259</v>
      </c>
      <c r="G284" s="116">
        <v>509.01</v>
      </c>
      <c r="H284" s="116">
        <v>539.28</v>
      </c>
      <c r="I284" s="116">
        <v>4.8699370000000002</v>
      </c>
      <c r="J284" s="116">
        <v>14.225955000000001</v>
      </c>
      <c r="K284" s="116">
        <v>28.535553</v>
      </c>
      <c r="L284" s="116">
        <v>32.410173</v>
      </c>
      <c r="M284" s="116">
        <v>5.7618590000000003</v>
      </c>
      <c r="N284" s="116">
        <v>5.7470809999999997</v>
      </c>
      <c r="O284" s="116">
        <v>12.97</v>
      </c>
      <c r="P284" s="116">
        <v>20.46</v>
      </c>
      <c r="Q284" s="18"/>
      <c r="R284" s="16">
        <f t="shared" si="88"/>
        <v>44</v>
      </c>
      <c r="S284" s="16">
        <f t="shared" si="89"/>
        <v>138</v>
      </c>
      <c r="T284" s="16">
        <f t="shared" si="90"/>
        <v>14</v>
      </c>
      <c r="U284" s="16">
        <f t="shared" si="91"/>
        <v>19</v>
      </c>
      <c r="V284" s="16">
        <f t="shared" si="92"/>
        <v>48</v>
      </c>
      <c r="W284" s="16">
        <f t="shared" si="93"/>
        <v>45</v>
      </c>
      <c r="X284" s="16">
        <f t="shared" si="94"/>
        <v>78</v>
      </c>
      <c r="Y284" s="16">
        <f t="shared" si="95"/>
        <v>15</v>
      </c>
      <c r="AA284" s="21">
        <f t="shared" si="96"/>
        <v>23.626373626373624</v>
      </c>
      <c r="AB284" s="21">
        <f t="shared" si="97"/>
        <v>75.27472527472527</v>
      </c>
      <c r="AC284" s="21">
        <f t="shared" si="98"/>
        <v>7.1823204419889501</v>
      </c>
      <c r="AD284" s="21">
        <f t="shared" si="99"/>
        <v>10.227272727272728</v>
      </c>
      <c r="AE284" s="21">
        <f t="shared" si="100"/>
        <v>27.976190476190478</v>
      </c>
      <c r="AF284" s="21">
        <f t="shared" si="101"/>
        <v>27.672955974842768</v>
      </c>
      <c r="AG284" s="21">
        <f t="shared" si="102"/>
        <v>51.677852348993291</v>
      </c>
      <c r="AH284" s="21">
        <f t="shared" si="103"/>
        <v>7.7348066298342539</v>
      </c>
    </row>
    <row r="285" spans="1:34" ht="16.5">
      <c r="A285" s="113">
        <v>20200901</v>
      </c>
      <c r="B285" s="114" t="s">
        <v>1378</v>
      </c>
      <c r="C285" s="114" t="s">
        <v>1377</v>
      </c>
      <c r="D285" s="114" t="s">
        <v>1376</v>
      </c>
      <c r="E285" s="114" t="s">
        <v>262</v>
      </c>
      <c r="F285" s="115" t="s">
        <v>1259</v>
      </c>
      <c r="G285" s="116">
        <v>562.88</v>
      </c>
      <c r="H285" s="116">
        <v>587.33000000000004</v>
      </c>
      <c r="I285" s="116">
        <v>4.8452570000000001</v>
      </c>
      <c r="J285" s="116">
        <v>14.138508</v>
      </c>
      <c r="K285" s="116">
        <v>28.334050999999999</v>
      </c>
      <c r="L285" s="116">
        <v>31.989930999999999</v>
      </c>
      <c r="M285" s="116">
        <v>5.0828340000000001</v>
      </c>
      <c r="N285" s="116">
        <v>4.7284480000000002</v>
      </c>
      <c r="O285" s="116">
        <v>11.17</v>
      </c>
      <c r="P285" s="116">
        <v>20.2</v>
      </c>
      <c r="Q285" s="18"/>
      <c r="R285" s="16">
        <f t="shared" si="88"/>
        <v>46</v>
      </c>
      <c r="S285" s="16">
        <f t="shared" si="89"/>
        <v>141</v>
      </c>
      <c r="T285" s="16">
        <f t="shared" si="90"/>
        <v>16</v>
      </c>
      <c r="U285" s="16">
        <f t="shared" si="91"/>
        <v>21</v>
      </c>
      <c r="V285" s="16">
        <f t="shared" si="92"/>
        <v>58</v>
      </c>
      <c r="W285" s="16">
        <f t="shared" si="93"/>
        <v>51</v>
      </c>
      <c r="X285" s="16">
        <f t="shared" si="94"/>
        <v>89</v>
      </c>
      <c r="Y285" s="16">
        <f t="shared" si="95"/>
        <v>19</v>
      </c>
      <c r="AA285" s="21">
        <f t="shared" si="96"/>
        <v>24.725274725274726</v>
      </c>
      <c r="AB285" s="21">
        <f t="shared" si="97"/>
        <v>76.923076923076934</v>
      </c>
      <c r="AC285" s="21">
        <f t="shared" si="98"/>
        <v>8.2872928176795568</v>
      </c>
      <c r="AD285" s="21">
        <f t="shared" si="99"/>
        <v>11.363636363636363</v>
      </c>
      <c r="AE285" s="21">
        <f t="shared" si="100"/>
        <v>33.928571428571431</v>
      </c>
      <c r="AF285" s="21">
        <f t="shared" si="101"/>
        <v>31.446540880503143</v>
      </c>
      <c r="AG285" s="21">
        <f t="shared" si="102"/>
        <v>59.060402684563762</v>
      </c>
      <c r="AH285" s="21">
        <f t="shared" si="103"/>
        <v>9.94475138121547</v>
      </c>
    </row>
    <row r="286" spans="1:34" ht="16.5">
      <c r="A286" s="113">
        <v>20200901</v>
      </c>
      <c r="B286" s="114" t="s">
        <v>1382</v>
      </c>
      <c r="C286" s="114" t="s">
        <v>1381</v>
      </c>
      <c r="D286" s="114" t="s">
        <v>1376</v>
      </c>
      <c r="E286" s="114" t="s">
        <v>262</v>
      </c>
      <c r="F286" s="115" t="s">
        <v>1259</v>
      </c>
      <c r="G286" s="116">
        <v>478.78</v>
      </c>
      <c r="H286" s="116">
        <v>499.46</v>
      </c>
      <c r="I286" s="116">
        <v>4.8263109999999996</v>
      </c>
      <c r="J286" s="116">
        <v>14.120684000000001</v>
      </c>
      <c r="K286" s="116">
        <v>28.403327999999998</v>
      </c>
      <c r="L286" s="116">
        <v>32.204593000000003</v>
      </c>
      <c r="M286" s="116">
        <v>5.4717520000000004</v>
      </c>
      <c r="N286" s="116">
        <v>5.3035350000000001</v>
      </c>
      <c r="O286" s="116">
        <v>12.08</v>
      </c>
      <c r="P286" s="116">
        <v>20.36</v>
      </c>
      <c r="Q286" s="18"/>
      <c r="R286" s="16">
        <f t="shared" si="88"/>
        <v>47</v>
      </c>
      <c r="S286" s="16">
        <f t="shared" si="89"/>
        <v>143</v>
      </c>
      <c r="T286" s="16">
        <f t="shared" si="90"/>
        <v>15</v>
      </c>
      <c r="U286" s="16">
        <f t="shared" si="91"/>
        <v>20</v>
      </c>
      <c r="V286" s="16">
        <f t="shared" si="92"/>
        <v>52</v>
      </c>
      <c r="W286" s="16">
        <f t="shared" si="93"/>
        <v>49</v>
      </c>
      <c r="X286" s="16">
        <f t="shared" si="94"/>
        <v>82</v>
      </c>
      <c r="Y286" s="16">
        <f t="shared" si="95"/>
        <v>17</v>
      </c>
      <c r="AA286" s="21">
        <f t="shared" si="96"/>
        <v>25.274725274725274</v>
      </c>
      <c r="AB286" s="21">
        <f t="shared" si="97"/>
        <v>78.021978021978029</v>
      </c>
      <c r="AC286" s="21">
        <f t="shared" si="98"/>
        <v>7.7348066298342539</v>
      </c>
      <c r="AD286" s="21">
        <f t="shared" si="99"/>
        <v>10.795454545454545</v>
      </c>
      <c r="AE286" s="21">
        <f t="shared" si="100"/>
        <v>30.357142857142854</v>
      </c>
      <c r="AF286" s="21">
        <f t="shared" si="101"/>
        <v>30.188679245283019</v>
      </c>
      <c r="AG286" s="21">
        <f t="shared" si="102"/>
        <v>54.36241610738255</v>
      </c>
      <c r="AH286" s="21">
        <f t="shared" si="103"/>
        <v>8.8397790055248606</v>
      </c>
    </row>
    <row r="287" spans="1:34" ht="16.5">
      <c r="A287" s="113">
        <v>20200901</v>
      </c>
      <c r="B287" s="114" t="s">
        <v>1500</v>
      </c>
      <c r="C287" s="114" t="s">
        <v>1499</v>
      </c>
      <c r="D287" s="114" t="s">
        <v>1486</v>
      </c>
      <c r="E287" s="114" t="s">
        <v>262</v>
      </c>
      <c r="F287" s="115" t="s">
        <v>1259</v>
      </c>
      <c r="G287" s="116">
        <v>213.56</v>
      </c>
      <c r="H287" s="116">
        <v>199.88</v>
      </c>
      <c r="I287" s="116">
        <v>4.8671179999999996</v>
      </c>
      <c r="J287" s="116">
        <v>16.792074</v>
      </c>
      <c r="K287" s="116">
        <v>20.030265</v>
      </c>
      <c r="L287" s="116">
        <v>27.541051</v>
      </c>
      <c r="M287" s="116">
        <v>5.9977349999999996</v>
      </c>
      <c r="N287" s="116">
        <v>13.460699</v>
      </c>
      <c r="O287" s="116">
        <v>-14.22</v>
      </c>
      <c r="P287" s="116">
        <v>11.28</v>
      </c>
      <c r="Q287" s="18"/>
      <c r="R287" s="16">
        <f t="shared" si="88"/>
        <v>45</v>
      </c>
      <c r="S287" s="16">
        <f t="shared" si="89"/>
        <v>84</v>
      </c>
      <c r="T287" s="16">
        <f t="shared" si="90"/>
        <v>76</v>
      </c>
      <c r="U287" s="16">
        <f t="shared" si="91"/>
        <v>43</v>
      </c>
      <c r="V287" s="16">
        <f t="shared" si="92"/>
        <v>44</v>
      </c>
      <c r="W287" s="16">
        <f t="shared" si="93"/>
        <v>18</v>
      </c>
      <c r="X287" s="16">
        <f t="shared" si="94"/>
        <v>142</v>
      </c>
      <c r="Y287" s="16">
        <f t="shared" si="95"/>
        <v>69</v>
      </c>
      <c r="AA287" s="21">
        <f t="shared" si="96"/>
        <v>24.175824175824175</v>
      </c>
      <c r="AB287" s="21">
        <f t="shared" si="97"/>
        <v>45.604395604395606</v>
      </c>
      <c r="AC287" s="21">
        <f t="shared" si="98"/>
        <v>41.436464088397791</v>
      </c>
      <c r="AD287" s="21">
        <f t="shared" si="99"/>
        <v>23.863636363636363</v>
      </c>
      <c r="AE287" s="21">
        <f t="shared" si="100"/>
        <v>25.595238095238095</v>
      </c>
      <c r="AF287" s="21">
        <f t="shared" si="101"/>
        <v>10.691823899371069</v>
      </c>
      <c r="AG287" s="21">
        <f t="shared" si="102"/>
        <v>94.630872483221466</v>
      </c>
      <c r="AH287" s="21">
        <f t="shared" si="103"/>
        <v>37.569060773480665</v>
      </c>
    </row>
    <row r="288" spans="1:34" ht="16.5">
      <c r="A288" s="113">
        <v>20200901</v>
      </c>
      <c r="B288" s="114" t="s">
        <v>1498</v>
      </c>
      <c r="C288" s="114" t="s">
        <v>1497</v>
      </c>
      <c r="D288" s="114" t="s">
        <v>1486</v>
      </c>
      <c r="E288" s="114" t="s">
        <v>262</v>
      </c>
      <c r="F288" s="115" t="s">
        <v>1259</v>
      </c>
      <c r="G288" s="116">
        <v>1976.93</v>
      </c>
      <c r="H288" s="116">
        <v>1804.37</v>
      </c>
      <c r="I288" s="116">
        <v>5.0359629999999997</v>
      </c>
      <c r="J288" s="116">
        <v>17.229022000000001</v>
      </c>
      <c r="K288" s="116">
        <v>21.005741</v>
      </c>
      <c r="L288" s="116">
        <v>28.672127</v>
      </c>
      <c r="M288" s="116">
        <v>7.2212300000000003</v>
      </c>
      <c r="N288" s="116">
        <v>15.264447000000001</v>
      </c>
      <c r="O288" s="116">
        <v>-12.39</v>
      </c>
      <c r="P288" s="116">
        <v>12.11</v>
      </c>
      <c r="Q288" s="18"/>
      <c r="R288" s="16">
        <f t="shared" si="88"/>
        <v>33</v>
      </c>
      <c r="S288" s="16">
        <f t="shared" si="89"/>
        <v>74</v>
      </c>
      <c r="T288" s="16">
        <f t="shared" si="90"/>
        <v>65</v>
      </c>
      <c r="U288" s="16">
        <f t="shared" si="91"/>
        <v>34</v>
      </c>
      <c r="V288" s="16">
        <f t="shared" si="92"/>
        <v>29</v>
      </c>
      <c r="W288" s="16">
        <f t="shared" si="93"/>
        <v>11</v>
      </c>
      <c r="X288" s="16">
        <f t="shared" si="94"/>
        <v>137</v>
      </c>
      <c r="Y288" s="16">
        <f t="shared" si="95"/>
        <v>57</v>
      </c>
      <c r="AA288" s="21">
        <f t="shared" si="96"/>
        <v>17.582417582417584</v>
      </c>
      <c r="AB288" s="21">
        <f t="shared" si="97"/>
        <v>40.109890109890109</v>
      </c>
      <c r="AC288" s="21">
        <f t="shared" si="98"/>
        <v>35.359116022099442</v>
      </c>
      <c r="AD288" s="21">
        <f t="shared" si="99"/>
        <v>18.75</v>
      </c>
      <c r="AE288" s="21">
        <f t="shared" si="100"/>
        <v>16.666666666666664</v>
      </c>
      <c r="AF288" s="21">
        <f t="shared" si="101"/>
        <v>6.2893081761006293</v>
      </c>
      <c r="AG288" s="21">
        <f t="shared" si="102"/>
        <v>91.275167785234899</v>
      </c>
      <c r="AH288" s="21">
        <f t="shared" si="103"/>
        <v>30.939226519337016</v>
      </c>
    </row>
    <row r="289" spans="1:34" ht="16.5">
      <c r="A289" s="113">
        <v>20200901</v>
      </c>
      <c r="B289" s="114" t="s">
        <v>1496</v>
      </c>
      <c r="C289" s="114" t="s">
        <v>1495</v>
      </c>
      <c r="D289" s="114" t="s">
        <v>1486</v>
      </c>
      <c r="E289" s="114" t="s">
        <v>262</v>
      </c>
      <c r="F289" s="115" t="s">
        <v>1259</v>
      </c>
      <c r="G289" s="116">
        <v>309.82</v>
      </c>
      <c r="H289" s="116">
        <v>286.18</v>
      </c>
      <c r="I289" s="116">
        <v>5.0531699999999997</v>
      </c>
      <c r="J289" s="116">
        <v>17.289719999999999</v>
      </c>
      <c r="K289" s="116">
        <v>21.136772000000001</v>
      </c>
      <c r="L289" s="116">
        <v>28.955157</v>
      </c>
      <c r="M289" s="116">
        <v>7.70648</v>
      </c>
      <c r="N289" s="116">
        <v>16.056239000000001</v>
      </c>
      <c r="O289" s="116">
        <v>-11.38</v>
      </c>
      <c r="P289" s="116">
        <v>12.27</v>
      </c>
      <c r="Q289" s="18"/>
      <c r="R289" s="16">
        <f t="shared" si="88"/>
        <v>30</v>
      </c>
      <c r="S289" s="16">
        <f t="shared" si="89"/>
        <v>71</v>
      </c>
      <c r="T289" s="16">
        <f t="shared" si="90"/>
        <v>62</v>
      </c>
      <c r="U289" s="16">
        <f t="shared" si="91"/>
        <v>30</v>
      </c>
      <c r="V289" s="16">
        <f t="shared" si="92"/>
        <v>26</v>
      </c>
      <c r="W289" s="16">
        <f t="shared" si="93"/>
        <v>8</v>
      </c>
      <c r="X289" s="16">
        <f t="shared" si="94"/>
        <v>136</v>
      </c>
      <c r="Y289" s="16">
        <f t="shared" si="95"/>
        <v>51</v>
      </c>
      <c r="AA289" s="21">
        <f t="shared" si="96"/>
        <v>15.934065934065933</v>
      </c>
      <c r="AB289" s="21">
        <f t="shared" si="97"/>
        <v>38.461538461538467</v>
      </c>
      <c r="AC289" s="21">
        <f t="shared" si="98"/>
        <v>33.701657458563538</v>
      </c>
      <c r="AD289" s="21">
        <f t="shared" si="99"/>
        <v>16.477272727272727</v>
      </c>
      <c r="AE289" s="21">
        <f t="shared" si="100"/>
        <v>14.880952380952381</v>
      </c>
      <c r="AF289" s="21">
        <f t="shared" si="101"/>
        <v>4.4025157232704402</v>
      </c>
      <c r="AG289" s="21">
        <f t="shared" si="102"/>
        <v>90.604026845637591</v>
      </c>
      <c r="AH289" s="21">
        <f t="shared" si="103"/>
        <v>27.624309392265197</v>
      </c>
    </row>
    <row r="290" spans="1:34" ht="16.5">
      <c r="A290" s="113">
        <v>20200901</v>
      </c>
      <c r="B290" s="114" t="s">
        <v>1492</v>
      </c>
      <c r="C290" s="114" t="s">
        <v>1491</v>
      </c>
      <c r="D290" s="114" t="s">
        <v>1486</v>
      </c>
      <c r="E290" s="114" t="s">
        <v>262</v>
      </c>
      <c r="F290" s="115" t="s">
        <v>1259</v>
      </c>
      <c r="G290" s="116">
        <v>824.95</v>
      </c>
      <c r="H290" s="116">
        <v>1010.33</v>
      </c>
      <c r="I290" s="116">
        <v>5.0072020000000004</v>
      </c>
      <c r="J290" s="116">
        <v>17.133074000000001</v>
      </c>
      <c r="K290" s="116">
        <v>20.800125999999999</v>
      </c>
      <c r="L290" s="116">
        <v>28.230847000000001</v>
      </c>
      <c r="M290" s="116">
        <v>6.4816510000000003</v>
      </c>
      <c r="N290" s="116">
        <v>14.056882999999999</v>
      </c>
      <c r="O290" s="116">
        <v>-14.12</v>
      </c>
      <c r="P290" s="116">
        <v>11.85</v>
      </c>
      <c r="Q290" s="18"/>
      <c r="R290" s="16">
        <f t="shared" si="88"/>
        <v>37</v>
      </c>
      <c r="S290" s="16">
        <f t="shared" si="89"/>
        <v>79</v>
      </c>
      <c r="T290" s="16">
        <f t="shared" si="90"/>
        <v>68</v>
      </c>
      <c r="U290" s="16">
        <f t="shared" si="91"/>
        <v>37</v>
      </c>
      <c r="V290" s="16">
        <f t="shared" si="92"/>
        <v>37</v>
      </c>
      <c r="W290" s="16">
        <f t="shared" si="93"/>
        <v>17</v>
      </c>
      <c r="X290" s="16">
        <f t="shared" si="94"/>
        <v>141</v>
      </c>
      <c r="Y290" s="16">
        <f t="shared" si="95"/>
        <v>61</v>
      </c>
      <c r="AA290" s="21">
        <f t="shared" si="96"/>
        <v>19.780219780219781</v>
      </c>
      <c r="AB290" s="21">
        <f t="shared" si="97"/>
        <v>42.857142857142854</v>
      </c>
      <c r="AC290" s="21">
        <f t="shared" si="98"/>
        <v>37.016574585635361</v>
      </c>
      <c r="AD290" s="21">
        <f t="shared" si="99"/>
        <v>20.454545454545457</v>
      </c>
      <c r="AE290" s="21">
        <f t="shared" si="100"/>
        <v>21.428571428571427</v>
      </c>
      <c r="AF290" s="21">
        <f t="shared" si="101"/>
        <v>10.062893081761008</v>
      </c>
      <c r="AG290" s="21">
        <f t="shared" si="102"/>
        <v>93.959731543624159</v>
      </c>
      <c r="AH290" s="21">
        <f t="shared" si="103"/>
        <v>33.149171270718227</v>
      </c>
    </row>
    <row r="291" spans="1:34" ht="16.5">
      <c r="A291" s="113">
        <v>20200901</v>
      </c>
      <c r="B291" s="114" t="s">
        <v>1490</v>
      </c>
      <c r="C291" s="114" t="s">
        <v>1489</v>
      </c>
      <c r="D291" s="114" t="s">
        <v>1486</v>
      </c>
      <c r="E291" s="114" t="s">
        <v>262</v>
      </c>
      <c r="F291" s="115" t="s">
        <v>1259</v>
      </c>
      <c r="G291" s="116">
        <v>228.75</v>
      </c>
      <c r="H291" s="116">
        <v>208.47</v>
      </c>
      <c r="I291" s="116">
        <v>5.0317509999999999</v>
      </c>
      <c r="J291" s="116">
        <v>17.215433999999998</v>
      </c>
      <c r="K291" s="116">
        <v>20.976199000000001</v>
      </c>
      <c r="L291" s="116">
        <v>28.609127999999998</v>
      </c>
      <c r="M291" s="116">
        <v>7.1168310000000004</v>
      </c>
      <c r="N291" s="116">
        <v>15.113047999999999</v>
      </c>
      <c r="O291" s="116">
        <v>-12.56</v>
      </c>
      <c r="P291" s="116">
        <v>12.07</v>
      </c>
      <c r="Q291" s="18"/>
      <c r="R291" s="16">
        <f t="shared" si="88"/>
        <v>35</v>
      </c>
      <c r="S291" s="16">
        <f t="shared" si="89"/>
        <v>76</v>
      </c>
      <c r="T291" s="16">
        <f t="shared" si="90"/>
        <v>66</v>
      </c>
      <c r="U291" s="16">
        <f t="shared" si="91"/>
        <v>35</v>
      </c>
      <c r="V291" s="16">
        <f t="shared" si="92"/>
        <v>31</v>
      </c>
      <c r="W291" s="16">
        <f t="shared" si="93"/>
        <v>13</v>
      </c>
      <c r="X291" s="16">
        <f t="shared" si="94"/>
        <v>138</v>
      </c>
      <c r="Y291" s="16">
        <f t="shared" si="95"/>
        <v>58</v>
      </c>
      <c r="AA291" s="21">
        <f t="shared" si="96"/>
        <v>18.681318681318682</v>
      </c>
      <c r="AB291" s="21">
        <f t="shared" si="97"/>
        <v>41.208791208791204</v>
      </c>
      <c r="AC291" s="21">
        <f t="shared" si="98"/>
        <v>35.911602209944753</v>
      </c>
      <c r="AD291" s="21">
        <f t="shared" si="99"/>
        <v>19.318181818181817</v>
      </c>
      <c r="AE291" s="21">
        <f t="shared" si="100"/>
        <v>17.857142857142858</v>
      </c>
      <c r="AF291" s="21">
        <f t="shared" si="101"/>
        <v>7.5471698113207548</v>
      </c>
      <c r="AG291" s="21">
        <f t="shared" si="102"/>
        <v>91.946308724832221</v>
      </c>
      <c r="AH291" s="21">
        <f t="shared" si="103"/>
        <v>31.491712707182316</v>
      </c>
    </row>
    <row r="292" spans="1:34" ht="16.5">
      <c r="A292" s="113">
        <v>20200901</v>
      </c>
      <c r="B292" s="114" t="s">
        <v>1494</v>
      </c>
      <c r="C292" s="114" t="s">
        <v>1493</v>
      </c>
      <c r="D292" s="114" t="s">
        <v>1486</v>
      </c>
      <c r="E292" s="114" t="s">
        <v>262</v>
      </c>
      <c r="F292" s="115" t="s">
        <v>1259</v>
      </c>
      <c r="G292" s="116">
        <v>727.22</v>
      </c>
      <c r="H292" s="116">
        <v>654.94000000000005</v>
      </c>
      <c r="I292" s="116">
        <v>5.0163250000000001</v>
      </c>
      <c r="J292" s="116">
        <v>17.161441</v>
      </c>
      <c r="K292" s="116">
        <v>20.859390000000001</v>
      </c>
      <c r="L292" s="116">
        <v>28.357443</v>
      </c>
      <c r="M292" s="116">
        <v>6.6870419999999999</v>
      </c>
      <c r="N292" s="116">
        <v>14.39495</v>
      </c>
      <c r="O292" s="116">
        <v>-13.5</v>
      </c>
      <c r="P292" s="116">
        <v>11.92</v>
      </c>
      <c r="Q292" s="18"/>
      <c r="R292" s="16">
        <f t="shared" si="88"/>
        <v>36</v>
      </c>
      <c r="S292" s="16">
        <f t="shared" si="89"/>
        <v>78</v>
      </c>
      <c r="T292" s="16">
        <f t="shared" si="90"/>
        <v>67</v>
      </c>
      <c r="U292" s="16">
        <f t="shared" si="91"/>
        <v>36</v>
      </c>
      <c r="V292" s="16">
        <f t="shared" si="92"/>
        <v>33</v>
      </c>
      <c r="W292" s="16">
        <f t="shared" si="93"/>
        <v>15</v>
      </c>
      <c r="X292" s="16">
        <f t="shared" si="94"/>
        <v>140</v>
      </c>
      <c r="Y292" s="16">
        <f t="shared" si="95"/>
        <v>60</v>
      </c>
      <c r="AA292" s="21">
        <f t="shared" si="96"/>
        <v>19.230769230769234</v>
      </c>
      <c r="AB292" s="21">
        <f t="shared" si="97"/>
        <v>42.307692307692307</v>
      </c>
      <c r="AC292" s="21">
        <f t="shared" si="98"/>
        <v>36.464088397790057</v>
      </c>
      <c r="AD292" s="21">
        <f t="shared" si="99"/>
        <v>19.886363636363637</v>
      </c>
      <c r="AE292" s="21">
        <f t="shared" si="100"/>
        <v>19.047619047619047</v>
      </c>
      <c r="AF292" s="21">
        <f t="shared" si="101"/>
        <v>8.8050314465408803</v>
      </c>
      <c r="AG292" s="21">
        <f t="shared" si="102"/>
        <v>93.288590604026851</v>
      </c>
      <c r="AH292" s="21">
        <f t="shared" si="103"/>
        <v>32.596685082872931</v>
      </c>
    </row>
    <row r="293" spans="1:34" ht="16.5">
      <c r="A293" s="113">
        <v>20200901</v>
      </c>
      <c r="B293" s="114" t="s">
        <v>1469</v>
      </c>
      <c r="C293" s="114" t="s">
        <v>1468</v>
      </c>
      <c r="D293" s="114" t="s">
        <v>1444</v>
      </c>
      <c r="E293" s="114" t="s">
        <v>262</v>
      </c>
      <c r="F293" s="115" t="s">
        <v>1259</v>
      </c>
      <c r="G293" s="116">
        <v>607.23</v>
      </c>
      <c r="H293" s="116">
        <v>564.16</v>
      </c>
      <c r="I293" s="116">
        <v>3.9727839999999999</v>
      </c>
      <c r="J293" s="116">
        <v>19.731432999999999</v>
      </c>
      <c r="K293" s="116">
        <v>23.180949999999999</v>
      </c>
      <c r="L293" s="116">
        <v>24.908242999999999</v>
      </c>
      <c r="M293" s="116">
        <v>4.6968670000000001</v>
      </c>
      <c r="N293" s="116">
        <v>-0.69687900000000003</v>
      </c>
      <c r="O293" s="116">
        <v>7.94</v>
      </c>
      <c r="P293" s="116">
        <v>13.26</v>
      </c>
      <c r="Q293" s="18"/>
      <c r="R293" s="16">
        <f t="shared" si="88"/>
        <v>83</v>
      </c>
      <c r="S293" s="16">
        <f t="shared" si="89"/>
        <v>35</v>
      </c>
      <c r="T293" s="16">
        <f t="shared" si="90"/>
        <v>42</v>
      </c>
      <c r="U293" s="16">
        <f t="shared" si="91"/>
        <v>66</v>
      </c>
      <c r="V293" s="16">
        <f t="shared" si="92"/>
        <v>60</v>
      </c>
      <c r="W293" s="16">
        <f t="shared" si="93"/>
        <v>96</v>
      </c>
      <c r="X293" s="16">
        <f t="shared" si="94"/>
        <v>104</v>
      </c>
      <c r="Y293" s="16">
        <f t="shared" si="95"/>
        <v>48</v>
      </c>
      <c r="AA293" s="21">
        <f t="shared" si="96"/>
        <v>45.054945054945058</v>
      </c>
      <c r="AB293" s="21">
        <f t="shared" si="97"/>
        <v>18.681318681318682</v>
      </c>
      <c r="AC293" s="21">
        <f t="shared" si="98"/>
        <v>22.651933701657459</v>
      </c>
      <c r="AD293" s="21">
        <f t="shared" si="99"/>
        <v>36.93181818181818</v>
      </c>
      <c r="AE293" s="21">
        <f t="shared" si="100"/>
        <v>35.119047619047613</v>
      </c>
      <c r="AF293" s="21">
        <f t="shared" si="101"/>
        <v>59.74842767295597</v>
      </c>
      <c r="AG293" s="21">
        <f t="shared" si="102"/>
        <v>69.127516778523486</v>
      </c>
      <c r="AH293" s="21">
        <f t="shared" si="103"/>
        <v>25.966850828729282</v>
      </c>
    </row>
    <row r="294" spans="1:34" ht="16.5">
      <c r="A294" s="113">
        <v>20200901</v>
      </c>
      <c r="B294" s="114" t="s">
        <v>1479</v>
      </c>
      <c r="C294" s="114" t="s">
        <v>1478</v>
      </c>
      <c r="D294" s="114" t="s">
        <v>1444</v>
      </c>
      <c r="E294" s="114" t="s">
        <v>262</v>
      </c>
      <c r="F294" s="115" t="s">
        <v>1259</v>
      </c>
      <c r="G294" s="116">
        <v>220.09</v>
      </c>
      <c r="H294" s="116">
        <v>214.62</v>
      </c>
      <c r="I294" s="116">
        <v>4.7962249999999997</v>
      </c>
      <c r="J294" s="116">
        <v>19.754650000000002</v>
      </c>
      <c r="K294" s="116">
        <v>22.123363000000001</v>
      </c>
      <c r="L294" s="116">
        <v>22.564543</v>
      </c>
      <c r="M294" s="116">
        <v>2.847912</v>
      </c>
      <c r="N294" s="116">
        <v>0.47302</v>
      </c>
      <c r="O294" s="116">
        <v>8.27</v>
      </c>
      <c r="P294" s="116">
        <v>11.47</v>
      </c>
      <c r="Q294" s="18"/>
      <c r="R294" s="16">
        <f t="shared" si="88"/>
        <v>48</v>
      </c>
      <c r="S294" s="16">
        <f t="shared" si="89"/>
        <v>34</v>
      </c>
      <c r="T294" s="16">
        <f t="shared" si="90"/>
        <v>55</v>
      </c>
      <c r="U294" s="16">
        <f t="shared" si="91"/>
        <v>83</v>
      </c>
      <c r="V294" s="16">
        <f t="shared" si="92"/>
        <v>84</v>
      </c>
      <c r="W294" s="16">
        <f t="shared" si="93"/>
        <v>89</v>
      </c>
      <c r="X294" s="16">
        <f t="shared" si="94"/>
        <v>103</v>
      </c>
      <c r="Y294" s="16">
        <f t="shared" si="95"/>
        <v>66</v>
      </c>
      <c r="AA294" s="21">
        <f t="shared" si="96"/>
        <v>25.824175824175828</v>
      </c>
      <c r="AB294" s="21">
        <f t="shared" si="97"/>
        <v>18.131868131868131</v>
      </c>
      <c r="AC294" s="21">
        <f t="shared" si="98"/>
        <v>29.834254143646412</v>
      </c>
      <c r="AD294" s="21">
        <f t="shared" si="99"/>
        <v>46.590909090909086</v>
      </c>
      <c r="AE294" s="21">
        <f t="shared" si="100"/>
        <v>49.404761904761905</v>
      </c>
      <c r="AF294" s="21">
        <f t="shared" si="101"/>
        <v>55.345911949685537</v>
      </c>
      <c r="AG294" s="21">
        <f t="shared" si="102"/>
        <v>68.456375838926178</v>
      </c>
      <c r="AH294" s="21">
        <f t="shared" si="103"/>
        <v>35.911602209944753</v>
      </c>
    </row>
    <row r="295" spans="1:34" ht="16.5">
      <c r="A295" s="113">
        <v>20200901</v>
      </c>
      <c r="B295" s="114" t="s">
        <v>1450</v>
      </c>
      <c r="C295" s="114" t="s">
        <v>1449</v>
      </c>
      <c r="D295" s="114" t="s">
        <v>1444</v>
      </c>
      <c r="E295" s="114" t="s">
        <v>262</v>
      </c>
      <c r="F295" s="115" t="s">
        <v>1259</v>
      </c>
      <c r="G295" s="116">
        <v>609.05999999999995</v>
      </c>
      <c r="H295" s="116">
        <v>582.72</v>
      </c>
      <c r="I295" s="116">
        <v>5.6773619999999996</v>
      </c>
      <c r="J295" s="116">
        <v>21.014154000000001</v>
      </c>
      <c r="K295" s="116">
        <v>22.926597000000001</v>
      </c>
      <c r="L295" s="116">
        <v>25.625336000000001</v>
      </c>
      <c r="M295" s="116">
        <v>5.9617680000000002</v>
      </c>
      <c r="N295" s="116">
        <v>2.5103930000000001</v>
      </c>
      <c r="O295" s="116">
        <v>9.56</v>
      </c>
      <c r="P295" s="116">
        <v>13.59</v>
      </c>
      <c r="Q295" s="18"/>
      <c r="R295" s="16">
        <f t="shared" si="88"/>
        <v>11</v>
      </c>
      <c r="S295" s="16">
        <f t="shared" si="89"/>
        <v>20</v>
      </c>
      <c r="T295" s="16">
        <f t="shared" si="90"/>
        <v>48</v>
      </c>
      <c r="U295" s="16">
        <f t="shared" si="91"/>
        <v>61</v>
      </c>
      <c r="V295" s="16">
        <f t="shared" si="92"/>
        <v>45</v>
      </c>
      <c r="W295" s="16">
        <f t="shared" si="93"/>
        <v>71</v>
      </c>
      <c r="X295" s="16">
        <f t="shared" si="94"/>
        <v>100</v>
      </c>
      <c r="Y295" s="16">
        <f t="shared" si="95"/>
        <v>47</v>
      </c>
      <c r="AA295" s="21">
        <f t="shared" si="96"/>
        <v>5.4945054945054945</v>
      </c>
      <c r="AB295" s="21">
        <f t="shared" si="97"/>
        <v>10.43956043956044</v>
      </c>
      <c r="AC295" s="21">
        <f t="shared" si="98"/>
        <v>25.966850828729282</v>
      </c>
      <c r="AD295" s="21">
        <f t="shared" si="99"/>
        <v>34.090909090909086</v>
      </c>
      <c r="AE295" s="21">
        <f t="shared" si="100"/>
        <v>26.190476190476193</v>
      </c>
      <c r="AF295" s="21">
        <f t="shared" si="101"/>
        <v>44.025157232704402</v>
      </c>
      <c r="AG295" s="21">
        <f t="shared" si="102"/>
        <v>66.442953020134226</v>
      </c>
      <c r="AH295" s="21">
        <f t="shared" si="103"/>
        <v>25.414364640883981</v>
      </c>
    </row>
    <row r="296" spans="1:34" ht="16.5">
      <c r="A296" s="113"/>
      <c r="B296" s="114"/>
      <c r="C296" s="114"/>
      <c r="D296" s="114"/>
      <c r="E296" s="114"/>
      <c r="F296" s="115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8"/>
      <c r="R296" s="16" t="str">
        <f t="shared" si="88"/>
        <v/>
      </c>
      <c r="S296" s="16" t="str">
        <f t="shared" si="89"/>
        <v/>
      </c>
      <c r="T296" s="16" t="str">
        <f t="shared" si="90"/>
        <v/>
      </c>
      <c r="U296" s="16" t="str">
        <f t="shared" si="91"/>
        <v/>
      </c>
      <c r="V296" s="16" t="str">
        <f t="shared" si="92"/>
        <v/>
      </c>
      <c r="W296" s="16" t="str">
        <f t="shared" si="93"/>
        <v/>
      </c>
      <c r="X296" s="16" t="str">
        <f t="shared" si="94"/>
        <v/>
      </c>
      <c r="Y296" s="16" t="str">
        <f t="shared" si="95"/>
        <v/>
      </c>
      <c r="AA296" s="21"/>
      <c r="AB296" s="21"/>
      <c r="AC296" s="21"/>
      <c r="AD296" s="21"/>
      <c r="AE296" s="21"/>
      <c r="AF296" s="21"/>
      <c r="AG296" s="21"/>
      <c r="AH296" s="21"/>
    </row>
    <row r="297" spans="1:34" ht="16.5">
      <c r="A297" s="113"/>
      <c r="B297" s="114"/>
      <c r="C297" s="114"/>
      <c r="D297" s="114"/>
      <c r="E297" s="114"/>
      <c r="F297" s="115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8"/>
      <c r="R297" s="16" t="str">
        <f t="shared" si="88"/>
        <v/>
      </c>
      <c r="S297" s="16" t="str">
        <f t="shared" si="89"/>
        <v/>
      </c>
      <c r="T297" s="16" t="str">
        <f t="shared" si="90"/>
        <v/>
      </c>
      <c r="U297" s="16" t="str">
        <f t="shared" si="91"/>
        <v/>
      </c>
      <c r="V297" s="16" t="str">
        <f t="shared" si="92"/>
        <v/>
      </c>
      <c r="W297" s="16" t="str">
        <f t="shared" si="93"/>
        <v/>
      </c>
      <c r="X297" s="16" t="str">
        <f t="shared" si="94"/>
        <v/>
      </c>
      <c r="Y297" s="16" t="str">
        <f t="shared" si="95"/>
        <v/>
      </c>
      <c r="AA297" s="21"/>
      <c r="AB297" s="21"/>
      <c r="AC297" s="21"/>
      <c r="AD297" s="21"/>
      <c r="AE297" s="21"/>
      <c r="AF297" s="21"/>
      <c r="AG297" s="21"/>
      <c r="AH297" s="21"/>
    </row>
    <row r="298" spans="1:34" ht="16.5">
      <c r="A298" s="113"/>
      <c r="B298" s="114"/>
      <c r="C298" s="114"/>
      <c r="D298" s="114"/>
      <c r="E298" s="114"/>
      <c r="F298" s="115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8"/>
      <c r="R298" s="16" t="str">
        <f t="shared" si="88"/>
        <v/>
      </c>
      <c r="S298" s="16" t="str">
        <f t="shared" si="89"/>
        <v/>
      </c>
      <c r="T298" s="16" t="str">
        <f t="shared" si="90"/>
        <v/>
      </c>
      <c r="U298" s="16" t="str">
        <f t="shared" si="91"/>
        <v/>
      </c>
      <c r="V298" s="16" t="str">
        <f t="shared" si="92"/>
        <v/>
      </c>
      <c r="W298" s="16" t="str">
        <f t="shared" si="93"/>
        <v/>
      </c>
      <c r="X298" s="16" t="str">
        <f t="shared" si="94"/>
        <v/>
      </c>
      <c r="Y298" s="16" t="str">
        <f t="shared" si="95"/>
        <v/>
      </c>
      <c r="AA298" s="21"/>
      <c r="AB298" s="21"/>
      <c r="AC298" s="21"/>
      <c r="AD298" s="21"/>
      <c r="AE298" s="21"/>
      <c r="AF298" s="21"/>
      <c r="AG298" s="21"/>
      <c r="AH298" s="21"/>
    </row>
    <row r="299" spans="1:34" ht="16.5">
      <c r="A299" s="113"/>
      <c r="B299" s="114"/>
      <c r="C299" s="114"/>
      <c r="D299" s="114"/>
      <c r="E299" s="114"/>
      <c r="F299" s="115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8"/>
      <c r="R299" s="16" t="str">
        <f t="shared" si="88"/>
        <v/>
      </c>
      <c r="S299" s="16" t="str">
        <f t="shared" si="89"/>
        <v/>
      </c>
      <c r="T299" s="16" t="str">
        <f t="shared" si="90"/>
        <v/>
      </c>
      <c r="U299" s="16" t="str">
        <f t="shared" si="91"/>
        <v/>
      </c>
      <c r="V299" s="16" t="str">
        <f t="shared" si="92"/>
        <v/>
      </c>
      <c r="W299" s="16" t="str">
        <f t="shared" si="93"/>
        <v/>
      </c>
      <c r="X299" s="16" t="str">
        <f t="shared" si="94"/>
        <v/>
      </c>
      <c r="Y299" s="16" t="str">
        <f t="shared" si="95"/>
        <v/>
      </c>
      <c r="AA299" s="21"/>
      <c r="AB299" s="21"/>
      <c r="AC299" s="21"/>
      <c r="AD299" s="21"/>
      <c r="AE299" s="21"/>
      <c r="AF299" s="21"/>
      <c r="AG299" s="21"/>
      <c r="AH299" s="21"/>
    </row>
    <row r="300" spans="1:34" ht="16.5">
      <c r="A300" s="113"/>
      <c r="B300" s="114"/>
      <c r="C300" s="114"/>
      <c r="D300" s="114"/>
      <c r="E300" s="114"/>
      <c r="F300" s="115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8"/>
      <c r="R300" s="16" t="str">
        <f t="shared" si="88"/>
        <v/>
      </c>
      <c r="S300" s="16" t="str">
        <f t="shared" si="89"/>
        <v/>
      </c>
      <c r="T300" s="16" t="str">
        <f t="shared" si="90"/>
        <v/>
      </c>
      <c r="U300" s="16" t="str">
        <f t="shared" si="91"/>
        <v/>
      </c>
      <c r="V300" s="16" t="str">
        <f t="shared" si="92"/>
        <v/>
      </c>
      <c r="W300" s="16" t="str">
        <f t="shared" si="93"/>
        <v/>
      </c>
      <c r="X300" s="16" t="str">
        <f t="shared" si="94"/>
        <v/>
      </c>
      <c r="Y300" s="16" t="str">
        <f t="shared" si="95"/>
        <v/>
      </c>
      <c r="AA300" s="21"/>
      <c r="AB300" s="21"/>
      <c r="AC300" s="21"/>
      <c r="AD300" s="21"/>
      <c r="AE300" s="21"/>
      <c r="AF300" s="21"/>
      <c r="AG300" s="21"/>
      <c r="AH300" s="21"/>
    </row>
    <row r="301" spans="1:34" ht="16.5">
      <c r="A301" s="113"/>
      <c r="B301" s="114"/>
      <c r="C301" s="114"/>
      <c r="D301" s="114"/>
      <c r="E301" s="114"/>
      <c r="F301" s="115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8"/>
      <c r="R301" s="16" t="str">
        <f t="shared" si="88"/>
        <v/>
      </c>
      <c r="S301" s="16" t="str">
        <f t="shared" si="89"/>
        <v/>
      </c>
      <c r="T301" s="16" t="str">
        <f t="shared" si="90"/>
        <v/>
      </c>
      <c r="U301" s="16" t="str">
        <f t="shared" si="91"/>
        <v/>
      </c>
      <c r="V301" s="16" t="str">
        <f t="shared" si="92"/>
        <v/>
      </c>
      <c r="W301" s="16" t="str">
        <f t="shared" si="93"/>
        <v/>
      </c>
      <c r="X301" s="16" t="str">
        <f t="shared" si="94"/>
        <v/>
      </c>
      <c r="Y301" s="16" t="str">
        <f t="shared" si="95"/>
        <v/>
      </c>
      <c r="AA301" s="21"/>
      <c r="AB301" s="21"/>
      <c r="AC301" s="21"/>
      <c r="AD301" s="21"/>
      <c r="AE301" s="21"/>
      <c r="AF301" s="21"/>
      <c r="AG301" s="21"/>
      <c r="AH301" s="21"/>
    </row>
    <row r="302" spans="1:34" ht="16.5">
      <c r="A302" s="113"/>
      <c r="B302" s="114"/>
      <c r="C302" s="114"/>
      <c r="D302" s="114"/>
      <c r="E302" s="114"/>
      <c r="F302" s="115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8"/>
      <c r="R302" s="16" t="str">
        <f t="shared" si="88"/>
        <v/>
      </c>
      <c r="S302" s="16" t="str">
        <f t="shared" si="89"/>
        <v/>
      </c>
      <c r="T302" s="16" t="str">
        <f t="shared" si="90"/>
        <v/>
      </c>
      <c r="U302" s="16" t="str">
        <f t="shared" si="91"/>
        <v/>
      </c>
      <c r="V302" s="16" t="str">
        <f t="shared" si="92"/>
        <v/>
      </c>
      <c r="W302" s="16" t="str">
        <f t="shared" si="93"/>
        <v/>
      </c>
      <c r="X302" s="16" t="str">
        <f t="shared" si="94"/>
        <v/>
      </c>
      <c r="Y302" s="16" t="str">
        <f t="shared" si="95"/>
        <v/>
      </c>
      <c r="AA302" s="21"/>
      <c r="AB302" s="21"/>
      <c r="AC302" s="21"/>
      <c r="AD302" s="21"/>
      <c r="AE302" s="21"/>
      <c r="AF302" s="21"/>
      <c r="AG302" s="21"/>
      <c r="AH302" s="21"/>
    </row>
    <row r="303" spans="1:34" ht="16.5">
      <c r="A303" s="113"/>
      <c r="B303" s="114"/>
      <c r="C303" s="114"/>
      <c r="D303" s="114"/>
      <c r="E303" s="114"/>
      <c r="F303" s="115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8"/>
      <c r="R303" s="16" t="str">
        <f t="shared" ref="R303:R319" si="104">IF(I303="","",IFERROR(RANK(I303,$I$111:$I$424),""))</f>
        <v/>
      </c>
      <c r="S303" s="16" t="str">
        <f t="shared" ref="S303:S319" si="105">IF(J303="","",IFERROR(RANK(J303,$J$111:$J$424),""))</f>
        <v/>
      </c>
      <c r="T303" s="16" t="str">
        <f t="shared" ref="T303:T319" si="106">IF(K303="","",IFERROR(RANK(K303,$K$111:$K$424),""))</f>
        <v/>
      </c>
      <c r="U303" s="16" t="str">
        <f t="shared" ref="U303:U319" si="107">IF(L303="","",IFERROR(RANK(L303,$L$111:$L$424),""))</f>
        <v/>
      </c>
      <c r="V303" s="16" t="str">
        <f t="shared" ref="V303:V319" si="108">IF(M303="","",IFERROR(RANK(M303,$M$111:$M$424),""))</f>
        <v/>
      </c>
      <c r="W303" s="16" t="str">
        <f t="shared" ref="W303:W319" si="109">IF(N303="","",IFERROR(RANK(N303,$N$111:$N$424),""))</f>
        <v/>
      </c>
      <c r="X303" s="16" t="str">
        <f t="shared" ref="X303:X319" si="110">IF(O303="","",IFERROR(RANK(O303,$O$111:$O$424),""))</f>
        <v/>
      </c>
      <c r="Y303" s="16" t="str">
        <f t="shared" ref="Y303:Y319" si="111">IF(P303="","",IFERROR(RANK(P303,$P$111:$P$424),""))</f>
        <v/>
      </c>
      <c r="AA303" s="21"/>
      <c r="AB303" s="21"/>
      <c r="AC303" s="21"/>
      <c r="AD303" s="21"/>
      <c r="AE303" s="21"/>
      <c r="AF303" s="21"/>
      <c r="AG303" s="21"/>
      <c r="AH303" s="21"/>
    </row>
    <row r="304" spans="1:34" ht="16.5">
      <c r="A304" s="113"/>
      <c r="B304" s="114"/>
      <c r="C304" s="114"/>
      <c r="D304" s="114"/>
      <c r="E304" s="114"/>
      <c r="F304" s="115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8"/>
      <c r="R304" s="16" t="str">
        <f t="shared" si="104"/>
        <v/>
      </c>
      <c r="S304" s="16" t="str">
        <f t="shared" si="105"/>
        <v/>
      </c>
      <c r="T304" s="16" t="str">
        <f t="shared" si="106"/>
        <v/>
      </c>
      <c r="U304" s="16" t="str">
        <f t="shared" si="107"/>
        <v/>
      </c>
      <c r="V304" s="16" t="str">
        <f t="shared" si="108"/>
        <v/>
      </c>
      <c r="W304" s="16" t="str">
        <f t="shared" si="109"/>
        <v/>
      </c>
      <c r="X304" s="16" t="str">
        <f t="shared" si="110"/>
        <v/>
      </c>
      <c r="Y304" s="16" t="str">
        <f t="shared" si="111"/>
        <v/>
      </c>
      <c r="AA304" s="21"/>
      <c r="AB304" s="21"/>
      <c r="AC304" s="21"/>
      <c r="AD304" s="21"/>
      <c r="AE304" s="21"/>
      <c r="AF304" s="21"/>
      <c r="AG304" s="21"/>
      <c r="AH304" s="21"/>
    </row>
    <row r="305" spans="1:34" ht="16.5">
      <c r="A305" s="113"/>
      <c r="B305" s="114"/>
      <c r="C305" s="114"/>
      <c r="D305" s="114"/>
      <c r="E305" s="114"/>
      <c r="F305" s="115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8"/>
      <c r="R305" s="16" t="str">
        <f t="shared" si="104"/>
        <v/>
      </c>
      <c r="S305" s="16" t="str">
        <f t="shared" si="105"/>
        <v/>
      </c>
      <c r="T305" s="16" t="str">
        <f t="shared" si="106"/>
        <v/>
      </c>
      <c r="U305" s="16" t="str">
        <f t="shared" si="107"/>
        <v/>
      </c>
      <c r="V305" s="16" t="str">
        <f t="shared" si="108"/>
        <v/>
      </c>
      <c r="W305" s="16" t="str">
        <f t="shared" si="109"/>
        <v/>
      </c>
      <c r="X305" s="16" t="str">
        <f t="shared" si="110"/>
        <v/>
      </c>
      <c r="Y305" s="16" t="str">
        <f t="shared" si="111"/>
        <v/>
      </c>
      <c r="AA305" s="21"/>
      <c r="AB305" s="21"/>
      <c r="AC305" s="21"/>
      <c r="AD305" s="21"/>
      <c r="AE305" s="21"/>
      <c r="AF305" s="21"/>
      <c r="AG305" s="21"/>
      <c r="AH305" s="21"/>
    </row>
    <row r="306" spans="1:34" ht="16.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18"/>
      <c r="R306" s="16" t="str">
        <f t="shared" si="104"/>
        <v/>
      </c>
      <c r="S306" s="16" t="str">
        <f t="shared" si="105"/>
        <v/>
      </c>
      <c r="T306" s="16" t="str">
        <f t="shared" si="106"/>
        <v/>
      </c>
      <c r="U306" s="16" t="str">
        <f t="shared" si="107"/>
        <v/>
      </c>
      <c r="V306" s="16" t="str">
        <f t="shared" si="108"/>
        <v/>
      </c>
      <c r="W306" s="16" t="str">
        <f t="shared" si="109"/>
        <v/>
      </c>
      <c r="X306" s="16" t="str">
        <f t="shared" si="110"/>
        <v/>
      </c>
      <c r="Y306" s="16" t="str">
        <f t="shared" si="111"/>
        <v/>
      </c>
      <c r="AA306" s="21"/>
      <c r="AB306" s="21"/>
      <c r="AC306" s="21"/>
      <c r="AD306" s="21"/>
      <c r="AE306" s="21"/>
      <c r="AF306" s="21"/>
      <c r="AG306" s="21"/>
      <c r="AH306" s="21"/>
    </row>
    <row r="307" spans="1:34" ht="16.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18"/>
      <c r="R307" s="16" t="str">
        <f t="shared" si="104"/>
        <v/>
      </c>
      <c r="S307" s="16" t="str">
        <f t="shared" si="105"/>
        <v/>
      </c>
      <c r="T307" s="16" t="str">
        <f t="shared" si="106"/>
        <v/>
      </c>
      <c r="U307" s="16" t="str">
        <f t="shared" si="107"/>
        <v/>
      </c>
      <c r="V307" s="16" t="str">
        <f t="shared" si="108"/>
        <v/>
      </c>
      <c r="W307" s="16" t="str">
        <f t="shared" si="109"/>
        <v/>
      </c>
      <c r="X307" s="16" t="str">
        <f t="shared" si="110"/>
        <v/>
      </c>
      <c r="Y307" s="16" t="str">
        <f t="shared" si="111"/>
        <v/>
      </c>
      <c r="AA307" s="21"/>
      <c r="AB307" s="21"/>
      <c r="AC307" s="21"/>
      <c r="AD307" s="21"/>
      <c r="AE307" s="21"/>
      <c r="AF307" s="21"/>
      <c r="AG307" s="21"/>
      <c r="AH307" s="21"/>
    </row>
    <row r="308" spans="1:34" ht="16.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18"/>
      <c r="R308" s="16" t="str">
        <f t="shared" si="104"/>
        <v/>
      </c>
      <c r="S308" s="16" t="str">
        <f t="shared" si="105"/>
        <v/>
      </c>
      <c r="T308" s="16" t="str">
        <f t="shared" si="106"/>
        <v/>
      </c>
      <c r="U308" s="16" t="str">
        <f t="shared" si="107"/>
        <v/>
      </c>
      <c r="V308" s="16" t="str">
        <f t="shared" si="108"/>
        <v/>
      </c>
      <c r="W308" s="16" t="str">
        <f t="shared" si="109"/>
        <v/>
      </c>
      <c r="X308" s="16" t="str">
        <f t="shared" si="110"/>
        <v/>
      </c>
      <c r="Y308" s="16" t="str">
        <f t="shared" si="111"/>
        <v/>
      </c>
      <c r="AA308" s="21"/>
      <c r="AB308" s="21"/>
      <c r="AC308" s="21"/>
      <c r="AD308" s="21"/>
      <c r="AE308" s="21"/>
      <c r="AF308" s="21"/>
      <c r="AG308" s="21"/>
      <c r="AH308" s="21"/>
    </row>
    <row r="309" spans="1:34" ht="16.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18"/>
      <c r="R309" s="16" t="str">
        <f t="shared" si="104"/>
        <v/>
      </c>
      <c r="S309" s="16" t="str">
        <f t="shared" si="105"/>
        <v/>
      </c>
      <c r="T309" s="16" t="str">
        <f t="shared" si="106"/>
        <v/>
      </c>
      <c r="U309" s="16" t="str">
        <f t="shared" si="107"/>
        <v/>
      </c>
      <c r="V309" s="16" t="str">
        <f t="shared" si="108"/>
        <v/>
      </c>
      <c r="W309" s="16" t="str">
        <f t="shared" si="109"/>
        <v/>
      </c>
      <c r="X309" s="16" t="str">
        <f t="shared" si="110"/>
        <v/>
      </c>
      <c r="Y309" s="16" t="str">
        <f t="shared" si="111"/>
        <v/>
      </c>
      <c r="AA309" s="21"/>
      <c r="AB309" s="21"/>
      <c r="AC309" s="21"/>
      <c r="AD309" s="21"/>
      <c r="AE309" s="21"/>
      <c r="AF309" s="21"/>
      <c r="AG309" s="21"/>
      <c r="AH309" s="21"/>
    </row>
    <row r="310" spans="1:34" ht="16.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18"/>
      <c r="R310" s="16" t="str">
        <f t="shared" si="104"/>
        <v/>
      </c>
      <c r="S310" s="16" t="str">
        <f t="shared" si="105"/>
        <v/>
      </c>
      <c r="T310" s="16" t="str">
        <f t="shared" si="106"/>
        <v/>
      </c>
      <c r="U310" s="16" t="str">
        <f t="shared" si="107"/>
        <v/>
      </c>
      <c r="V310" s="16" t="str">
        <f t="shared" si="108"/>
        <v/>
      </c>
      <c r="W310" s="16" t="str">
        <f t="shared" si="109"/>
        <v/>
      </c>
      <c r="X310" s="16" t="str">
        <f t="shared" si="110"/>
        <v/>
      </c>
      <c r="Y310" s="16" t="str">
        <f t="shared" si="111"/>
        <v/>
      </c>
      <c r="AA310" s="21"/>
      <c r="AB310" s="21"/>
      <c r="AC310" s="21"/>
      <c r="AD310" s="21"/>
      <c r="AE310" s="21"/>
      <c r="AF310" s="21"/>
      <c r="AG310" s="21"/>
      <c r="AH310" s="21"/>
    </row>
    <row r="311" spans="1:34" ht="16.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18"/>
      <c r="R311" s="16" t="str">
        <f t="shared" si="104"/>
        <v/>
      </c>
      <c r="S311" s="16" t="str">
        <f t="shared" si="105"/>
        <v/>
      </c>
      <c r="T311" s="16" t="str">
        <f t="shared" si="106"/>
        <v/>
      </c>
      <c r="U311" s="16" t="str">
        <f t="shared" si="107"/>
        <v/>
      </c>
      <c r="V311" s="16" t="str">
        <f t="shared" si="108"/>
        <v/>
      </c>
      <c r="W311" s="16" t="str">
        <f t="shared" si="109"/>
        <v/>
      </c>
      <c r="X311" s="16" t="str">
        <f t="shared" si="110"/>
        <v/>
      </c>
      <c r="Y311" s="16" t="str">
        <f t="shared" si="111"/>
        <v/>
      </c>
      <c r="AA311" s="21"/>
      <c r="AB311" s="21"/>
      <c r="AC311" s="21"/>
      <c r="AD311" s="21"/>
      <c r="AE311" s="21"/>
      <c r="AF311" s="21"/>
      <c r="AG311" s="21"/>
      <c r="AH311" s="21"/>
    </row>
    <row r="312" spans="1:34" ht="16.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18"/>
      <c r="R312" s="16" t="str">
        <f t="shared" si="104"/>
        <v/>
      </c>
      <c r="S312" s="16" t="str">
        <f t="shared" si="105"/>
        <v/>
      </c>
      <c r="T312" s="16" t="str">
        <f t="shared" si="106"/>
        <v/>
      </c>
      <c r="U312" s="16" t="str">
        <f t="shared" si="107"/>
        <v/>
      </c>
      <c r="V312" s="16" t="str">
        <f t="shared" si="108"/>
        <v/>
      </c>
      <c r="W312" s="16" t="str">
        <f t="shared" si="109"/>
        <v/>
      </c>
      <c r="X312" s="16" t="str">
        <f t="shared" si="110"/>
        <v/>
      </c>
      <c r="Y312" s="16" t="str">
        <f t="shared" si="111"/>
        <v/>
      </c>
      <c r="AA312" s="21"/>
      <c r="AB312" s="21"/>
      <c r="AC312" s="21"/>
      <c r="AD312" s="21"/>
      <c r="AE312" s="21"/>
      <c r="AF312" s="21"/>
      <c r="AG312" s="21"/>
      <c r="AH312" s="21"/>
    </row>
    <row r="313" spans="1:34" ht="16.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18"/>
      <c r="R313" s="16" t="str">
        <f t="shared" si="104"/>
        <v/>
      </c>
      <c r="S313" s="16" t="str">
        <f t="shared" si="105"/>
        <v/>
      </c>
      <c r="T313" s="16" t="str">
        <f t="shared" si="106"/>
        <v/>
      </c>
      <c r="U313" s="16" t="str">
        <f t="shared" si="107"/>
        <v/>
      </c>
      <c r="V313" s="16" t="str">
        <f t="shared" si="108"/>
        <v/>
      </c>
      <c r="W313" s="16" t="str">
        <f t="shared" si="109"/>
        <v/>
      </c>
      <c r="X313" s="16" t="str">
        <f t="shared" si="110"/>
        <v/>
      </c>
      <c r="Y313" s="16" t="str">
        <f t="shared" si="111"/>
        <v/>
      </c>
      <c r="AA313" s="21"/>
      <c r="AB313" s="21"/>
      <c r="AC313" s="21"/>
      <c r="AD313" s="21"/>
      <c r="AE313" s="21"/>
      <c r="AF313" s="21"/>
      <c r="AG313" s="21"/>
      <c r="AH313" s="21"/>
    </row>
    <row r="314" spans="1:34" ht="16.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18"/>
      <c r="R314" s="16" t="str">
        <f t="shared" si="104"/>
        <v/>
      </c>
      <c r="S314" s="16" t="str">
        <f t="shared" si="105"/>
        <v/>
      </c>
      <c r="T314" s="16" t="str">
        <f t="shared" si="106"/>
        <v/>
      </c>
      <c r="U314" s="16" t="str">
        <f t="shared" si="107"/>
        <v/>
      </c>
      <c r="V314" s="16" t="str">
        <f t="shared" si="108"/>
        <v/>
      </c>
      <c r="W314" s="16" t="str">
        <f t="shared" si="109"/>
        <v/>
      </c>
      <c r="X314" s="16" t="str">
        <f t="shared" si="110"/>
        <v/>
      </c>
      <c r="Y314" s="16" t="str">
        <f t="shared" si="111"/>
        <v/>
      </c>
      <c r="AA314" s="21"/>
      <c r="AB314" s="21"/>
      <c r="AC314" s="21"/>
      <c r="AD314" s="21"/>
      <c r="AE314" s="21"/>
      <c r="AF314" s="21"/>
      <c r="AG314" s="21"/>
      <c r="AH314" s="21"/>
    </row>
    <row r="315" spans="1:34" ht="16.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18"/>
      <c r="R315" s="16" t="str">
        <f t="shared" si="104"/>
        <v/>
      </c>
      <c r="S315" s="16" t="str">
        <f t="shared" si="105"/>
        <v/>
      </c>
      <c r="T315" s="16" t="str">
        <f t="shared" si="106"/>
        <v/>
      </c>
      <c r="U315" s="16" t="str">
        <f t="shared" si="107"/>
        <v/>
      </c>
      <c r="V315" s="16" t="str">
        <f t="shared" si="108"/>
        <v/>
      </c>
      <c r="W315" s="16" t="str">
        <f t="shared" si="109"/>
        <v/>
      </c>
      <c r="X315" s="16" t="str">
        <f t="shared" si="110"/>
        <v/>
      </c>
      <c r="Y315" s="16" t="str">
        <f t="shared" si="111"/>
        <v/>
      </c>
      <c r="AA315" s="21"/>
      <c r="AB315" s="21"/>
      <c r="AC315" s="21"/>
      <c r="AD315" s="21"/>
      <c r="AE315" s="21"/>
      <c r="AF315" s="21"/>
      <c r="AG315" s="21"/>
      <c r="AH315" s="21"/>
    </row>
    <row r="316" spans="1:34" ht="16.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18"/>
      <c r="R316" s="16" t="str">
        <f t="shared" si="104"/>
        <v/>
      </c>
      <c r="S316" s="16" t="str">
        <f t="shared" si="105"/>
        <v/>
      </c>
      <c r="T316" s="16" t="str">
        <f t="shared" si="106"/>
        <v/>
      </c>
      <c r="U316" s="16" t="str">
        <f t="shared" si="107"/>
        <v/>
      </c>
      <c r="V316" s="16" t="str">
        <f t="shared" si="108"/>
        <v/>
      </c>
      <c r="W316" s="16" t="str">
        <f t="shared" si="109"/>
        <v/>
      </c>
      <c r="X316" s="16" t="str">
        <f t="shared" si="110"/>
        <v/>
      </c>
      <c r="Y316" s="16" t="str">
        <f t="shared" si="111"/>
        <v/>
      </c>
      <c r="AA316" s="21"/>
      <c r="AB316" s="21"/>
      <c r="AC316" s="21"/>
      <c r="AD316" s="21"/>
      <c r="AE316" s="21"/>
      <c r="AF316" s="21"/>
      <c r="AG316" s="21"/>
      <c r="AH316" s="21"/>
    </row>
    <row r="317" spans="1:34" ht="16.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18"/>
      <c r="R317" s="16" t="str">
        <f t="shared" si="104"/>
        <v/>
      </c>
      <c r="S317" s="16" t="str">
        <f t="shared" si="105"/>
        <v/>
      </c>
      <c r="T317" s="16" t="str">
        <f t="shared" si="106"/>
        <v/>
      </c>
      <c r="U317" s="16" t="str">
        <f t="shared" si="107"/>
        <v/>
      </c>
      <c r="V317" s="16" t="str">
        <f t="shared" si="108"/>
        <v/>
      </c>
      <c r="W317" s="16" t="str">
        <f t="shared" si="109"/>
        <v/>
      </c>
      <c r="X317" s="16" t="str">
        <f t="shared" si="110"/>
        <v/>
      </c>
      <c r="Y317" s="16" t="str">
        <f t="shared" si="111"/>
        <v/>
      </c>
      <c r="AA317" s="21"/>
      <c r="AB317" s="21"/>
      <c r="AC317" s="21"/>
      <c r="AD317" s="21"/>
      <c r="AE317" s="21"/>
      <c r="AF317" s="21"/>
      <c r="AG317" s="21"/>
      <c r="AH317" s="21"/>
    </row>
    <row r="318" spans="1:34" ht="16.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18"/>
      <c r="R318" s="16" t="str">
        <f t="shared" si="104"/>
        <v/>
      </c>
      <c r="S318" s="16" t="str">
        <f t="shared" si="105"/>
        <v/>
      </c>
      <c r="T318" s="16" t="str">
        <f t="shared" si="106"/>
        <v/>
      </c>
      <c r="U318" s="16" t="str">
        <f t="shared" si="107"/>
        <v/>
      </c>
      <c r="V318" s="16" t="str">
        <f t="shared" si="108"/>
        <v/>
      </c>
      <c r="W318" s="16" t="str">
        <f t="shared" si="109"/>
        <v/>
      </c>
      <c r="X318" s="16" t="str">
        <f t="shared" si="110"/>
        <v/>
      </c>
      <c r="Y318" s="16" t="str">
        <f t="shared" si="111"/>
        <v/>
      </c>
      <c r="AA318" s="21"/>
      <c r="AB318" s="21"/>
      <c r="AC318" s="21"/>
      <c r="AD318" s="21"/>
      <c r="AE318" s="21"/>
      <c r="AF318" s="21"/>
      <c r="AG318" s="21"/>
      <c r="AH318" s="21"/>
    </row>
    <row r="319" spans="1:34" ht="16.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18"/>
      <c r="R319" s="16" t="str">
        <f t="shared" si="104"/>
        <v/>
      </c>
      <c r="S319" s="16" t="str">
        <f t="shared" si="105"/>
        <v/>
      </c>
      <c r="T319" s="16" t="str">
        <f t="shared" si="106"/>
        <v/>
      </c>
      <c r="U319" s="16" t="str">
        <f t="shared" si="107"/>
        <v/>
      </c>
      <c r="V319" s="16" t="str">
        <f t="shared" si="108"/>
        <v/>
      </c>
      <c r="W319" s="16" t="str">
        <f t="shared" si="109"/>
        <v/>
      </c>
      <c r="X319" s="16" t="str">
        <f t="shared" si="110"/>
        <v/>
      </c>
      <c r="Y319" s="16" t="str">
        <f t="shared" si="111"/>
        <v/>
      </c>
      <c r="AA319" s="21"/>
      <c r="AB319" s="21"/>
      <c r="AC319" s="21"/>
      <c r="AD319" s="21"/>
      <c r="AE319" s="21"/>
      <c r="AF319" s="21"/>
      <c r="AG319" s="21"/>
      <c r="AH319" s="21"/>
    </row>
    <row r="320" spans="1:34" ht="16.5">
      <c r="A320" s="19"/>
      <c r="B320" s="20"/>
      <c r="C320" s="20"/>
      <c r="D320" s="20"/>
      <c r="E320" s="20"/>
      <c r="F320" s="20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8"/>
    </row>
    <row r="321" spans="1:17" ht="16.5">
      <c r="A321" s="19"/>
      <c r="B321" s="20"/>
      <c r="C321" s="20"/>
      <c r="D321" s="20"/>
      <c r="E321" s="20"/>
      <c r="F321" s="20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8"/>
    </row>
    <row r="322" spans="1:17" ht="16.5">
      <c r="A322" s="19"/>
      <c r="B322" s="20"/>
      <c r="C322" s="20"/>
      <c r="D322" s="20"/>
      <c r="E322" s="20"/>
      <c r="F322" s="20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8"/>
    </row>
    <row r="323" spans="1:17" ht="16.5">
      <c r="A323" s="19"/>
      <c r="B323" s="20"/>
      <c r="C323" s="20"/>
      <c r="D323" s="20"/>
      <c r="E323" s="20"/>
      <c r="F323" s="20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8"/>
    </row>
    <row r="324" spans="1:17" ht="16.5">
      <c r="A324" s="19"/>
      <c r="B324" s="20"/>
      <c r="C324" s="20"/>
      <c r="D324" s="20"/>
      <c r="E324" s="20"/>
      <c r="F324" s="20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8"/>
    </row>
    <row r="325" spans="1:17" ht="16.5">
      <c r="A325" s="19"/>
      <c r="B325" s="20"/>
      <c r="C325" s="20"/>
      <c r="D325" s="20"/>
      <c r="E325" s="20"/>
      <c r="F325" s="20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8"/>
    </row>
    <row r="326" spans="1:17" ht="16.5">
      <c r="A326" s="19"/>
      <c r="B326" s="20"/>
      <c r="C326" s="20"/>
      <c r="D326" s="20"/>
      <c r="E326" s="20"/>
      <c r="F326" s="20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8"/>
    </row>
    <row r="327" spans="1:17" ht="16.5">
      <c r="A327" s="19"/>
      <c r="B327" s="20"/>
      <c r="C327" s="20"/>
      <c r="D327" s="20"/>
      <c r="E327" s="20"/>
      <c r="F327" s="20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8"/>
    </row>
    <row r="328" spans="1:17" ht="16.5">
      <c r="A328" s="19"/>
      <c r="B328" s="20"/>
      <c r="C328" s="20"/>
      <c r="D328" s="20"/>
      <c r="E328" s="20"/>
      <c r="F328" s="20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8"/>
    </row>
    <row r="329" spans="1:17" ht="16.5">
      <c r="A329" s="19"/>
      <c r="B329" s="20"/>
      <c r="C329" s="20"/>
      <c r="D329" s="20"/>
      <c r="E329" s="20"/>
      <c r="F329" s="20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8"/>
    </row>
    <row r="330" spans="1:17" ht="16.5">
      <c r="A330" s="19"/>
      <c r="B330" s="20"/>
      <c r="C330" s="20"/>
      <c r="D330" s="20"/>
      <c r="E330" s="20"/>
      <c r="F330" s="20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8"/>
    </row>
    <row r="331" spans="1:17" ht="16.5">
      <c r="A331" s="19"/>
      <c r="B331" s="20"/>
      <c r="C331" s="20"/>
      <c r="D331" s="20"/>
      <c r="E331" s="20"/>
      <c r="F331" s="20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8"/>
    </row>
    <row r="332" spans="1:17" ht="16.5">
      <c r="A332" s="19"/>
      <c r="B332" s="20"/>
      <c r="C332" s="20"/>
      <c r="D332" s="20"/>
      <c r="E332" s="20"/>
      <c r="F332" s="20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8"/>
    </row>
    <row r="333" spans="1:17" ht="16.5">
      <c r="A333" s="19"/>
      <c r="B333" s="20"/>
      <c r="C333" s="20"/>
      <c r="D333" s="20"/>
      <c r="E333" s="20"/>
      <c r="F333" s="20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8"/>
    </row>
  </sheetData>
  <phoneticPr fontId="19" type="noConversion"/>
  <conditionalFormatting sqref="I43:Q43 Z43:AD43 Q44:U44 I42:U42 I41:Q41 W42:AD42 Z109:AD109 Z326:AD358 W29:AD30 A28:XFD28 I1 K1:U1 I25:U26 A25:G26 Z320:XFD325 V25:XFD27 A27:U27 A41:H43 Q30:U30 S107:AD108 Q45:Q102 W44:AD44 Z31 Z45:AD45 Q31:Q40 A103:Q109 R46:AD106 I320:U358 A1:H3 I2:U5 AA111:AE111 AA110:AD110 W110:Z111 W320:Y358 AE45:AE110 V1:XFD7 S32:Z41 AB31:AE41 AF29:XFD111 A29:V29 D6:U7 D8:XFD8 D4:H5 Q303:XFD319 A4:C8 I359:AD1048576 A320:H1048576 AE326:XFD1048576 W112:XFD302 Q110:V302">
    <cfRule type="expression" dxfId="15" priority="17">
      <formula>$D1="이스트스프링자산운용"</formula>
    </cfRule>
  </conditionalFormatting>
  <conditionalFormatting sqref="W9:AD10 AF9:XFD10 A8:B8 I8:K8 L9:U10 D8:G8">
    <cfRule type="expression" dxfId="14" priority="16">
      <formula>$D8="이스트스프링자산운용"</formula>
    </cfRule>
  </conditionalFormatting>
  <conditionalFormatting sqref="J1 H25:H26">
    <cfRule type="expression" dxfId="13" priority="15">
      <formula>$D1="이스트스프링자산운용"</formula>
    </cfRule>
  </conditionalFormatting>
  <conditionalFormatting sqref="H8">
    <cfRule type="expression" dxfId="12" priority="14">
      <formula>$D8="이스트스프링자산운용"</formula>
    </cfRule>
  </conditionalFormatting>
  <conditionalFormatting sqref="V42 V44 V29:V30">
    <cfRule type="expression" dxfId="11" priority="13">
      <formula>$D29="이스트스프링자산운용"</formula>
    </cfRule>
  </conditionalFormatting>
  <conditionalFormatting sqref="V9:V10">
    <cfRule type="expression" dxfId="10" priority="12">
      <formula>$D9="이스트스프링자산운용"</formula>
    </cfRule>
  </conditionalFormatting>
  <conditionalFormatting sqref="AE42:AE44 AE29:AE30">
    <cfRule type="expression" dxfId="9" priority="11">
      <formula>$D29="이스트스프링자산운용"</formula>
    </cfRule>
  </conditionalFormatting>
  <conditionalFormatting sqref="AE9:AE10">
    <cfRule type="expression" dxfId="8" priority="10">
      <formula>$D9="이스트스프링자산운용"</formula>
    </cfRule>
  </conditionalFormatting>
  <conditionalFormatting sqref="R43:Y43">
    <cfRule type="expression" dxfId="7" priority="9">
      <formula>$D43="이스트스프링자산운용"</formula>
    </cfRule>
  </conditionalFormatting>
  <conditionalFormatting sqref="V320:V358">
    <cfRule type="expression" dxfId="6" priority="8">
      <formula>$D320="이스트스프링자산운용"</formula>
    </cfRule>
  </conditionalFormatting>
  <conditionalFormatting sqref="R32:R41">
    <cfRule type="expression" dxfId="5" priority="7">
      <formula>$D32="이스트스프링자산운용"</formula>
    </cfRule>
  </conditionalFormatting>
  <conditionalFormatting sqref="AA31:AA41 AC31:AC41 AE31:AE41 AG31:AG41">
    <cfRule type="expression" dxfId="4" priority="6">
      <formula>$D31="이스트스프링자산운용"</formula>
    </cfRule>
  </conditionalFormatting>
  <conditionalFormatting sqref="R109:Y109">
    <cfRule type="expression" dxfId="3" priority="5">
      <formula>$D109="이스트스프링자산운용"</formula>
    </cfRule>
  </conditionalFormatting>
  <conditionalFormatting sqref="S31:Y39">
    <cfRule type="expression" dxfId="2" priority="4">
      <formula>$D31="이스트스프링자산운용"</formula>
    </cfRule>
  </conditionalFormatting>
  <conditionalFormatting sqref="R31:R39">
    <cfRule type="expression" dxfId="1" priority="3">
      <formula>$D31="이스트스프링자산운용"</formula>
    </cfRule>
  </conditionalFormatting>
  <conditionalFormatting sqref="R45:Y104">
    <cfRule type="expression" dxfId="0" priority="2">
      <formula>$D45="이스트스프링자산운용"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J13"/>
  <sheetViews>
    <sheetView zoomScale="90" zoomScaleNormal="90" workbookViewId="0">
      <selection activeCell="J2" sqref="B2:J2"/>
    </sheetView>
  </sheetViews>
  <sheetFormatPr defaultRowHeight="15"/>
  <cols>
    <col min="2" max="2" width="9.7109375" bestFit="1" customWidth="1"/>
    <col min="3" max="15" width="9.140625" bestFit="1" customWidth="1"/>
    <col min="31" max="31" width="10.28515625" customWidth="1"/>
    <col min="32" max="32" width="12.7109375" bestFit="1" customWidth="1"/>
  </cols>
  <sheetData>
    <row r="1" spans="1:36">
      <c r="A1" s="42"/>
      <c r="B1" s="43" t="s">
        <v>1738</v>
      </c>
      <c r="C1" s="44" t="s">
        <v>1836</v>
      </c>
      <c r="D1" s="45" t="s">
        <v>1837</v>
      </c>
      <c r="E1" s="46" t="s">
        <v>1838</v>
      </c>
      <c r="F1" s="47" t="s">
        <v>1208</v>
      </c>
      <c r="G1" s="46" t="s">
        <v>1839</v>
      </c>
      <c r="H1" s="46" t="s">
        <v>1840</v>
      </c>
      <c r="I1" s="48" t="s">
        <v>1841</v>
      </c>
      <c r="J1" s="46" t="s">
        <v>1842</v>
      </c>
      <c r="K1" s="49" t="s">
        <v>2164</v>
      </c>
      <c r="L1" s="45" t="s">
        <v>1843</v>
      </c>
      <c r="M1" s="45" t="s">
        <v>1844</v>
      </c>
      <c r="N1" s="45" t="s">
        <v>1845</v>
      </c>
      <c r="O1" s="50" t="s">
        <v>1846</v>
      </c>
    </row>
    <row r="2" spans="1:36">
      <c r="A2" s="51"/>
      <c r="B2" s="52">
        <v>44074</v>
      </c>
      <c r="C2" s="52">
        <v>44043</v>
      </c>
      <c r="D2" s="52">
        <v>43980</v>
      </c>
      <c r="E2" s="52">
        <v>43889</v>
      </c>
      <c r="F2" s="52">
        <v>43830</v>
      </c>
      <c r="G2" s="52">
        <v>43707</v>
      </c>
      <c r="H2" s="52">
        <v>43343</v>
      </c>
      <c r="I2" s="52">
        <v>42978</v>
      </c>
      <c r="J2" s="52">
        <v>42247</v>
      </c>
      <c r="K2" s="52">
        <v>40721</v>
      </c>
      <c r="L2" s="53"/>
      <c r="M2" s="53"/>
      <c r="N2" s="53"/>
      <c r="O2" s="54">
        <v>9.1863013698630134</v>
      </c>
    </row>
    <row r="3" spans="1:36">
      <c r="A3" s="51" t="s">
        <v>1258</v>
      </c>
      <c r="B3" s="55">
        <v>1.3350931691279884</v>
      </c>
      <c r="C3" s="55">
        <v>1.3487682844956115</v>
      </c>
      <c r="D3" s="55">
        <v>1.3392347148026726</v>
      </c>
      <c r="E3" s="55">
        <v>1.332955672855092</v>
      </c>
      <c r="F3" s="55">
        <v>1.3043306764937559</v>
      </c>
      <c r="G3" s="55">
        <v>1.321346417044531</v>
      </c>
      <c r="H3" s="55">
        <v>1.2150056786478101</v>
      </c>
      <c r="I3" s="55">
        <v>1.1817566276067633</v>
      </c>
      <c r="J3" s="55">
        <v>1.1408522132094794</v>
      </c>
      <c r="K3" s="119">
        <v>1</v>
      </c>
      <c r="L3" s="53"/>
      <c r="M3" s="53"/>
      <c r="N3" s="53"/>
      <c r="O3" s="56"/>
    </row>
    <row r="4" spans="1:36">
      <c r="A4" s="51" t="s">
        <v>1257</v>
      </c>
      <c r="B4" s="55">
        <v>1.3280263600292992</v>
      </c>
      <c r="C4" s="55">
        <v>1.3413733322944974</v>
      </c>
      <c r="D4" s="55">
        <v>1.3322762870747809</v>
      </c>
      <c r="E4" s="55">
        <v>1.3259902704799706</v>
      </c>
      <c r="F4" s="55">
        <v>1.2980412855367616</v>
      </c>
      <c r="G4" s="55">
        <v>1.3147685188698011</v>
      </c>
      <c r="H4" s="55">
        <v>1.2102980044737677</v>
      </c>
      <c r="I4" s="55">
        <v>1.1773112423198351</v>
      </c>
      <c r="J4" s="55">
        <v>1.137542804963684</v>
      </c>
      <c r="K4" s="119">
        <v>1</v>
      </c>
      <c r="L4" s="53"/>
      <c r="M4" s="53"/>
      <c r="N4" s="53"/>
      <c r="O4" s="56"/>
    </row>
    <row r="5" spans="1:36">
      <c r="A5" s="57"/>
      <c r="B5" s="58"/>
      <c r="C5" s="59"/>
      <c r="D5" s="53"/>
      <c r="E5" s="58"/>
      <c r="F5" s="60"/>
      <c r="G5" s="58"/>
      <c r="H5" s="58"/>
      <c r="I5" s="61"/>
      <c r="J5" s="61"/>
      <c r="K5" s="62"/>
      <c r="L5" s="53"/>
      <c r="M5" s="53"/>
      <c r="N5" s="53"/>
      <c r="O5" s="56"/>
    </row>
    <row r="6" spans="1:36">
      <c r="A6" s="51" t="s">
        <v>1258</v>
      </c>
      <c r="B6" s="55"/>
      <c r="C6" s="63">
        <v>-1.0138965695458246E-2</v>
      </c>
      <c r="D6" s="63">
        <v>-3.09247186389916E-3</v>
      </c>
      <c r="E6" s="63">
        <v>1.6035764102477756E-3</v>
      </c>
      <c r="F6" s="63">
        <v>2.3584887780855324E-2</v>
      </c>
      <c r="G6" s="63">
        <v>1.040359432328497E-2</v>
      </c>
      <c r="H6" s="63">
        <v>9.8836978781716267E-2</v>
      </c>
      <c r="I6" s="63">
        <v>0.12975306246579299</v>
      </c>
      <c r="J6" s="63">
        <v>0.17025952500198471</v>
      </c>
      <c r="K6" s="63">
        <v>0.33509316912798837</v>
      </c>
      <c r="L6" s="63">
        <v>4.8254252928036756E-2</v>
      </c>
      <c r="M6" s="63">
        <v>4.1504560007818547E-2</v>
      </c>
      <c r="N6" s="63">
        <v>3.1944728624399454E-2</v>
      </c>
      <c r="O6" s="64">
        <v>3.1960100627162369E-2</v>
      </c>
    </row>
    <row r="7" spans="1:36">
      <c r="A7" s="51" t="s">
        <v>1257</v>
      </c>
      <c r="B7" s="55"/>
      <c r="C7" s="63">
        <v>-9.9502293238284967E-3</v>
      </c>
      <c r="D7" s="63">
        <v>-3.1899742468681769E-3</v>
      </c>
      <c r="E7" s="63">
        <v>1.5355237475396244E-3</v>
      </c>
      <c r="F7" s="63">
        <v>2.3100247139010044E-2</v>
      </c>
      <c r="G7" s="63">
        <v>1.0083783547612413E-2</v>
      </c>
      <c r="H7" s="63">
        <v>9.7272204961388331E-2</v>
      </c>
      <c r="I7" s="63">
        <v>0.1280163751876584</v>
      </c>
      <c r="J7" s="63">
        <v>0.16745176905382153</v>
      </c>
      <c r="K7" s="63">
        <v>0.32802636002929919</v>
      </c>
      <c r="L7" s="63">
        <v>4.7507615705675077E-2</v>
      </c>
      <c r="M7" s="63">
        <v>4.0970609890457643E-2</v>
      </c>
      <c r="N7" s="63">
        <v>3.1449072132802458E-2</v>
      </c>
      <c r="O7" s="64">
        <v>3.1364081102854158E-2</v>
      </c>
    </row>
    <row r="8" spans="1:36" ht="15.75" thickBot="1">
      <c r="A8" s="65" t="s">
        <v>1847</v>
      </c>
      <c r="B8" s="66"/>
      <c r="C8" s="67">
        <v>-1.8873637162974966E-4</v>
      </c>
      <c r="D8" s="67">
        <v>9.7502382969016921E-5</v>
      </c>
      <c r="E8" s="67">
        <v>6.8052662708151246E-5</v>
      </c>
      <c r="F8" s="67">
        <v>4.8464064184527977E-4</v>
      </c>
      <c r="G8" s="67">
        <v>3.1981077567255767E-4</v>
      </c>
      <c r="H8" s="67">
        <v>1.564773820327936E-3</v>
      </c>
      <c r="I8" s="67">
        <v>1.7366872781345855E-3</v>
      </c>
      <c r="J8" s="67">
        <v>2.807755948163182E-3</v>
      </c>
      <c r="K8" s="67">
        <v>7.0668090986891752E-3</v>
      </c>
      <c r="L8" s="67">
        <v>7.4663722236167906E-4</v>
      </c>
      <c r="M8" s="67">
        <v>5.3395011736090403E-4</v>
      </c>
      <c r="N8" s="67">
        <v>4.9565649159699632E-4</v>
      </c>
      <c r="O8" s="68">
        <v>5.9601952430821115E-4</v>
      </c>
    </row>
    <row r="9" spans="1:36" s="88" customFormat="1">
      <c r="A9" s="86"/>
      <c r="B9" s="86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</row>
    <row r="10" spans="1:36" s="88" customFormat="1">
      <c r="A10" s="86"/>
      <c r="B10" s="86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</row>
    <row r="11" spans="1:36" ht="16.5" customHeight="1">
      <c r="A11" s="176" t="s">
        <v>1227</v>
      </c>
      <c r="B11" s="176" t="s">
        <v>1878</v>
      </c>
      <c r="C11" s="176" t="s">
        <v>5</v>
      </c>
      <c r="D11" s="176" t="s">
        <v>1879</v>
      </c>
      <c r="E11" s="176" t="s">
        <v>1</v>
      </c>
      <c r="F11" s="176" t="s">
        <v>1880</v>
      </c>
      <c r="G11" s="176" t="s">
        <v>1881</v>
      </c>
      <c r="H11" s="176" t="s">
        <v>1882</v>
      </c>
      <c r="I11" s="176" t="s">
        <v>16</v>
      </c>
      <c r="J11" s="176" t="s">
        <v>1883</v>
      </c>
      <c r="K11" s="178" t="s">
        <v>1206</v>
      </c>
      <c r="L11" s="179"/>
      <c r="M11" s="178" t="s">
        <v>1207</v>
      </c>
      <c r="N11" s="179"/>
      <c r="O11" s="178" t="s">
        <v>1884</v>
      </c>
      <c r="P11" s="179"/>
      <c r="Q11" s="178" t="s">
        <v>1208</v>
      </c>
      <c r="R11" s="179"/>
      <c r="S11" s="178" t="s">
        <v>1209</v>
      </c>
      <c r="T11" s="179"/>
      <c r="U11" s="178" t="s">
        <v>1210</v>
      </c>
      <c r="V11" s="179"/>
      <c r="W11" s="178" t="s">
        <v>1211</v>
      </c>
      <c r="X11" s="179"/>
      <c r="Y11" s="178" t="s">
        <v>1212</v>
      </c>
      <c r="Z11" s="179"/>
      <c r="AA11" s="178" t="s">
        <v>1213</v>
      </c>
      <c r="AB11" s="179"/>
      <c r="AC11" s="178" t="s">
        <v>1885</v>
      </c>
      <c r="AD11" s="179"/>
      <c r="AE11" s="176" t="s">
        <v>1886</v>
      </c>
      <c r="AF11" s="176" t="s">
        <v>1887</v>
      </c>
      <c r="AG11" s="176" t="s">
        <v>1888</v>
      </c>
      <c r="AH11" s="176" t="s">
        <v>1889</v>
      </c>
      <c r="AI11" s="176" t="s">
        <v>1890</v>
      </c>
      <c r="AJ11" s="80" t="s">
        <v>1891</v>
      </c>
    </row>
    <row r="12" spans="1:36" ht="33.75">
      <c r="A12" s="177"/>
      <c r="B12" s="177"/>
      <c r="C12" s="177"/>
      <c r="D12" s="177"/>
      <c r="E12" s="177"/>
      <c r="F12" s="177"/>
      <c r="G12" s="177"/>
      <c r="H12" s="177"/>
      <c r="I12" s="177"/>
      <c r="J12" s="177"/>
      <c r="K12" s="85" t="s">
        <v>1892</v>
      </c>
      <c r="L12" s="85" t="s">
        <v>1214</v>
      </c>
      <c r="M12" s="85" t="s">
        <v>1215</v>
      </c>
      <c r="N12" s="85" t="s">
        <v>1216</v>
      </c>
      <c r="O12" s="85" t="s">
        <v>1893</v>
      </c>
      <c r="P12" s="85" t="s">
        <v>1894</v>
      </c>
      <c r="Q12" s="85" t="s">
        <v>1217</v>
      </c>
      <c r="R12" s="85" t="s">
        <v>1218</v>
      </c>
      <c r="S12" s="85" t="s">
        <v>1219</v>
      </c>
      <c r="T12" s="85" t="s">
        <v>1220</v>
      </c>
      <c r="U12" s="85" t="s">
        <v>1221</v>
      </c>
      <c r="V12" s="85" t="s">
        <v>1222</v>
      </c>
      <c r="W12" s="85" t="s">
        <v>1223</v>
      </c>
      <c r="X12" s="85" t="s">
        <v>1224</v>
      </c>
      <c r="Y12" s="85" t="s">
        <v>1895</v>
      </c>
      <c r="Z12" s="85" t="s">
        <v>1896</v>
      </c>
      <c r="AA12" s="85" t="s">
        <v>1897</v>
      </c>
      <c r="AB12" s="85" t="s">
        <v>1898</v>
      </c>
      <c r="AC12" s="85" t="s">
        <v>1225</v>
      </c>
      <c r="AD12" s="85" t="s">
        <v>1226</v>
      </c>
      <c r="AE12" s="177"/>
      <c r="AF12" s="177"/>
      <c r="AG12" s="177"/>
      <c r="AH12" s="177"/>
      <c r="AI12" s="177"/>
      <c r="AJ12" s="85" t="s">
        <v>1899</v>
      </c>
    </row>
    <row r="13" spans="1:36" ht="45">
      <c r="A13" s="81">
        <v>90131</v>
      </c>
      <c r="B13" s="81" t="s">
        <v>1237</v>
      </c>
      <c r="C13" s="81" t="s">
        <v>1900</v>
      </c>
      <c r="D13" s="81"/>
      <c r="E13" s="81" t="s">
        <v>1039</v>
      </c>
      <c r="F13" s="81"/>
      <c r="G13" s="82" t="s">
        <v>1901</v>
      </c>
      <c r="H13" s="82" t="s">
        <v>1902</v>
      </c>
      <c r="I13" s="82" t="s">
        <v>271</v>
      </c>
      <c r="J13" s="82" t="s">
        <v>1236</v>
      </c>
      <c r="K13" s="89">
        <f>'90131'!C6*100</f>
        <v>-1.0138965695458246</v>
      </c>
      <c r="L13" s="89">
        <f>'90131'!C7*100</f>
        <v>-0.99502293238284967</v>
      </c>
      <c r="M13" s="89">
        <f>'90131'!D6*100</f>
        <v>-0.309247186389916</v>
      </c>
      <c r="N13" s="89">
        <f>'90131'!D7*100</f>
        <v>-0.31899742468681769</v>
      </c>
      <c r="O13" s="89">
        <f>'90131'!E6*100</f>
        <v>0.16035764102477756</v>
      </c>
      <c r="P13" s="89">
        <f>'90131'!E7*100</f>
        <v>0.15355237475396244</v>
      </c>
      <c r="Q13" s="89">
        <f>'90131'!F6*100</f>
        <v>2.3584887780855324</v>
      </c>
      <c r="R13" s="89">
        <f>'90131'!F7*100</f>
        <v>2.3100247139010044</v>
      </c>
      <c r="S13" s="89">
        <f>'90131'!G6*100</f>
        <v>1.040359432328497</v>
      </c>
      <c r="T13" s="89">
        <f>'90131'!G7*100</f>
        <v>1.0083783547612413</v>
      </c>
      <c r="U13" s="89">
        <f>'90131'!L6*100</f>
        <v>4.8254252928036756</v>
      </c>
      <c r="V13" s="89">
        <f>'90131'!L7*100</f>
        <v>4.7507615705675077</v>
      </c>
      <c r="W13" s="89">
        <f>'90131'!M6*100</f>
        <v>4.1504560007818547</v>
      </c>
      <c r="X13" s="89">
        <f>'90131'!M7*100</f>
        <v>4.0970609890457643</v>
      </c>
      <c r="Y13" s="89">
        <f>'90131'!N6*100</f>
        <v>3.1944728624399454</v>
      </c>
      <c r="Z13" s="89">
        <f>'90131'!N7*100</f>
        <v>3.1449072132802458</v>
      </c>
      <c r="AA13" s="89"/>
      <c r="AB13" s="89"/>
      <c r="AC13" s="89">
        <f>'90131'!O6*100</f>
        <v>3.1960100627162369</v>
      </c>
      <c r="AD13" s="89">
        <f>'90131'!O7*100</f>
        <v>3.1364081102854158</v>
      </c>
      <c r="AE13" s="118" t="e">
        <f>VLOOKUP($A$13,Report!$A:$M,11,FALSE)</f>
        <v>#N/A</v>
      </c>
      <c r="AF13" s="118" t="e">
        <f>VLOOKUP($A$13,Report!$A:$M,12,FALSE)</f>
        <v>#N/A</v>
      </c>
      <c r="AG13" s="118" t="e">
        <f>VLOOKUP($A$13,Report!$A:$M,13,FALSE)</f>
        <v>#N/A</v>
      </c>
      <c r="AH13" s="84">
        <v>40721</v>
      </c>
      <c r="AI13" s="81" t="s">
        <v>1777</v>
      </c>
      <c r="AJ13" s="83"/>
    </row>
  </sheetData>
  <mergeCells count="25">
    <mergeCell ref="F11:F12"/>
    <mergeCell ref="A11:A12"/>
    <mergeCell ref="B11:B12"/>
    <mergeCell ref="C11:C12"/>
    <mergeCell ref="D11:D12"/>
    <mergeCell ref="E11:E12"/>
    <mergeCell ref="Y11:Z11"/>
    <mergeCell ref="G11:G12"/>
    <mergeCell ref="H11:H12"/>
    <mergeCell ref="I11:I12"/>
    <mergeCell ref="J11:J12"/>
    <mergeCell ref="K11:L11"/>
    <mergeCell ref="M11:N11"/>
    <mergeCell ref="O11:P11"/>
    <mergeCell ref="Q11:R11"/>
    <mergeCell ref="S11:T11"/>
    <mergeCell ref="U11:V11"/>
    <mergeCell ref="W11:X11"/>
    <mergeCell ref="AI11:AI12"/>
    <mergeCell ref="AA11:AB11"/>
    <mergeCell ref="AC11:AD11"/>
    <mergeCell ref="AE11:AE12"/>
    <mergeCell ref="AF11:AF12"/>
    <mergeCell ref="AG11:AG12"/>
    <mergeCell ref="AH11:AH12"/>
  </mergeCells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3"/>
  <sheetViews>
    <sheetView zoomScale="90" zoomScaleNormal="90" workbookViewId="0">
      <selection activeCell="F28" sqref="F28"/>
    </sheetView>
  </sheetViews>
  <sheetFormatPr defaultRowHeight="15"/>
  <cols>
    <col min="2" max="2" width="13.5703125" customWidth="1"/>
    <col min="3" max="4" width="9.140625" bestFit="1" customWidth="1"/>
    <col min="5" max="5" width="19.42578125" customWidth="1"/>
    <col min="6" max="15" width="9.140625" bestFit="1" customWidth="1"/>
    <col min="19" max="19" width="14.85546875" bestFit="1" customWidth="1"/>
    <col min="20" max="20" width="10.85546875" bestFit="1" customWidth="1"/>
    <col min="31" max="31" width="16.42578125" bestFit="1" customWidth="1"/>
    <col min="32" max="32" width="12.7109375" bestFit="1" customWidth="1"/>
  </cols>
  <sheetData>
    <row r="1" spans="1:36">
      <c r="A1" s="42"/>
      <c r="B1" s="43" t="s">
        <v>1738</v>
      </c>
      <c r="C1" s="44" t="s">
        <v>1836</v>
      </c>
      <c r="D1" s="45" t="s">
        <v>1837</v>
      </c>
      <c r="E1" s="46" t="s">
        <v>1838</v>
      </c>
      <c r="F1" s="47" t="s">
        <v>1208</v>
      </c>
      <c r="G1" s="46" t="s">
        <v>1839</v>
      </c>
      <c r="H1" s="46" t="s">
        <v>1840</v>
      </c>
      <c r="I1" s="48" t="s">
        <v>1841</v>
      </c>
      <c r="J1" s="46" t="s">
        <v>1842</v>
      </c>
      <c r="K1" s="49" t="s">
        <v>3357</v>
      </c>
      <c r="L1" s="49" t="s">
        <v>2164</v>
      </c>
      <c r="M1" s="45" t="s">
        <v>1843</v>
      </c>
      <c r="N1" s="45" t="s">
        <v>1844</v>
      </c>
      <c r="O1" s="45" t="s">
        <v>1845</v>
      </c>
      <c r="P1" s="45" t="s">
        <v>13624</v>
      </c>
      <c r="Q1" s="50" t="s">
        <v>1846</v>
      </c>
    </row>
    <row r="2" spans="1:36">
      <c r="A2" s="51"/>
      <c r="B2" s="52">
        <v>44074</v>
      </c>
      <c r="C2" s="52">
        <v>44043</v>
      </c>
      <c r="D2" s="52">
        <v>43980</v>
      </c>
      <c r="E2" s="52">
        <v>43889</v>
      </c>
      <c r="F2" s="52">
        <v>43830</v>
      </c>
      <c r="G2" s="52">
        <v>43707</v>
      </c>
      <c r="H2" s="52">
        <v>43343</v>
      </c>
      <c r="I2" s="52">
        <v>42978</v>
      </c>
      <c r="J2" s="52">
        <v>42247</v>
      </c>
      <c r="K2" s="52">
        <v>40421</v>
      </c>
      <c r="L2" s="52">
        <v>40200</v>
      </c>
      <c r="M2" s="53"/>
      <c r="N2" s="53"/>
      <c r="O2" s="53"/>
      <c r="P2" s="53"/>
      <c r="Q2" s="54">
        <v>10.613698630136986</v>
      </c>
      <c r="S2" s="128">
        <v>44074</v>
      </c>
    </row>
    <row r="3" spans="1:36">
      <c r="A3" s="51" t="s">
        <v>1258</v>
      </c>
      <c r="B3" s="55">
        <v>1469.4899146069758</v>
      </c>
      <c r="C3" s="55">
        <v>1479.0496731886494</v>
      </c>
      <c r="D3" s="55">
        <v>1470.7932569748907</v>
      </c>
      <c r="E3" s="55">
        <v>1462.0138258716534</v>
      </c>
      <c r="F3" s="55">
        <v>1439.8824211426593</v>
      </c>
      <c r="G3" s="55">
        <v>1448.2318448052752</v>
      </c>
      <c r="H3" s="55">
        <v>1374.4049818911487</v>
      </c>
      <c r="I3" s="55">
        <v>1345.4157791401797</v>
      </c>
      <c r="J3" s="55">
        <v>1301.5389236407186</v>
      </c>
      <c r="K3" s="119">
        <v>1045.4421550789814</v>
      </c>
      <c r="L3" s="119">
        <v>1000.0441067180014</v>
      </c>
      <c r="M3" s="53"/>
      <c r="N3" s="53"/>
      <c r="O3" s="53"/>
      <c r="P3" s="53"/>
      <c r="Q3" s="56"/>
      <c r="S3" s="129" t="s">
        <v>1901</v>
      </c>
      <c r="T3" s="129" t="s">
        <v>3359</v>
      </c>
      <c r="U3" s="129" t="s">
        <v>3360</v>
      </c>
    </row>
    <row r="4" spans="1:36">
      <c r="A4" s="51" t="s">
        <v>1257</v>
      </c>
      <c r="B4" s="55">
        <v>1490.7207446239936</v>
      </c>
      <c r="C4" s="55">
        <v>1500.0816780847188</v>
      </c>
      <c r="D4" s="55">
        <v>1491.5570182147981</v>
      </c>
      <c r="E4" s="55">
        <v>1483.8180721287031</v>
      </c>
      <c r="F4" s="55">
        <v>1461.516514542406</v>
      </c>
      <c r="G4" s="55">
        <v>1469.5225550459875</v>
      </c>
      <c r="H4" s="55">
        <v>1394.032518242062</v>
      </c>
      <c r="I4" s="55">
        <v>1363.6264768198926</v>
      </c>
      <c r="J4" s="55">
        <v>1317.9730550203694</v>
      </c>
      <c r="K4" s="119">
        <v>1052.7429487141396</v>
      </c>
      <c r="L4" s="119">
        <v>1000.6109781542951</v>
      </c>
      <c r="M4" s="53"/>
      <c r="N4" s="53"/>
      <c r="O4" s="53"/>
      <c r="P4" s="53"/>
      <c r="Q4" s="56"/>
      <c r="S4" s="130">
        <v>847899364815</v>
      </c>
      <c r="T4" s="130" t="e">
        <f>Report!#REF!/Report!#REF!</f>
        <v>#REF!</v>
      </c>
      <c r="U4" s="130" t="e">
        <f>Report!#REF!/Report!#REF!</f>
        <v>#REF!</v>
      </c>
    </row>
    <row r="5" spans="1:36">
      <c r="A5" s="57"/>
      <c r="B5" s="58"/>
      <c r="C5" s="59"/>
      <c r="D5" s="53"/>
      <c r="E5" s="58"/>
      <c r="F5" s="60"/>
      <c r="G5" s="58"/>
      <c r="H5" s="58"/>
      <c r="I5" s="61"/>
      <c r="J5" s="61"/>
      <c r="K5" s="62"/>
      <c r="L5" s="53"/>
      <c r="M5" s="53"/>
      <c r="N5" s="53"/>
      <c r="O5" s="53"/>
      <c r="P5" s="53"/>
      <c r="Q5" s="56"/>
    </row>
    <row r="6" spans="1:36">
      <c r="A6" s="51" t="s">
        <v>1258</v>
      </c>
      <c r="B6" s="55"/>
      <c r="C6" s="63">
        <v>-6.4634466001833868E-3</v>
      </c>
      <c r="D6" s="63">
        <v>-8.8614926790975268E-4</v>
      </c>
      <c r="E6" s="63">
        <v>5.1135554281542817E-3</v>
      </c>
      <c r="F6" s="63">
        <v>2.0562438314109421E-2</v>
      </c>
      <c r="G6" s="63">
        <v>1.4678637179504239E-2</v>
      </c>
      <c r="H6" s="63">
        <v>6.9182616454862123E-2</v>
      </c>
      <c r="I6" s="63">
        <v>9.2219919961165298E-2</v>
      </c>
      <c r="J6" s="63">
        <v>0.12904031367456748</v>
      </c>
      <c r="K6" s="63">
        <v>0.40561570763899257</v>
      </c>
      <c r="L6" s="63">
        <v>0.46942510308832963</v>
      </c>
      <c r="M6" s="63">
        <v>3.4012870546040297E-2</v>
      </c>
      <c r="N6" s="63">
        <v>2.9840651492159198E-2</v>
      </c>
      <c r="O6" s="63">
        <v>2.4570600412695986E-2</v>
      </c>
      <c r="P6" s="63">
        <v>3.463379545031775E-2</v>
      </c>
      <c r="Q6" s="64">
        <v>3.6927221951457145E-2</v>
      </c>
    </row>
    <row r="7" spans="1:36">
      <c r="A7" s="51" t="s">
        <v>1257</v>
      </c>
      <c r="B7" s="55"/>
      <c r="C7" s="63">
        <v>-6.2402825109343363E-3</v>
      </c>
      <c r="D7" s="63">
        <v>-5.6067155367978128E-4</v>
      </c>
      <c r="E7" s="63">
        <v>4.6519668583007157E-3</v>
      </c>
      <c r="F7" s="63">
        <v>1.9982141693918098E-2</v>
      </c>
      <c r="G7" s="63">
        <v>1.4425222331713616E-2</v>
      </c>
      <c r="H7" s="63">
        <v>6.9358659225438934E-2</v>
      </c>
      <c r="I7" s="63">
        <v>9.3203138810047825E-2</v>
      </c>
      <c r="J7" s="63">
        <v>0.13107072936400388</v>
      </c>
      <c r="K7" s="63">
        <v>0.41603488909122288</v>
      </c>
      <c r="L7" s="63">
        <v>0.48981050295265005</v>
      </c>
      <c r="M7" s="63">
        <v>3.4097993047776276E-2</v>
      </c>
      <c r="N7" s="63">
        <v>3.0149580441162671E-2</v>
      </c>
      <c r="O7" s="63">
        <v>2.493884401905877E-2</v>
      </c>
      <c r="P7" s="63">
        <v>3.539817555433622E-2</v>
      </c>
      <c r="Q7" s="64">
        <v>3.8274136335291198E-2</v>
      </c>
    </row>
    <row r="8" spans="1:36" ht="15.75" thickBot="1">
      <c r="A8" s="65" t="s">
        <v>1847</v>
      </c>
      <c r="B8" s="66"/>
      <c r="C8" s="67">
        <v>-2.2316408924905051E-4</v>
      </c>
      <c r="D8" s="67">
        <v>-3.254777142299714E-4</v>
      </c>
      <c r="E8" s="67">
        <v>4.61588569853566E-4</v>
      </c>
      <c r="F8" s="67">
        <v>5.8029662019132289E-4</v>
      </c>
      <c r="G8" s="67">
        <v>2.5341484779062284E-4</v>
      </c>
      <c r="H8" s="67">
        <v>-1.7604277057681195E-4</v>
      </c>
      <c r="I8" s="67">
        <v>-9.8321884888252775E-4</v>
      </c>
      <c r="J8" s="67">
        <v>-2.0304156894364045E-3</v>
      </c>
      <c r="K8" s="67">
        <v>-1.0419181452230308E-2</v>
      </c>
      <c r="L8" s="67">
        <v>-2.0385399864320419E-2</v>
      </c>
      <c r="M8" s="67">
        <v>-8.5122501735979128E-5</v>
      </c>
      <c r="N8" s="67">
        <v>-3.0892894900347301E-4</v>
      </c>
      <c r="O8" s="67">
        <v>-3.6824360636278364E-4</v>
      </c>
      <c r="P8" s="67">
        <v>-7.6438010401846945E-4</v>
      </c>
      <c r="Q8" s="68">
        <v>-1.3469143838340525E-3</v>
      </c>
    </row>
    <row r="9" spans="1:36" s="88" customFormat="1">
      <c r="A9" s="86"/>
      <c r="B9" s="86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</row>
    <row r="10" spans="1:36" s="88" customFormat="1">
      <c r="A10" s="86"/>
      <c r="B10" s="86">
        <v>9</v>
      </c>
      <c r="C10" s="127"/>
      <c r="D10" s="87"/>
      <c r="E10" s="127">
        <v>3</v>
      </c>
      <c r="F10" s="87"/>
      <c r="G10" s="87"/>
      <c r="H10" s="87"/>
      <c r="I10" s="87"/>
      <c r="J10" s="87"/>
      <c r="K10" s="87"/>
      <c r="L10" s="87"/>
      <c r="M10" s="87"/>
      <c r="N10" s="87"/>
      <c r="O10" s="87"/>
      <c r="AH10" s="88">
        <v>14</v>
      </c>
      <c r="AI10" s="88">
        <v>4</v>
      </c>
    </row>
    <row r="11" spans="1:36" ht="16.5" customHeight="1">
      <c r="A11" s="176" t="s">
        <v>1227</v>
      </c>
      <c r="B11" s="176" t="s">
        <v>1878</v>
      </c>
      <c r="C11" s="176" t="s">
        <v>5</v>
      </c>
      <c r="D11" s="176" t="s">
        <v>1879</v>
      </c>
      <c r="E11" s="176" t="s">
        <v>1</v>
      </c>
      <c r="F11" s="176" t="s">
        <v>1880</v>
      </c>
      <c r="G11" s="176" t="s">
        <v>1881</v>
      </c>
      <c r="H11" s="176" t="s">
        <v>1882</v>
      </c>
      <c r="I11" s="176" t="s">
        <v>16</v>
      </c>
      <c r="J11" s="176" t="s">
        <v>1883</v>
      </c>
      <c r="K11" s="178" t="s">
        <v>1206</v>
      </c>
      <c r="L11" s="179"/>
      <c r="M11" s="178" t="s">
        <v>1207</v>
      </c>
      <c r="N11" s="179"/>
      <c r="O11" s="178" t="s">
        <v>1884</v>
      </c>
      <c r="P11" s="179"/>
      <c r="Q11" s="178" t="s">
        <v>1208</v>
      </c>
      <c r="R11" s="179"/>
      <c r="S11" s="178" t="s">
        <v>1209</v>
      </c>
      <c r="T11" s="179"/>
      <c r="U11" s="178" t="s">
        <v>1210</v>
      </c>
      <c r="V11" s="179"/>
      <c r="W11" s="178" t="s">
        <v>1211</v>
      </c>
      <c r="X11" s="179"/>
      <c r="Y11" s="178" t="s">
        <v>1212</v>
      </c>
      <c r="Z11" s="179"/>
      <c r="AA11" s="178" t="s">
        <v>1213</v>
      </c>
      <c r="AB11" s="179"/>
      <c r="AC11" s="178" t="s">
        <v>1885</v>
      </c>
      <c r="AD11" s="179"/>
      <c r="AE11" s="176" t="s">
        <v>1886</v>
      </c>
      <c r="AF11" s="176" t="s">
        <v>1887</v>
      </c>
      <c r="AG11" s="176" t="s">
        <v>1888</v>
      </c>
      <c r="AH11" s="176" t="s">
        <v>1889</v>
      </c>
      <c r="AI11" s="176" t="s">
        <v>1890</v>
      </c>
      <c r="AJ11" s="80" t="s">
        <v>1891</v>
      </c>
    </row>
    <row r="12" spans="1:36" ht="33.75">
      <c r="A12" s="177"/>
      <c r="B12" s="177"/>
      <c r="C12" s="177"/>
      <c r="D12" s="177"/>
      <c r="E12" s="177"/>
      <c r="F12" s="177"/>
      <c r="G12" s="177"/>
      <c r="H12" s="177"/>
      <c r="I12" s="177"/>
      <c r="J12" s="177"/>
      <c r="K12" s="125" t="s">
        <v>1892</v>
      </c>
      <c r="L12" s="125" t="s">
        <v>1214</v>
      </c>
      <c r="M12" s="125" t="s">
        <v>1215</v>
      </c>
      <c r="N12" s="125" t="s">
        <v>1216</v>
      </c>
      <c r="O12" s="125" t="s">
        <v>1893</v>
      </c>
      <c r="P12" s="125" t="s">
        <v>1894</v>
      </c>
      <c r="Q12" s="125" t="s">
        <v>1217</v>
      </c>
      <c r="R12" s="125" t="s">
        <v>1218</v>
      </c>
      <c r="S12" s="125" t="s">
        <v>1219</v>
      </c>
      <c r="T12" s="125" t="s">
        <v>1220</v>
      </c>
      <c r="U12" s="125" t="s">
        <v>1221</v>
      </c>
      <c r="V12" s="125" t="s">
        <v>1222</v>
      </c>
      <c r="W12" s="125" t="s">
        <v>1223</v>
      </c>
      <c r="X12" s="125" t="s">
        <v>1224</v>
      </c>
      <c r="Y12" s="125" t="s">
        <v>1895</v>
      </c>
      <c r="Z12" s="125" t="s">
        <v>1896</v>
      </c>
      <c r="AA12" s="125" t="s">
        <v>1897</v>
      </c>
      <c r="AB12" s="125" t="s">
        <v>1898</v>
      </c>
      <c r="AC12" s="125" t="s">
        <v>1225</v>
      </c>
      <c r="AD12" s="125" t="s">
        <v>1226</v>
      </c>
      <c r="AE12" s="177"/>
      <c r="AF12" s="177"/>
      <c r="AG12" s="177"/>
      <c r="AH12" s="177"/>
      <c r="AI12" s="177"/>
      <c r="AJ12" s="125" t="s">
        <v>1899</v>
      </c>
    </row>
    <row r="13" spans="1:36" ht="54" customHeight="1">
      <c r="A13" s="126">
        <v>90121</v>
      </c>
      <c r="B13" s="118" t="e">
        <f>VLOOKUP($A$13,Report!$A:$M,B10,FALSE)</f>
        <v>#N/A</v>
      </c>
      <c r="C13" s="81" t="s">
        <v>1900</v>
      </c>
      <c r="D13" s="118"/>
      <c r="E13" s="118" t="e">
        <f>VLOOKUP($A$13,Report!$A:$M,E10,FALSE)</f>
        <v>#N/A</v>
      </c>
      <c r="F13" s="81"/>
      <c r="G13" s="82" t="s">
        <v>1901</v>
      </c>
      <c r="H13" s="82" t="s">
        <v>1902</v>
      </c>
      <c r="I13" s="82" t="s">
        <v>3358</v>
      </c>
      <c r="J13" s="82" t="s">
        <v>1236</v>
      </c>
      <c r="K13" s="89">
        <f>'90121'!C6*100</f>
        <v>-0.64634466001833868</v>
      </c>
      <c r="L13" s="89">
        <f>'90121'!C7*100</f>
        <v>-0.62402825109343363</v>
      </c>
      <c r="M13" s="89">
        <f>'90121'!D6*100</f>
        <v>-8.8614926790975268E-2</v>
      </c>
      <c r="N13" s="89">
        <f>'90121'!D7*100</f>
        <v>-5.6067155367978128E-2</v>
      </c>
      <c r="O13" s="89">
        <f>'90121'!E6*100</f>
        <v>0.51135554281542817</v>
      </c>
      <c r="P13" s="89">
        <f>'90121'!E7*100</f>
        <v>0.46519668583007157</v>
      </c>
      <c r="Q13" s="89">
        <f>'90121'!F6*100</f>
        <v>2.0562438314109421</v>
      </c>
      <c r="R13" s="89">
        <f>'90121'!F7*100</f>
        <v>1.9982141693918098</v>
      </c>
      <c r="S13" s="89">
        <f>'90121'!G6*100</f>
        <v>1.4678637179504239</v>
      </c>
      <c r="T13" s="89">
        <f>'90121'!G7*100</f>
        <v>1.4425222331713616</v>
      </c>
      <c r="U13" s="89">
        <f>'90121'!M6*100</f>
        <v>3.4012870546040297</v>
      </c>
      <c r="V13" s="89">
        <f>'90121'!M7*100</f>
        <v>3.4097993047776276</v>
      </c>
      <c r="W13" s="89">
        <f>'90121'!N6*100</f>
        <v>2.9840651492159198</v>
      </c>
      <c r="X13" s="89">
        <f>'90121'!N7*100</f>
        <v>3.0149580441162671</v>
      </c>
      <c r="Y13" s="89">
        <f>'90121'!O6*100</f>
        <v>2.4570600412695986</v>
      </c>
      <c r="Z13" s="89">
        <f>'90121'!O7*100</f>
        <v>2.493884401905877</v>
      </c>
      <c r="AA13" s="89">
        <f>'90121'!P6*100</f>
        <v>3.463379545031775</v>
      </c>
      <c r="AB13" s="89">
        <f>'90121'!P7*100</f>
        <v>3.539817555433622</v>
      </c>
      <c r="AC13" s="89">
        <f>'90121'!Q6*100</f>
        <v>3.6927221951457145</v>
      </c>
      <c r="AD13" s="89">
        <f>'90121'!Q7*100</f>
        <v>3.8274136335291198</v>
      </c>
      <c r="AE13" s="131">
        <f>S4/1000000</f>
        <v>847899.36481499998</v>
      </c>
      <c r="AF13" s="118" t="e">
        <f>AE13/T4</f>
        <v>#REF!</v>
      </c>
      <c r="AG13" s="118" t="e">
        <f>AE13/U4</f>
        <v>#REF!</v>
      </c>
      <c r="AH13" s="132" t="e">
        <f>VLOOKUP($A$13,Report!$A:$AM,AH10,FALSE)</f>
        <v>#N/A</v>
      </c>
      <c r="AI13" s="132" t="e">
        <f>VLOOKUP($A$13,Report!$A:$AM,AI10,FALSE)</f>
        <v>#N/A</v>
      </c>
      <c r="AJ13" s="83"/>
    </row>
  </sheetData>
  <mergeCells count="25">
    <mergeCell ref="AI11:AI12"/>
    <mergeCell ref="AA11:AB11"/>
    <mergeCell ref="AC11:AD11"/>
    <mergeCell ref="AE11:AE12"/>
    <mergeCell ref="AF11:AF12"/>
    <mergeCell ref="AG11:AG12"/>
    <mergeCell ref="AH11:AH12"/>
    <mergeCell ref="Y11:Z11"/>
    <mergeCell ref="G11:G12"/>
    <mergeCell ref="H11:H12"/>
    <mergeCell ref="I11:I12"/>
    <mergeCell ref="J11:J12"/>
    <mergeCell ref="K11:L11"/>
    <mergeCell ref="M11:N11"/>
    <mergeCell ref="O11:P11"/>
    <mergeCell ref="Q11:R11"/>
    <mergeCell ref="S11:T11"/>
    <mergeCell ref="U11:V11"/>
    <mergeCell ref="W11:X11"/>
    <mergeCell ref="F11:F12"/>
    <mergeCell ref="A11:A12"/>
    <mergeCell ref="B11:B12"/>
    <mergeCell ref="C11:C12"/>
    <mergeCell ref="D11:D12"/>
    <mergeCell ref="E11:E12"/>
  </mergeCells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94"/>
  <sheetViews>
    <sheetView workbookViewId="0">
      <selection activeCell="B1" sqref="B1"/>
    </sheetView>
  </sheetViews>
  <sheetFormatPr defaultRowHeight="15"/>
  <cols>
    <col min="2" max="2" width="18.42578125" customWidth="1"/>
  </cols>
  <sheetData>
    <row r="1" spans="1:2">
      <c r="A1" s="123" t="s">
        <v>1604</v>
      </c>
      <c r="B1" s="124" t="s">
        <v>2301</v>
      </c>
    </row>
    <row r="2" spans="1:2">
      <c r="A2" s="135" t="s">
        <v>54</v>
      </c>
      <c r="B2" s="138" t="s">
        <v>2302</v>
      </c>
    </row>
    <row r="3" spans="1:2">
      <c r="A3" s="136" t="s">
        <v>1826</v>
      </c>
      <c r="B3" s="139" t="s">
        <v>2303</v>
      </c>
    </row>
    <row r="4" spans="1:2">
      <c r="A4" s="137" t="s">
        <v>57</v>
      </c>
      <c r="B4" s="140" t="s">
        <v>2304</v>
      </c>
    </row>
    <row r="5" spans="1:2">
      <c r="A5" s="136" t="s">
        <v>58</v>
      </c>
      <c r="B5" s="139" t="s">
        <v>2305</v>
      </c>
    </row>
    <row r="6" spans="1:2">
      <c r="A6" s="137" t="s">
        <v>59</v>
      </c>
      <c r="B6" s="140" t="s">
        <v>2306</v>
      </c>
    </row>
    <row r="7" spans="1:2">
      <c r="A7" s="136" t="s">
        <v>2193</v>
      </c>
      <c r="B7" s="139" t="s">
        <v>2307</v>
      </c>
    </row>
    <row r="8" spans="1:2">
      <c r="A8" s="137" t="s">
        <v>60</v>
      </c>
      <c r="B8" s="140" t="s">
        <v>2308</v>
      </c>
    </row>
    <row r="9" spans="1:2">
      <c r="A9" s="136" t="s">
        <v>2237</v>
      </c>
      <c r="B9" s="139" t="s">
        <v>2306</v>
      </c>
    </row>
    <row r="10" spans="1:2">
      <c r="A10" s="137" t="s">
        <v>61</v>
      </c>
      <c r="B10" s="140" t="s">
        <v>2309</v>
      </c>
    </row>
    <row r="11" spans="1:2">
      <c r="A11" s="136" t="s">
        <v>2238</v>
      </c>
      <c r="B11" s="139" t="s">
        <v>2309</v>
      </c>
    </row>
    <row r="12" spans="1:2">
      <c r="A12" s="137" t="s">
        <v>62</v>
      </c>
      <c r="B12" s="140" t="s">
        <v>2310</v>
      </c>
    </row>
    <row r="13" spans="1:2">
      <c r="A13" s="136" t="s">
        <v>63</v>
      </c>
      <c r="B13" s="139" t="s">
        <v>2311</v>
      </c>
    </row>
    <row r="14" spans="1:2">
      <c r="A14" s="137" t="s">
        <v>66</v>
      </c>
      <c r="B14" s="140" t="s">
        <v>2312</v>
      </c>
    </row>
    <row r="15" spans="1:2">
      <c r="A15" s="136" t="s">
        <v>278</v>
      </c>
      <c r="B15" s="139" t="s">
        <v>2313</v>
      </c>
    </row>
    <row r="16" spans="1:2">
      <c r="A16" s="137" t="s">
        <v>2239</v>
      </c>
      <c r="B16" s="140" t="s">
        <v>2313</v>
      </c>
    </row>
    <row r="17" spans="1:2">
      <c r="A17" s="136" t="s">
        <v>280</v>
      </c>
      <c r="B17" s="139" t="s">
        <v>2314</v>
      </c>
    </row>
    <row r="18" spans="1:2">
      <c r="A18" s="137" t="s">
        <v>282</v>
      </c>
      <c r="B18" s="140" t="s">
        <v>2315</v>
      </c>
    </row>
    <row r="19" spans="1:2">
      <c r="A19" s="136" t="s">
        <v>284</v>
      </c>
      <c r="B19" s="139" t="s">
        <v>2316</v>
      </c>
    </row>
    <row r="20" spans="1:2">
      <c r="A20" s="137" t="s">
        <v>286</v>
      </c>
      <c r="B20" s="140" t="s">
        <v>2317</v>
      </c>
    </row>
    <row r="21" spans="1:2">
      <c r="A21" s="136" t="s">
        <v>288</v>
      </c>
      <c r="B21" s="139" t="s">
        <v>2318</v>
      </c>
    </row>
    <row r="22" spans="1:2">
      <c r="A22" s="137" t="s">
        <v>290</v>
      </c>
      <c r="B22" s="140" t="s">
        <v>2319</v>
      </c>
    </row>
    <row r="23" spans="1:2">
      <c r="A23" s="136" t="s">
        <v>292</v>
      </c>
      <c r="B23" s="139" t="s">
        <v>2320</v>
      </c>
    </row>
    <row r="24" spans="1:2">
      <c r="A24" s="137" t="s">
        <v>68</v>
      </c>
      <c r="B24" s="140" t="s">
        <v>2321</v>
      </c>
    </row>
    <row r="25" spans="1:2">
      <c r="A25" s="136" t="s">
        <v>69</v>
      </c>
      <c r="B25" s="139" t="s">
        <v>298</v>
      </c>
    </row>
    <row r="26" spans="1:2">
      <c r="A26" s="137" t="s">
        <v>70</v>
      </c>
      <c r="B26" s="140" t="s">
        <v>2322</v>
      </c>
    </row>
    <row r="27" spans="1:2">
      <c r="A27" s="136" t="s">
        <v>300</v>
      </c>
      <c r="B27" s="139" t="s">
        <v>2323</v>
      </c>
    </row>
    <row r="28" spans="1:2">
      <c r="A28" s="137" t="s">
        <v>302</v>
      </c>
      <c r="B28" s="140" t="s">
        <v>2324</v>
      </c>
    </row>
    <row r="29" spans="1:2">
      <c r="A29" s="136" t="s">
        <v>304</v>
      </c>
      <c r="B29" s="139" t="s">
        <v>2325</v>
      </c>
    </row>
    <row r="30" spans="1:2">
      <c r="A30" s="137" t="s">
        <v>2240</v>
      </c>
      <c r="B30" s="140" t="s">
        <v>2321</v>
      </c>
    </row>
    <row r="31" spans="1:2">
      <c r="A31" s="136" t="s">
        <v>71</v>
      </c>
      <c r="B31" s="139" t="s">
        <v>2326</v>
      </c>
    </row>
    <row r="32" spans="1:2">
      <c r="A32" s="137" t="s">
        <v>72</v>
      </c>
      <c r="B32" s="140" t="s">
        <v>2327</v>
      </c>
    </row>
    <row r="33" spans="1:2">
      <c r="A33" s="136" t="s">
        <v>2241</v>
      </c>
      <c r="B33" s="139" t="s">
        <v>2326</v>
      </c>
    </row>
    <row r="34" spans="1:2">
      <c r="A34" s="137" t="s">
        <v>73</v>
      </c>
      <c r="B34" s="140" t="s">
        <v>2328</v>
      </c>
    </row>
    <row r="35" spans="1:2">
      <c r="A35" s="136" t="s">
        <v>74</v>
      </c>
      <c r="B35" s="139" t="s">
        <v>2329</v>
      </c>
    </row>
    <row r="36" spans="1:2">
      <c r="A36" s="137" t="s">
        <v>2242</v>
      </c>
      <c r="B36" s="140" t="s">
        <v>2328</v>
      </c>
    </row>
    <row r="37" spans="1:2">
      <c r="A37" s="136" t="s">
        <v>75</v>
      </c>
      <c r="B37" s="139" t="s">
        <v>2330</v>
      </c>
    </row>
    <row r="38" spans="1:2">
      <c r="A38" s="137" t="s">
        <v>2243</v>
      </c>
      <c r="B38" s="140" t="s">
        <v>2330</v>
      </c>
    </row>
    <row r="39" spans="1:2">
      <c r="A39" s="136" t="s">
        <v>311</v>
      </c>
      <c r="B39" s="139" t="s">
        <v>2331</v>
      </c>
    </row>
    <row r="40" spans="1:2">
      <c r="A40" s="137" t="s">
        <v>76</v>
      </c>
      <c r="B40" s="140" t="s">
        <v>2332</v>
      </c>
    </row>
    <row r="41" spans="1:2">
      <c r="A41" s="136" t="s">
        <v>1256</v>
      </c>
      <c r="B41" s="139" t="s">
        <v>2333</v>
      </c>
    </row>
    <row r="42" spans="1:2">
      <c r="A42" s="137" t="s">
        <v>315</v>
      </c>
      <c r="B42" s="140" t="s">
        <v>2334</v>
      </c>
    </row>
    <row r="43" spans="1:2">
      <c r="A43" s="136" t="s">
        <v>319</v>
      </c>
      <c r="B43" s="139" t="s">
        <v>2335</v>
      </c>
    </row>
    <row r="44" spans="1:2">
      <c r="A44" s="137" t="s">
        <v>2244</v>
      </c>
      <c r="B44" s="140" t="s">
        <v>2335</v>
      </c>
    </row>
    <row r="45" spans="1:2">
      <c r="A45" s="136" t="s">
        <v>322</v>
      </c>
      <c r="B45" s="139" t="s">
        <v>2336</v>
      </c>
    </row>
    <row r="46" spans="1:2">
      <c r="A46" s="137" t="s">
        <v>324</v>
      </c>
      <c r="B46" s="140" t="s">
        <v>2337</v>
      </c>
    </row>
    <row r="47" spans="1:2">
      <c r="A47" s="136" t="s">
        <v>326</v>
      </c>
      <c r="B47" s="139" t="s">
        <v>2338</v>
      </c>
    </row>
    <row r="48" spans="1:2">
      <c r="A48" s="137" t="s">
        <v>328</v>
      </c>
      <c r="B48" s="140" t="s">
        <v>2339</v>
      </c>
    </row>
    <row r="49" spans="1:2">
      <c r="A49" s="136" t="s">
        <v>330</v>
      </c>
      <c r="B49" s="139" t="s">
        <v>2340</v>
      </c>
    </row>
    <row r="50" spans="1:2">
      <c r="A50" s="137" t="s">
        <v>332</v>
      </c>
      <c r="B50" s="140" t="s">
        <v>2341</v>
      </c>
    </row>
    <row r="51" spans="1:2">
      <c r="A51" s="136" t="s">
        <v>334</v>
      </c>
      <c r="B51" s="139" t="s">
        <v>2342</v>
      </c>
    </row>
    <row r="52" spans="1:2">
      <c r="A52" s="137" t="s">
        <v>336</v>
      </c>
      <c r="B52" s="140" t="s">
        <v>2343</v>
      </c>
    </row>
    <row r="53" spans="1:2">
      <c r="A53" s="136" t="s">
        <v>2245</v>
      </c>
      <c r="B53" s="139" t="s">
        <v>2343</v>
      </c>
    </row>
    <row r="54" spans="1:2">
      <c r="A54" s="137" t="s">
        <v>338</v>
      </c>
      <c r="B54" s="140" t="s">
        <v>2344</v>
      </c>
    </row>
    <row r="55" spans="1:2">
      <c r="A55" s="136" t="s">
        <v>340</v>
      </c>
      <c r="B55" s="139" t="s">
        <v>2345</v>
      </c>
    </row>
    <row r="56" spans="1:2">
      <c r="A56" s="137" t="s">
        <v>342</v>
      </c>
      <c r="B56" s="140" t="s">
        <v>2346</v>
      </c>
    </row>
    <row r="57" spans="1:2">
      <c r="A57" s="136" t="s">
        <v>344</v>
      </c>
      <c r="B57" s="139" t="s">
        <v>2347</v>
      </c>
    </row>
    <row r="58" spans="1:2">
      <c r="A58" s="137" t="s">
        <v>2002</v>
      </c>
      <c r="B58" s="140" t="s">
        <v>2348</v>
      </c>
    </row>
    <row r="59" spans="1:2">
      <c r="A59" s="136" t="s">
        <v>2195</v>
      </c>
      <c r="B59" s="139" t="s">
        <v>2349</v>
      </c>
    </row>
    <row r="60" spans="1:2">
      <c r="A60" s="137" t="s">
        <v>347</v>
      </c>
      <c r="B60" s="140" t="s">
        <v>2350</v>
      </c>
    </row>
    <row r="61" spans="1:2">
      <c r="A61" s="136" t="s">
        <v>2246</v>
      </c>
      <c r="B61" s="139" t="s">
        <v>2347</v>
      </c>
    </row>
    <row r="62" spans="1:2">
      <c r="A62" s="137" t="s">
        <v>1922</v>
      </c>
      <c r="B62" s="140" t="s">
        <v>2351</v>
      </c>
    </row>
    <row r="63" spans="1:2">
      <c r="A63" s="136" t="s">
        <v>349</v>
      </c>
      <c r="B63" s="139" t="s">
        <v>2352</v>
      </c>
    </row>
    <row r="64" spans="1:2">
      <c r="A64" s="137" t="s">
        <v>77</v>
      </c>
      <c r="B64" s="140" t="s">
        <v>2353</v>
      </c>
    </row>
    <row r="65" spans="1:2">
      <c r="A65" s="136" t="s">
        <v>78</v>
      </c>
      <c r="B65" s="139" t="s">
        <v>2354</v>
      </c>
    </row>
    <row r="66" spans="1:2">
      <c r="A66" s="137" t="s">
        <v>354</v>
      </c>
      <c r="B66" s="140" t="s">
        <v>2355</v>
      </c>
    </row>
    <row r="67" spans="1:2">
      <c r="A67" s="136" t="s">
        <v>357</v>
      </c>
      <c r="B67" s="139" t="s">
        <v>2356</v>
      </c>
    </row>
    <row r="68" spans="1:2">
      <c r="A68" s="137" t="s">
        <v>359</v>
      </c>
      <c r="B68" s="140" t="s">
        <v>2357</v>
      </c>
    </row>
    <row r="69" spans="1:2">
      <c r="A69" s="136" t="s">
        <v>361</v>
      </c>
      <c r="B69" s="139" t="s">
        <v>2358</v>
      </c>
    </row>
    <row r="70" spans="1:2">
      <c r="A70" s="137" t="s">
        <v>363</v>
      </c>
      <c r="B70" s="140" t="s">
        <v>2359</v>
      </c>
    </row>
    <row r="71" spans="1:2">
      <c r="A71" s="136" t="s">
        <v>365</v>
      </c>
      <c r="B71" s="139" t="s">
        <v>2360</v>
      </c>
    </row>
    <row r="72" spans="1:2">
      <c r="A72" s="137" t="s">
        <v>367</v>
      </c>
      <c r="B72" s="140" t="s">
        <v>2361</v>
      </c>
    </row>
    <row r="73" spans="1:2">
      <c r="A73" s="136" t="s">
        <v>369</v>
      </c>
      <c r="B73" s="139" t="s">
        <v>2362</v>
      </c>
    </row>
    <row r="74" spans="1:2">
      <c r="A74" s="137" t="s">
        <v>371</v>
      </c>
      <c r="B74" s="140" t="s">
        <v>2363</v>
      </c>
    </row>
    <row r="75" spans="1:2">
      <c r="A75" s="136" t="s">
        <v>2247</v>
      </c>
      <c r="B75" s="139" t="s">
        <v>2354</v>
      </c>
    </row>
    <row r="76" spans="1:2">
      <c r="A76" s="137" t="s">
        <v>373</v>
      </c>
      <c r="B76" s="140" t="s">
        <v>2364</v>
      </c>
    </row>
    <row r="77" spans="1:2">
      <c r="A77" s="136" t="s">
        <v>375</v>
      </c>
      <c r="B77" s="139" t="s">
        <v>2365</v>
      </c>
    </row>
    <row r="78" spans="1:2">
      <c r="A78" s="137" t="s">
        <v>2248</v>
      </c>
      <c r="B78" s="140" t="s">
        <v>2355</v>
      </c>
    </row>
    <row r="79" spans="1:2">
      <c r="A79" s="136" t="s">
        <v>1992</v>
      </c>
      <c r="B79" s="139" t="s">
        <v>2366</v>
      </c>
    </row>
    <row r="80" spans="1:2">
      <c r="A80" s="137" t="s">
        <v>377</v>
      </c>
      <c r="B80" s="140" t="s">
        <v>2367</v>
      </c>
    </row>
    <row r="81" spans="1:2">
      <c r="A81" s="136" t="s">
        <v>379</v>
      </c>
      <c r="B81" s="139" t="s">
        <v>2368</v>
      </c>
    </row>
    <row r="82" spans="1:2">
      <c r="A82" s="137" t="s">
        <v>1924</v>
      </c>
      <c r="B82" s="140" t="s">
        <v>2369</v>
      </c>
    </row>
    <row r="83" spans="1:2">
      <c r="A83" s="136" t="s">
        <v>381</v>
      </c>
      <c r="B83" s="139" t="s">
        <v>2370</v>
      </c>
    </row>
    <row r="84" spans="1:2">
      <c r="A84" s="137" t="s">
        <v>383</v>
      </c>
      <c r="B84" s="140" t="s">
        <v>2371</v>
      </c>
    </row>
    <row r="85" spans="1:2">
      <c r="A85" s="136" t="s">
        <v>385</v>
      </c>
      <c r="B85" s="139" t="s">
        <v>2372</v>
      </c>
    </row>
    <row r="86" spans="1:2">
      <c r="A86" s="137" t="s">
        <v>2165</v>
      </c>
      <c r="B86" s="140" t="s">
        <v>2373</v>
      </c>
    </row>
    <row r="87" spans="1:2">
      <c r="A87" s="136" t="s">
        <v>2249</v>
      </c>
      <c r="B87" s="139" t="s">
        <v>2356</v>
      </c>
    </row>
    <row r="88" spans="1:2">
      <c r="A88" s="137" t="s">
        <v>2120</v>
      </c>
      <c r="B88" s="140" t="s">
        <v>2374</v>
      </c>
    </row>
    <row r="89" spans="1:2">
      <c r="A89" s="136" t="s">
        <v>387</v>
      </c>
      <c r="B89" s="139" t="s">
        <v>2375</v>
      </c>
    </row>
    <row r="90" spans="1:2">
      <c r="A90" s="137" t="s">
        <v>389</v>
      </c>
      <c r="B90" s="140" t="s">
        <v>2376</v>
      </c>
    </row>
    <row r="91" spans="1:2">
      <c r="A91" s="136" t="s">
        <v>2250</v>
      </c>
      <c r="B91" s="139" t="s">
        <v>2376</v>
      </c>
    </row>
    <row r="92" spans="1:2">
      <c r="A92" s="137" t="s">
        <v>391</v>
      </c>
      <c r="B92" s="140" t="s">
        <v>2377</v>
      </c>
    </row>
    <row r="93" spans="1:2">
      <c r="A93" s="136" t="s">
        <v>393</v>
      </c>
      <c r="B93" s="139" t="s">
        <v>2378</v>
      </c>
    </row>
    <row r="94" spans="1:2">
      <c r="A94" s="137" t="s">
        <v>395</v>
      </c>
      <c r="B94" s="140" t="s">
        <v>2379</v>
      </c>
    </row>
    <row r="95" spans="1:2">
      <c r="A95" s="136" t="s">
        <v>397</v>
      </c>
      <c r="B95" s="139" t="s">
        <v>2380</v>
      </c>
    </row>
    <row r="96" spans="1:2">
      <c r="A96" s="137" t="s">
        <v>399</v>
      </c>
      <c r="B96" s="140" t="s">
        <v>2381</v>
      </c>
    </row>
    <row r="97" spans="1:2">
      <c r="A97" s="136" t="s">
        <v>2251</v>
      </c>
      <c r="B97" s="139" t="s">
        <v>2379</v>
      </c>
    </row>
    <row r="98" spans="1:2">
      <c r="A98" s="137" t="s">
        <v>84</v>
      </c>
      <c r="B98" s="140" t="s">
        <v>2382</v>
      </c>
    </row>
    <row r="99" spans="1:2">
      <c r="A99" s="136" t="s">
        <v>85</v>
      </c>
      <c r="B99" s="139" t="s">
        <v>2383</v>
      </c>
    </row>
    <row r="100" spans="1:2">
      <c r="A100" s="137" t="s">
        <v>406</v>
      </c>
      <c r="B100" s="140" t="s">
        <v>2384</v>
      </c>
    </row>
    <row r="101" spans="1:2">
      <c r="A101" s="136" t="s">
        <v>408</v>
      </c>
      <c r="B101" s="139" t="s">
        <v>2385</v>
      </c>
    </row>
    <row r="102" spans="1:2">
      <c r="A102" s="137" t="s">
        <v>2252</v>
      </c>
      <c r="B102" s="140" t="s">
        <v>2382</v>
      </c>
    </row>
    <row r="103" spans="1:2">
      <c r="A103" s="136" t="s">
        <v>86</v>
      </c>
      <c r="B103" s="139" t="s">
        <v>2386</v>
      </c>
    </row>
    <row r="104" spans="1:2">
      <c r="A104" s="137" t="s">
        <v>87</v>
      </c>
      <c r="B104" s="140" t="s">
        <v>2387</v>
      </c>
    </row>
    <row r="105" spans="1:2">
      <c r="A105" s="136" t="s">
        <v>414</v>
      </c>
      <c r="B105" s="139" t="s">
        <v>2388</v>
      </c>
    </row>
    <row r="106" spans="1:2">
      <c r="A106" s="137" t="s">
        <v>416</v>
      </c>
      <c r="B106" s="140" t="s">
        <v>2389</v>
      </c>
    </row>
    <row r="107" spans="1:2">
      <c r="A107" s="136" t="s">
        <v>2253</v>
      </c>
      <c r="B107" s="139" t="s">
        <v>2386</v>
      </c>
    </row>
    <row r="108" spans="1:2">
      <c r="A108" s="137" t="s">
        <v>88</v>
      </c>
      <c r="B108" s="140" t="s">
        <v>2390</v>
      </c>
    </row>
    <row r="109" spans="1:2">
      <c r="A109" s="136" t="s">
        <v>89</v>
      </c>
      <c r="B109" s="139" t="s">
        <v>2391</v>
      </c>
    </row>
    <row r="110" spans="1:2">
      <c r="A110" s="137" t="s">
        <v>420</v>
      </c>
      <c r="B110" s="140" t="s">
        <v>2392</v>
      </c>
    </row>
    <row r="111" spans="1:2">
      <c r="A111" s="136" t="s">
        <v>2254</v>
      </c>
      <c r="B111" s="139" t="s">
        <v>2390</v>
      </c>
    </row>
    <row r="112" spans="1:2">
      <c r="A112" s="137" t="s">
        <v>2122</v>
      </c>
      <c r="B112" s="140" t="s">
        <v>2393</v>
      </c>
    </row>
    <row r="113" spans="1:2">
      <c r="A113" s="136" t="s">
        <v>2125</v>
      </c>
      <c r="B113" s="139" t="s">
        <v>2394</v>
      </c>
    </row>
    <row r="114" spans="1:2">
      <c r="A114" s="137" t="s">
        <v>2140</v>
      </c>
      <c r="B114" s="140" t="s">
        <v>2395</v>
      </c>
    </row>
    <row r="115" spans="1:2">
      <c r="A115" s="136" t="s">
        <v>2127</v>
      </c>
      <c r="B115" s="139" t="s">
        <v>2396</v>
      </c>
    </row>
    <row r="116" spans="1:2">
      <c r="A116" s="137" t="s">
        <v>2168</v>
      </c>
      <c r="B116" s="140" t="s">
        <v>2397</v>
      </c>
    </row>
    <row r="117" spans="1:2">
      <c r="A117" s="136" t="s">
        <v>2129</v>
      </c>
      <c r="B117" s="139" t="s">
        <v>2398</v>
      </c>
    </row>
    <row r="118" spans="1:2">
      <c r="A118" s="137" t="s">
        <v>2255</v>
      </c>
      <c r="B118" s="140" t="s">
        <v>2192</v>
      </c>
    </row>
    <row r="119" spans="1:2">
      <c r="A119" s="136" t="s">
        <v>90</v>
      </c>
      <c r="B119" s="139" t="s">
        <v>2399</v>
      </c>
    </row>
    <row r="120" spans="1:2">
      <c r="A120" s="137" t="s">
        <v>2256</v>
      </c>
      <c r="B120" s="140" t="s">
        <v>2399</v>
      </c>
    </row>
    <row r="121" spans="1:2">
      <c r="A121" s="136" t="s">
        <v>91</v>
      </c>
      <c r="B121" s="139" t="s">
        <v>2400</v>
      </c>
    </row>
    <row r="122" spans="1:2">
      <c r="A122" s="137" t="s">
        <v>425</v>
      </c>
      <c r="B122" s="140" t="s">
        <v>2401</v>
      </c>
    </row>
    <row r="123" spans="1:2">
      <c r="A123" s="136" t="s">
        <v>427</v>
      </c>
      <c r="B123" s="139" t="s">
        <v>2402</v>
      </c>
    </row>
    <row r="124" spans="1:2">
      <c r="A124" s="137" t="s">
        <v>429</v>
      </c>
      <c r="B124" s="140" t="s">
        <v>2403</v>
      </c>
    </row>
    <row r="125" spans="1:2">
      <c r="A125" s="136" t="s">
        <v>1870</v>
      </c>
      <c r="B125" s="139" t="s">
        <v>2404</v>
      </c>
    </row>
    <row r="126" spans="1:2">
      <c r="A126" s="137" t="s">
        <v>431</v>
      </c>
      <c r="B126" s="140" t="s">
        <v>2405</v>
      </c>
    </row>
    <row r="127" spans="1:2">
      <c r="A127" s="136" t="s">
        <v>433</v>
      </c>
      <c r="B127" s="139" t="s">
        <v>2406</v>
      </c>
    </row>
    <row r="128" spans="1:2">
      <c r="A128" s="137" t="s">
        <v>1994</v>
      </c>
      <c r="B128" s="140" t="s">
        <v>2407</v>
      </c>
    </row>
    <row r="129" spans="1:2">
      <c r="A129" s="136" t="s">
        <v>435</v>
      </c>
      <c r="B129" s="139" t="s">
        <v>2408</v>
      </c>
    </row>
    <row r="130" spans="1:2">
      <c r="A130" s="137" t="s">
        <v>1953</v>
      </c>
      <c r="B130" s="140" t="s">
        <v>2409</v>
      </c>
    </row>
    <row r="131" spans="1:2">
      <c r="A131" s="136" t="s">
        <v>441</v>
      </c>
      <c r="B131" s="139" t="s">
        <v>13620</v>
      </c>
    </row>
    <row r="132" spans="1:2">
      <c r="A132" s="137" t="s">
        <v>442</v>
      </c>
      <c r="B132" s="140" t="s">
        <v>444</v>
      </c>
    </row>
    <row r="133" spans="1:2">
      <c r="A133" s="136" t="s">
        <v>445</v>
      </c>
      <c r="B133" s="139" t="s">
        <v>2410</v>
      </c>
    </row>
    <row r="134" spans="1:2">
      <c r="A134" s="137" t="s">
        <v>92</v>
      </c>
      <c r="B134" s="140" t="s">
        <v>448</v>
      </c>
    </row>
    <row r="135" spans="1:2">
      <c r="A135" s="136" t="s">
        <v>93</v>
      </c>
      <c r="B135" s="139" t="s">
        <v>2411</v>
      </c>
    </row>
    <row r="136" spans="1:2">
      <c r="A136" s="137" t="s">
        <v>94</v>
      </c>
      <c r="B136" s="140" t="s">
        <v>2412</v>
      </c>
    </row>
    <row r="137" spans="1:2">
      <c r="A137" s="136" t="s">
        <v>453</v>
      </c>
      <c r="B137" s="139" t="s">
        <v>2413</v>
      </c>
    </row>
    <row r="138" spans="1:2">
      <c r="A138" s="137" t="s">
        <v>455</v>
      </c>
      <c r="B138" s="140" t="s">
        <v>2414</v>
      </c>
    </row>
    <row r="139" spans="1:2">
      <c r="A139" s="136" t="s">
        <v>457</v>
      </c>
      <c r="B139" s="139" t="s">
        <v>2415</v>
      </c>
    </row>
    <row r="140" spans="1:2">
      <c r="A140" s="137" t="s">
        <v>2257</v>
      </c>
      <c r="B140" s="140" t="s">
        <v>2411</v>
      </c>
    </row>
    <row r="141" spans="1:2">
      <c r="A141" s="136" t="s">
        <v>459</v>
      </c>
      <c r="B141" s="139" t="s">
        <v>2416</v>
      </c>
    </row>
    <row r="142" spans="1:2">
      <c r="A142" s="137" t="s">
        <v>462</v>
      </c>
      <c r="B142" s="140" t="s">
        <v>2417</v>
      </c>
    </row>
    <row r="143" spans="1:2">
      <c r="A143" s="136" t="s">
        <v>464</v>
      </c>
      <c r="B143" s="139" t="s">
        <v>2418</v>
      </c>
    </row>
    <row r="144" spans="1:2">
      <c r="A144" s="137" t="s">
        <v>466</v>
      </c>
      <c r="B144" s="140" t="s">
        <v>2419</v>
      </c>
    </row>
    <row r="145" spans="1:2">
      <c r="A145" s="136" t="s">
        <v>468</v>
      </c>
      <c r="B145" s="139" t="s">
        <v>2420</v>
      </c>
    </row>
    <row r="146" spans="1:2">
      <c r="A146" s="137" t="s">
        <v>97</v>
      </c>
      <c r="B146" s="140" t="s">
        <v>2421</v>
      </c>
    </row>
    <row r="147" spans="1:2">
      <c r="A147" s="136" t="s">
        <v>98</v>
      </c>
      <c r="B147" s="139" t="s">
        <v>2422</v>
      </c>
    </row>
    <row r="148" spans="1:2">
      <c r="A148" s="137" t="s">
        <v>101</v>
      </c>
      <c r="B148" s="140" t="s">
        <v>2423</v>
      </c>
    </row>
    <row r="149" spans="1:2">
      <c r="A149" s="136" t="s">
        <v>102</v>
      </c>
      <c r="B149" s="139" t="s">
        <v>2424</v>
      </c>
    </row>
    <row r="150" spans="1:2">
      <c r="A150" s="137" t="s">
        <v>478</v>
      </c>
      <c r="B150" s="140" t="s">
        <v>2425</v>
      </c>
    </row>
    <row r="151" spans="1:2">
      <c r="A151" s="136" t="s">
        <v>480</v>
      </c>
      <c r="B151" s="139" t="s">
        <v>2426</v>
      </c>
    </row>
    <row r="152" spans="1:2">
      <c r="A152" s="137" t="s">
        <v>482</v>
      </c>
      <c r="B152" s="140" t="s">
        <v>2427</v>
      </c>
    </row>
    <row r="153" spans="1:2">
      <c r="A153" s="136" t="s">
        <v>2258</v>
      </c>
      <c r="B153" s="139" t="s">
        <v>2425</v>
      </c>
    </row>
    <row r="154" spans="1:2">
      <c r="A154" s="137" t="s">
        <v>484</v>
      </c>
      <c r="B154" s="140" t="s">
        <v>2428</v>
      </c>
    </row>
    <row r="155" spans="1:2">
      <c r="A155" s="136" t="s">
        <v>104</v>
      </c>
      <c r="B155" s="139" t="s">
        <v>2429</v>
      </c>
    </row>
    <row r="156" spans="1:2">
      <c r="A156" s="137" t="s">
        <v>105</v>
      </c>
      <c r="B156" s="140" t="s">
        <v>2430</v>
      </c>
    </row>
    <row r="157" spans="1:2">
      <c r="A157" s="136" t="s">
        <v>106</v>
      </c>
      <c r="B157" s="139" t="s">
        <v>488</v>
      </c>
    </row>
    <row r="158" spans="1:2">
      <c r="A158" s="137" t="s">
        <v>2259</v>
      </c>
      <c r="B158" s="140" t="s">
        <v>2430</v>
      </c>
    </row>
    <row r="159" spans="1:2">
      <c r="A159" s="136" t="s">
        <v>107</v>
      </c>
      <c r="B159" s="139" t="s">
        <v>490</v>
      </c>
    </row>
    <row r="160" spans="1:2">
      <c r="A160" s="137" t="s">
        <v>108</v>
      </c>
      <c r="B160" s="140" t="s">
        <v>2188</v>
      </c>
    </row>
    <row r="161" spans="1:2">
      <c r="A161" s="136" t="s">
        <v>492</v>
      </c>
      <c r="B161" s="139" t="s">
        <v>2190</v>
      </c>
    </row>
    <row r="162" spans="1:2">
      <c r="A162" s="137" t="s">
        <v>494</v>
      </c>
      <c r="B162" s="140" t="s">
        <v>2431</v>
      </c>
    </row>
    <row r="163" spans="1:2">
      <c r="A163" s="136" t="s">
        <v>496</v>
      </c>
      <c r="B163" s="139" t="s">
        <v>2432</v>
      </c>
    </row>
    <row r="164" spans="1:2">
      <c r="A164" s="137" t="s">
        <v>2260</v>
      </c>
      <c r="B164" s="140" t="s">
        <v>490</v>
      </c>
    </row>
    <row r="165" spans="1:2">
      <c r="A165" s="136" t="s">
        <v>498</v>
      </c>
      <c r="B165" s="139" t="s">
        <v>2433</v>
      </c>
    </row>
    <row r="166" spans="1:2">
      <c r="A166" s="137" t="s">
        <v>501</v>
      </c>
      <c r="B166" s="140" t="s">
        <v>2434</v>
      </c>
    </row>
    <row r="167" spans="1:2">
      <c r="A167" s="136" t="s">
        <v>503</v>
      </c>
      <c r="B167" s="139" t="s">
        <v>2435</v>
      </c>
    </row>
    <row r="168" spans="1:2">
      <c r="A168" s="137" t="s">
        <v>2261</v>
      </c>
      <c r="B168" s="140" t="s">
        <v>2433</v>
      </c>
    </row>
    <row r="169" spans="1:2">
      <c r="A169" s="136" t="s">
        <v>109</v>
      </c>
      <c r="B169" s="139" t="s">
        <v>2436</v>
      </c>
    </row>
    <row r="170" spans="1:2">
      <c r="A170" s="137" t="s">
        <v>110</v>
      </c>
      <c r="B170" s="140" t="s">
        <v>2437</v>
      </c>
    </row>
    <row r="171" spans="1:2">
      <c r="A171" s="136" t="s">
        <v>506</v>
      </c>
      <c r="B171" s="139" t="s">
        <v>2438</v>
      </c>
    </row>
    <row r="172" spans="1:2">
      <c r="A172" s="137" t="s">
        <v>508</v>
      </c>
      <c r="B172" s="140" t="s">
        <v>2439</v>
      </c>
    </row>
    <row r="173" spans="1:2">
      <c r="A173" s="136" t="s">
        <v>510</v>
      </c>
      <c r="B173" s="139" t="s">
        <v>2440</v>
      </c>
    </row>
    <row r="174" spans="1:2">
      <c r="A174" s="137" t="s">
        <v>1255</v>
      </c>
      <c r="B174" s="140" t="s">
        <v>2441</v>
      </c>
    </row>
    <row r="175" spans="1:2">
      <c r="A175" s="136" t="s">
        <v>2262</v>
      </c>
      <c r="B175" s="139" t="s">
        <v>2436</v>
      </c>
    </row>
    <row r="176" spans="1:2">
      <c r="A176" s="137" t="s">
        <v>512</v>
      </c>
      <c r="B176" s="140" t="s">
        <v>2442</v>
      </c>
    </row>
    <row r="177" spans="1:2">
      <c r="A177" s="136" t="s">
        <v>1929</v>
      </c>
      <c r="B177" s="139" t="s">
        <v>2443</v>
      </c>
    </row>
    <row r="178" spans="1:2">
      <c r="A178" s="137" t="s">
        <v>514</v>
      </c>
      <c r="B178" s="140" t="s">
        <v>2444</v>
      </c>
    </row>
    <row r="179" spans="1:2">
      <c r="A179" s="136" t="s">
        <v>516</v>
      </c>
      <c r="B179" s="139" t="s">
        <v>2445</v>
      </c>
    </row>
    <row r="180" spans="1:2">
      <c r="A180" s="137" t="s">
        <v>517</v>
      </c>
      <c r="B180" s="140" t="s">
        <v>2446</v>
      </c>
    </row>
    <row r="181" spans="1:2">
      <c r="A181" s="136" t="s">
        <v>518</v>
      </c>
      <c r="B181" s="139" t="s">
        <v>2447</v>
      </c>
    </row>
    <row r="182" spans="1:2">
      <c r="A182" s="137" t="s">
        <v>519</v>
      </c>
      <c r="B182" s="140" t="s">
        <v>2448</v>
      </c>
    </row>
    <row r="183" spans="1:2">
      <c r="A183" s="136" t="s">
        <v>520</v>
      </c>
      <c r="B183" s="139" t="s">
        <v>2449</v>
      </c>
    </row>
    <row r="184" spans="1:2">
      <c r="A184" s="137" t="s">
        <v>521</v>
      </c>
      <c r="B184" s="140" t="s">
        <v>2450</v>
      </c>
    </row>
    <row r="185" spans="1:2">
      <c r="A185" s="136" t="s">
        <v>522</v>
      </c>
      <c r="B185" s="139" t="s">
        <v>2451</v>
      </c>
    </row>
    <row r="186" spans="1:2">
      <c r="A186" s="137" t="s">
        <v>2263</v>
      </c>
      <c r="B186" s="140" t="s">
        <v>2445</v>
      </c>
    </row>
    <row r="187" spans="1:2">
      <c r="A187" s="136" t="s">
        <v>523</v>
      </c>
      <c r="B187" s="139" t="s">
        <v>2452</v>
      </c>
    </row>
    <row r="188" spans="1:2">
      <c r="A188" s="137" t="s">
        <v>525</v>
      </c>
      <c r="B188" s="140" t="s">
        <v>2453</v>
      </c>
    </row>
    <row r="189" spans="1:2">
      <c r="A189" s="136" t="s">
        <v>528</v>
      </c>
      <c r="B189" s="139" t="s">
        <v>2454</v>
      </c>
    </row>
    <row r="190" spans="1:2">
      <c r="A190" s="137" t="s">
        <v>530</v>
      </c>
      <c r="B190" s="140" t="s">
        <v>2455</v>
      </c>
    </row>
    <row r="191" spans="1:2">
      <c r="A191" s="136" t="s">
        <v>2264</v>
      </c>
      <c r="B191" s="139" t="s">
        <v>2453</v>
      </c>
    </row>
    <row r="192" spans="1:2">
      <c r="A192" s="137" t="s">
        <v>532</v>
      </c>
      <c r="B192" s="140" t="s">
        <v>2456</v>
      </c>
    </row>
    <row r="193" spans="1:2">
      <c r="A193" s="136" t="s">
        <v>111</v>
      </c>
      <c r="B193" s="139" t="s">
        <v>2457</v>
      </c>
    </row>
    <row r="194" spans="1:2">
      <c r="A194" s="137" t="s">
        <v>2265</v>
      </c>
      <c r="B194" s="140" t="s">
        <v>2457</v>
      </c>
    </row>
    <row r="195" spans="1:2">
      <c r="A195" s="136" t="s">
        <v>2266</v>
      </c>
      <c r="B195" s="139" t="s">
        <v>2458</v>
      </c>
    </row>
    <row r="196" spans="1:2">
      <c r="A196" s="137" t="s">
        <v>112</v>
      </c>
      <c r="B196" s="140" t="s">
        <v>2459</v>
      </c>
    </row>
    <row r="197" spans="1:2">
      <c r="A197" s="136" t="s">
        <v>537</v>
      </c>
      <c r="B197" s="139" t="s">
        <v>2460</v>
      </c>
    </row>
    <row r="198" spans="1:2">
      <c r="A198" s="137" t="s">
        <v>113</v>
      </c>
      <c r="B198" s="140" t="s">
        <v>2461</v>
      </c>
    </row>
    <row r="199" spans="1:2">
      <c r="A199" s="136" t="s">
        <v>2267</v>
      </c>
      <c r="B199" s="139" t="s">
        <v>2459</v>
      </c>
    </row>
    <row r="200" spans="1:2">
      <c r="A200" s="137" t="s">
        <v>542</v>
      </c>
      <c r="B200" s="140" t="s">
        <v>3355</v>
      </c>
    </row>
    <row r="201" spans="1:2">
      <c r="A201" s="136" t="s">
        <v>543</v>
      </c>
      <c r="B201" s="139" t="s">
        <v>2462</v>
      </c>
    </row>
    <row r="202" spans="1:2">
      <c r="A202" s="137" t="s">
        <v>114</v>
      </c>
      <c r="B202" s="140" t="s">
        <v>2463</v>
      </c>
    </row>
    <row r="203" spans="1:2">
      <c r="A203" s="136" t="s">
        <v>115</v>
      </c>
      <c r="B203" s="139" t="s">
        <v>2464</v>
      </c>
    </row>
    <row r="204" spans="1:2">
      <c r="A204" s="137" t="s">
        <v>116</v>
      </c>
      <c r="B204" s="140" t="s">
        <v>2458</v>
      </c>
    </row>
    <row r="205" spans="1:2">
      <c r="A205" s="136" t="s">
        <v>548</v>
      </c>
      <c r="B205" s="139" t="s">
        <v>2465</v>
      </c>
    </row>
    <row r="206" spans="1:2">
      <c r="A206" s="137" t="s">
        <v>550</v>
      </c>
      <c r="B206" s="140" t="s">
        <v>2466</v>
      </c>
    </row>
    <row r="207" spans="1:2">
      <c r="A207" s="136" t="s">
        <v>552</v>
      </c>
      <c r="B207" s="139" t="s">
        <v>2467</v>
      </c>
    </row>
    <row r="208" spans="1:2">
      <c r="A208" s="137" t="s">
        <v>2268</v>
      </c>
      <c r="B208" s="140" t="s">
        <v>2464</v>
      </c>
    </row>
    <row r="209" spans="1:2">
      <c r="A209" s="136" t="s">
        <v>117</v>
      </c>
      <c r="B209" s="139" t="s">
        <v>560</v>
      </c>
    </row>
    <row r="210" spans="1:2">
      <c r="A210" s="137" t="s">
        <v>561</v>
      </c>
      <c r="B210" s="140" t="s">
        <v>2468</v>
      </c>
    </row>
    <row r="211" spans="1:2">
      <c r="A211" s="136" t="s">
        <v>563</v>
      </c>
      <c r="B211" s="139" t="s">
        <v>2469</v>
      </c>
    </row>
    <row r="212" spans="1:2">
      <c r="A212" s="137" t="s">
        <v>565</v>
      </c>
      <c r="B212" s="140" t="s">
        <v>2470</v>
      </c>
    </row>
    <row r="213" spans="1:2">
      <c r="A213" s="136" t="s">
        <v>567</v>
      </c>
      <c r="B213" s="139" t="s">
        <v>2471</v>
      </c>
    </row>
    <row r="214" spans="1:2">
      <c r="A214" s="137" t="s">
        <v>118</v>
      </c>
      <c r="B214" s="140" t="s">
        <v>570</v>
      </c>
    </row>
    <row r="215" spans="1:2">
      <c r="A215" s="136" t="s">
        <v>571</v>
      </c>
      <c r="B215" s="139" t="s">
        <v>2472</v>
      </c>
    </row>
    <row r="216" spans="1:2">
      <c r="A216" s="137" t="s">
        <v>573</v>
      </c>
      <c r="B216" s="140" t="s">
        <v>2473</v>
      </c>
    </row>
    <row r="217" spans="1:2">
      <c r="A217" s="136" t="s">
        <v>576</v>
      </c>
      <c r="B217" s="139" t="s">
        <v>2474</v>
      </c>
    </row>
    <row r="218" spans="1:2">
      <c r="A218" s="137" t="s">
        <v>578</v>
      </c>
      <c r="B218" s="140" t="s">
        <v>2475</v>
      </c>
    </row>
    <row r="219" spans="1:2">
      <c r="A219" s="136" t="s">
        <v>579</v>
      </c>
      <c r="B219" s="139" t="s">
        <v>2476</v>
      </c>
    </row>
    <row r="220" spans="1:2">
      <c r="A220" s="137" t="s">
        <v>2197</v>
      </c>
      <c r="B220" s="140" t="s">
        <v>2477</v>
      </c>
    </row>
    <row r="221" spans="1:2">
      <c r="A221" s="136" t="s">
        <v>2199</v>
      </c>
      <c r="B221" s="139" t="s">
        <v>2478</v>
      </c>
    </row>
    <row r="222" spans="1:2">
      <c r="A222" s="137" t="s">
        <v>119</v>
      </c>
      <c r="B222" s="140" t="s">
        <v>2479</v>
      </c>
    </row>
    <row r="223" spans="1:2">
      <c r="A223" s="136" t="s">
        <v>120</v>
      </c>
      <c r="B223" s="139" t="s">
        <v>583</v>
      </c>
    </row>
    <row r="224" spans="1:2">
      <c r="A224" s="137" t="s">
        <v>121</v>
      </c>
      <c r="B224" s="140" t="s">
        <v>585</v>
      </c>
    </row>
    <row r="225" spans="1:2">
      <c r="A225" s="136" t="s">
        <v>586</v>
      </c>
      <c r="B225" s="139" t="s">
        <v>2480</v>
      </c>
    </row>
    <row r="226" spans="1:2">
      <c r="A226" s="137" t="s">
        <v>588</v>
      </c>
      <c r="B226" s="140" t="s">
        <v>2481</v>
      </c>
    </row>
    <row r="227" spans="1:2">
      <c r="A227" s="136" t="s">
        <v>5075</v>
      </c>
      <c r="B227" s="139" t="s">
        <v>13621</v>
      </c>
    </row>
    <row r="228" spans="1:2">
      <c r="A228" s="137" t="s">
        <v>590</v>
      </c>
      <c r="B228" s="140" t="s">
        <v>2482</v>
      </c>
    </row>
    <row r="229" spans="1:2">
      <c r="A229" s="136" t="s">
        <v>592</v>
      </c>
      <c r="B229" s="139" t="s">
        <v>2483</v>
      </c>
    </row>
    <row r="230" spans="1:2">
      <c r="A230" s="137" t="s">
        <v>2269</v>
      </c>
      <c r="B230" s="140" t="s">
        <v>583</v>
      </c>
    </row>
    <row r="231" spans="1:2">
      <c r="A231" s="136" t="s">
        <v>594</v>
      </c>
      <c r="B231" s="139" t="s">
        <v>2484</v>
      </c>
    </row>
    <row r="232" spans="1:2">
      <c r="A232" s="137" t="s">
        <v>596</v>
      </c>
      <c r="B232" s="140" t="s">
        <v>2485</v>
      </c>
    </row>
    <row r="233" spans="1:2">
      <c r="A233" s="136" t="s">
        <v>598</v>
      </c>
      <c r="B233" s="139" t="s">
        <v>2486</v>
      </c>
    </row>
    <row r="234" spans="1:2">
      <c r="A234" s="137" t="s">
        <v>600</v>
      </c>
      <c r="B234" s="140" t="s">
        <v>2487</v>
      </c>
    </row>
    <row r="235" spans="1:2">
      <c r="A235" s="136" t="s">
        <v>2270</v>
      </c>
      <c r="B235" s="139" t="s">
        <v>2484</v>
      </c>
    </row>
    <row r="236" spans="1:2">
      <c r="A236" s="137" t="s">
        <v>602</v>
      </c>
      <c r="B236" s="140" t="s">
        <v>2488</v>
      </c>
    </row>
    <row r="237" spans="1:2">
      <c r="A237" s="136" t="s">
        <v>604</v>
      </c>
      <c r="B237" s="139" t="s">
        <v>2489</v>
      </c>
    </row>
    <row r="238" spans="1:2">
      <c r="A238" s="137" t="s">
        <v>606</v>
      </c>
      <c r="B238" s="140" t="s">
        <v>2189</v>
      </c>
    </row>
    <row r="239" spans="1:2">
      <c r="A239" s="136" t="s">
        <v>608</v>
      </c>
      <c r="B239" s="139" t="s">
        <v>2490</v>
      </c>
    </row>
    <row r="240" spans="1:2">
      <c r="A240" s="137" t="s">
        <v>610</v>
      </c>
      <c r="B240" s="140" t="s">
        <v>2491</v>
      </c>
    </row>
    <row r="241" spans="1:2">
      <c r="A241" s="136" t="s">
        <v>122</v>
      </c>
      <c r="B241" s="139" t="s">
        <v>2492</v>
      </c>
    </row>
    <row r="242" spans="1:2">
      <c r="A242" s="137" t="s">
        <v>123</v>
      </c>
      <c r="B242" s="140" t="s">
        <v>614</v>
      </c>
    </row>
    <row r="243" spans="1:2">
      <c r="A243" s="136" t="s">
        <v>615</v>
      </c>
      <c r="B243" s="139" t="s">
        <v>2493</v>
      </c>
    </row>
    <row r="244" spans="1:2">
      <c r="A244" s="137" t="s">
        <v>124</v>
      </c>
      <c r="B244" s="140" t="s">
        <v>2494</v>
      </c>
    </row>
    <row r="245" spans="1:2">
      <c r="A245" s="136" t="s">
        <v>125</v>
      </c>
      <c r="B245" s="139" t="s">
        <v>2495</v>
      </c>
    </row>
    <row r="246" spans="1:2">
      <c r="A246" s="137" t="s">
        <v>2271</v>
      </c>
      <c r="B246" s="140" t="s">
        <v>2495</v>
      </c>
    </row>
    <row r="247" spans="1:2">
      <c r="A247" s="136" t="s">
        <v>619</v>
      </c>
      <c r="B247" s="139" t="s">
        <v>2496</v>
      </c>
    </row>
    <row r="248" spans="1:2">
      <c r="A248" s="137" t="s">
        <v>126</v>
      </c>
      <c r="B248" s="140" t="s">
        <v>2497</v>
      </c>
    </row>
    <row r="249" spans="1:2">
      <c r="A249" s="136" t="s">
        <v>622</v>
      </c>
      <c r="B249" s="139" t="s">
        <v>2498</v>
      </c>
    </row>
    <row r="250" spans="1:2">
      <c r="A250" s="137" t="s">
        <v>624</v>
      </c>
      <c r="B250" s="140" t="s">
        <v>2499</v>
      </c>
    </row>
    <row r="251" spans="1:2">
      <c r="A251" s="136" t="s">
        <v>2272</v>
      </c>
      <c r="B251" s="139" t="s">
        <v>2465</v>
      </c>
    </row>
    <row r="252" spans="1:2">
      <c r="A252" s="137" t="s">
        <v>128</v>
      </c>
      <c r="B252" s="140" t="s">
        <v>2500</v>
      </c>
    </row>
    <row r="253" spans="1:2">
      <c r="A253" s="136" t="s">
        <v>129</v>
      </c>
      <c r="B253" s="139" t="s">
        <v>2501</v>
      </c>
    </row>
    <row r="254" spans="1:2">
      <c r="A254" s="137" t="s">
        <v>629</v>
      </c>
      <c r="B254" s="140" t="s">
        <v>2502</v>
      </c>
    </row>
    <row r="255" spans="1:2">
      <c r="A255" s="136" t="s">
        <v>631</v>
      </c>
      <c r="B255" s="139" t="s">
        <v>2503</v>
      </c>
    </row>
    <row r="256" spans="1:2">
      <c r="A256" s="137" t="s">
        <v>2273</v>
      </c>
      <c r="B256" s="140" t="s">
        <v>2502</v>
      </c>
    </row>
    <row r="257" spans="1:2">
      <c r="A257" s="136" t="s">
        <v>130</v>
      </c>
      <c r="B257" s="139" t="s">
        <v>2504</v>
      </c>
    </row>
    <row r="258" spans="1:2">
      <c r="A258" s="137" t="s">
        <v>634</v>
      </c>
      <c r="B258" s="140" t="s">
        <v>2505</v>
      </c>
    </row>
    <row r="259" spans="1:2">
      <c r="A259" s="136" t="s">
        <v>637</v>
      </c>
      <c r="B259" s="139" t="s">
        <v>2506</v>
      </c>
    </row>
    <row r="260" spans="1:2">
      <c r="A260" s="137" t="s">
        <v>639</v>
      </c>
      <c r="B260" s="140" t="s">
        <v>2507</v>
      </c>
    </row>
    <row r="261" spans="1:2">
      <c r="A261" s="136" t="s">
        <v>2274</v>
      </c>
      <c r="B261" s="139" t="s">
        <v>2507</v>
      </c>
    </row>
    <row r="262" spans="1:2">
      <c r="A262" s="137" t="s">
        <v>642</v>
      </c>
      <c r="B262" s="140" t="s">
        <v>2508</v>
      </c>
    </row>
    <row r="263" spans="1:2">
      <c r="A263" s="136" t="s">
        <v>644</v>
      </c>
      <c r="B263" s="139" t="s">
        <v>2509</v>
      </c>
    </row>
    <row r="264" spans="1:2">
      <c r="A264" s="137" t="s">
        <v>647</v>
      </c>
      <c r="B264" s="140" t="s">
        <v>2510</v>
      </c>
    </row>
    <row r="265" spans="1:2">
      <c r="A265" s="136" t="s">
        <v>648</v>
      </c>
      <c r="B265" s="139" t="s">
        <v>2511</v>
      </c>
    </row>
    <row r="266" spans="1:2">
      <c r="A266" s="137" t="s">
        <v>131</v>
      </c>
      <c r="B266" s="140" t="s">
        <v>2512</v>
      </c>
    </row>
    <row r="267" spans="1:2">
      <c r="A267" s="136" t="s">
        <v>651</v>
      </c>
      <c r="B267" s="139" t="s">
        <v>2513</v>
      </c>
    </row>
    <row r="268" spans="1:2">
      <c r="A268" s="137" t="s">
        <v>653</v>
      </c>
      <c r="B268" s="140" t="s">
        <v>2514</v>
      </c>
    </row>
    <row r="269" spans="1:2">
      <c r="A269" s="136" t="s">
        <v>655</v>
      </c>
      <c r="B269" s="139" t="s">
        <v>2515</v>
      </c>
    </row>
    <row r="270" spans="1:2">
      <c r="A270" s="137" t="s">
        <v>132</v>
      </c>
      <c r="B270" s="140" t="s">
        <v>1951</v>
      </c>
    </row>
    <row r="271" spans="1:2">
      <c r="A271" s="136" t="s">
        <v>1955</v>
      </c>
      <c r="B271" s="139" t="s">
        <v>2516</v>
      </c>
    </row>
    <row r="272" spans="1:2">
      <c r="A272" s="137" t="s">
        <v>2275</v>
      </c>
      <c r="B272" s="140" t="s">
        <v>2512</v>
      </c>
    </row>
    <row r="273" spans="1:2">
      <c r="A273" s="136" t="s">
        <v>658</v>
      </c>
      <c r="B273" s="139" t="s">
        <v>2517</v>
      </c>
    </row>
    <row r="274" spans="1:2">
      <c r="A274" s="137" t="s">
        <v>660</v>
      </c>
      <c r="B274" s="140" t="s">
        <v>2518</v>
      </c>
    </row>
    <row r="275" spans="1:2">
      <c r="A275" s="136" t="s">
        <v>2276</v>
      </c>
      <c r="B275" s="139" t="s">
        <v>2517</v>
      </c>
    </row>
    <row r="276" spans="1:2">
      <c r="A276" s="137" t="s">
        <v>1767</v>
      </c>
      <c r="B276" s="140" t="s">
        <v>2519</v>
      </c>
    </row>
    <row r="277" spans="1:2">
      <c r="A277" s="136" t="s">
        <v>1768</v>
      </c>
      <c r="B277" s="139" t="s">
        <v>2520</v>
      </c>
    </row>
    <row r="278" spans="1:2">
      <c r="A278" s="137" t="s">
        <v>1769</v>
      </c>
      <c r="B278" s="140" t="s">
        <v>2521</v>
      </c>
    </row>
    <row r="279" spans="1:2">
      <c r="A279" s="136" t="s">
        <v>1770</v>
      </c>
      <c r="B279" s="139" t="s">
        <v>2522</v>
      </c>
    </row>
    <row r="280" spans="1:2">
      <c r="A280" s="137" t="s">
        <v>2175</v>
      </c>
      <c r="B280" s="140" t="s">
        <v>2523</v>
      </c>
    </row>
    <row r="281" spans="1:2">
      <c r="A281" s="136" t="s">
        <v>1772</v>
      </c>
      <c r="B281" s="139" t="s">
        <v>2524</v>
      </c>
    </row>
    <row r="282" spans="1:2">
      <c r="A282" s="137" t="s">
        <v>2277</v>
      </c>
      <c r="B282" s="140" t="s">
        <v>2520</v>
      </c>
    </row>
    <row r="283" spans="1:2">
      <c r="A283" s="136" t="s">
        <v>135</v>
      </c>
      <c r="B283" s="139" t="s">
        <v>2525</v>
      </c>
    </row>
    <row r="284" spans="1:2">
      <c r="A284" s="137" t="s">
        <v>136</v>
      </c>
      <c r="B284" s="140" t="s">
        <v>2526</v>
      </c>
    </row>
    <row r="285" spans="1:2">
      <c r="A285" s="136" t="s">
        <v>137</v>
      </c>
      <c r="B285" s="139" t="s">
        <v>2527</v>
      </c>
    </row>
    <row r="286" spans="1:2">
      <c r="A286" s="137" t="s">
        <v>138</v>
      </c>
      <c r="B286" s="140" t="s">
        <v>2528</v>
      </c>
    </row>
    <row r="287" spans="1:2">
      <c r="A287" s="136" t="s">
        <v>139</v>
      </c>
      <c r="B287" s="139" t="s">
        <v>2529</v>
      </c>
    </row>
    <row r="288" spans="1:2">
      <c r="A288" s="137" t="s">
        <v>140</v>
      </c>
      <c r="B288" s="140" t="s">
        <v>2530</v>
      </c>
    </row>
    <row r="289" spans="1:2">
      <c r="A289" s="136" t="s">
        <v>141</v>
      </c>
      <c r="B289" s="139" t="s">
        <v>2531</v>
      </c>
    </row>
    <row r="290" spans="1:2">
      <c r="A290" s="137" t="s">
        <v>675</v>
      </c>
      <c r="B290" s="140" t="s">
        <v>2532</v>
      </c>
    </row>
    <row r="291" spans="1:2">
      <c r="A291" s="136" t="s">
        <v>677</v>
      </c>
      <c r="B291" s="139" t="s">
        <v>2533</v>
      </c>
    </row>
    <row r="292" spans="1:2">
      <c r="A292" s="137" t="s">
        <v>679</v>
      </c>
      <c r="B292" s="140" t="s">
        <v>2534</v>
      </c>
    </row>
    <row r="293" spans="1:2">
      <c r="A293" s="136" t="s">
        <v>2278</v>
      </c>
      <c r="B293" s="139" t="s">
        <v>2531</v>
      </c>
    </row>
    <row r="294" spans="1:2">
      <c r="A294" s="137" t="s">
        <v>682</v>
      </c>
      <c r="B294" s="140" t="s">
        <v>2535</v>
      </c>
    </row>
    <row r="295" spans="1:2">
      <c r="A295" s="136" t="s">
        <v>684</v>
      </c>
      <c r="B295" s="139" t="s">
        <v>2536</v>
      </c>
    </row>
    <row r="296" spans="1:2">
      <c r="A296" s="137" t="s">
        <v>686</v>
      </c>
      <c r="B296" s="140" t="s">
        <v>2537</v>
      </c>
    </row>
    <row r="297" spans="1:2">
      <c r="A297" s="136" t="s">
        <v>2279</v>
      </c>
      <c r="B297" s="139" t="s">
        <v>2532</v>
      </c>
    </row>
    <row r="298" spans="1:2">
      <c r="A298" s="137" t="s">
        <v>2280</v>
      </c>
      <c r="B298" s="140" t="s">
        <v>2533</v>
      </c>
    </row>
    <row r="299" spans="1:2">
      <c r="A299" s="136" t="s">
        <v>688</v>
      </c>
      <c r="B299" s="139" t="s">
        <v>2538</v>
      </c>
    </row>
    <row r="300" spans="1:2">
      <c r="A300" s="137" t="s">
        <v>2089</v>
      </c>
      <c r="B300" s="140" t="s">
        <v>2539</v>
      </c>
    </row>
    <row r="301" spans="1:2">
      <c r="A301" s="136" t="s">
        <v>692</v>
      </c>
      <c r="B301" s="139" t="s">
        <v>2540</v>
      </c>
    </row>
    <row r="302" spans="1:2">
      <c r="A302" s="137" t="s">
        <v>694</v>
      </c>
      <c r="B302" s="140" t="s">
        <v>2541</v>
      </c>
    </row>
    <row r="303" spans="1:2">
      <c r="A303" s="136" t="s">
        <v>696</v>
      </c>
      <c r="B303" s="139" t="s">
        <v>2542</v>
      </c>
    </row>
    <row r="304" spans="1:2">
      <c r="A304" s="137" t="s">
        <v>698</v>
      </c>
      <c r="B304" s="140" t="s">
        <v>2543</v>
      </c>
    </row>
    <row r="305" spans="1:2">
      <c r="A305" s="136" t="s">
        <v>700</v>
      </c>
      <c r="B305" s="139" t="s">
        <v>2544</v>
      </c>
    </row>
    <row r="306" spans="1:2">
      <c r="A306" s="137" t="s">
        <v>2281</v>
      </c>
      <c r="B306" s="140" t="s">
        <v>2534</v>
      </c>
    </row>
    <row r="307" spans="1:2">
      <c r="A307" s="136" t="s">
        <v>702</v>
      </c>
      <c r="B307" s="139" t="s">
        <v>2545</v>
      </c>
    </row>
    <row r="308" spans="1:2">
      <c r="A308" s="137" t="s">
        <v>704</v>
      </c>
      <c r="B308" s="140" t="s">
        <v>2546</v>
      </c>
    </row>
    <row r="309" spans="1:2">
      <c r="A309" s="136" t="s">
        <v>2005</v>
      </c>
      <c r="B309" s="139" t="s">
        <v>2547</v>
      </c>
    </row>
    <row r="310" spans="1:2">
      <c r="A310" s="137" t="s">
        <v>706</v>
      </c>
      <c r="B310" s="140" t="s">
        <v>2548</v>
      </c>
    </row>
    <row r="311" spans="1:2">
      <c r="A311" s="136" t="s">
        <v>708</v>
      </c>
      <c r="B311" s="139" t="s">
        <v>2549</v>
      </c>
    </row>
    <row r="312" spans="1:2">
      <c r="A312" s="137" t="s">
        <v>710</v>
      </c>
      <c r="B312" s="140" t="s">
        <v>2550</v>
      </c>
    </row>
    <row r="313" spans="1:2">
      <c r="A313" s="136" t="s">
        <v>712</v>
      </c>
      <c r="B313" s="139" t="s">
        <v>2551</v>
      </c>
    </row>
    <row r="314" spans="1:2">
      <c r="A314" s="137" t="s">
        <v>714</v>
      </c>
      <c r="B314" s="140" t="s">
        <v>2552</v>
      </c>
    </row>
    <row r="315" spans="1:2">
      <c r="A315" s="136" t="s">
        <v>716</v>
      </c>
      <c r="B315" s="139" t="s">
        <v>2553</v>
      </c>
    </row>
    <row r="316" spans="1:2">
      <c r="A316" s="137" t="s">
        <v>1254</v>
      </c>
      <c r="B316" s="140" t="s">
        <v>2554</v>
      </c>
    </row>
    <row r="317" spans="1:2">
      <c r="A317" s="136" t="s">
        <v>718</v>
      </c>
      <c r="B317" s="139" t="s">
        <v>2555</v>
      </c>
    </row>
    <row r="318" spans="1:2">
      <c r="A318" s="137" t="s">
        <v>720</v>
      </c>
      <c r="B318" s="140" t="s">
        <v>2556</v>
      </c>
    </row>
    <row r="319" spans="1:2">
      <c r="A319" s="136" t="s">
        <v>722</v>
      </c>
      <c r="B319" s="139" t="s">
        <v>2557</v>
      </c>
    </row>
    <row r="320" spans="1:2">
      <c r="A320" s="137" t="s">
        <v>724</v>
      </c>
      <c r="B320" s="140" t="s">
        <v>2558</v>
      </c>
    </row>
    <row r="321" spans="1:2">
      <c r="A321" s="136" t="s">
        <v>726</v>
      </c>
      <c r="B321" s="139" t="s">
        <v>2559</v>
      </c>
    </row>
    <row r="322" spans="1:2">
      <c r="A322" s="137" t="s">
        <v>142</v>
      </c>
      <c r="B322" s="140" t="s">
        <v>2560</v>
      </c>
    </row>
    <row r="323" spans="1:2">
      <c r="A323" s="136" t="s">
        <v>143</v>
      </c>
      <c r="B323" s="139" t="s">
        <v>2561</v>
      </c>
    </row>
    <row r="324" spans="1:2">
      <c r="A324" s="137" t="s">
        <v>2282</v>
      </c>
      <c r="B324" s="140" t="s">
        <v>2561</v>
      </c>
    </row>
    <row r="325" spans="1:2">
      <c r="A325" s="136" t="s">
        <v>732</v>
      </c>
      <c r="B325" s="139" t="s">
        <v>2562</v>
      </c>
    </row>
    <row r="326" spans="1:2">
      <c r="A326" s="137" t="s">
        <v>734</v>
      </c>
      <c r="B326" s="140" t="s">
        <v>2563</v>
      </c>
    </row>
    <row r="327" spans="1:2">
      <c r="A327" s="136" t="s">
        <v>736</v>
      </c>
      <c r="B327" s="139" t="s">
        <v>2564</v>
      </c>
    </row>
    <row r="328" spans="1:2">
      <c r="A328" s="137" t="s">
        <v>738</v>
      </c>
      <c r="B328" s="140" t="s">
        <v>2565</v>
      </c>
    </row>
    <row r="329" spans="1:2">
      <c r="A329" s="136" t="s">
        <v>144</v>
      </c>
      <c r="B329" s="139" t="s">
        <v>2566</v>
      </c>
    </row>
    <row r="330" spans="1:2">
      <c r="A330" s="137" t="s">
        <v>741</v>
      </c>
      <c r="B330" s="140" t="s">
        <v>2567</v>
      </c>
    </row>
    <row r="331" spans="1:2">
      <c r="A331" s="136" t="s">
        <v>743</v>
      </c>
      <c r="B331" s="139" t="s">
        <v>2568</v>
      </c>
    </row>
    <row r="332" spans="1:2">
      <c r="A332" s="137" t="s">
        <v>145</v>
      </c>
      <c r="B332" s="140" t="s">
        <v>2569</v>
      </c>
    </row>
    <row r="333" spans="1:2">
      <c r="A333" s="136" t="s">
        <v>746</v>
      </c>
      <c r="B333" s="139" t="s">
        <v>2570</v>
      </c>
    </row>
    <row r="334" spans="1:2">
      <c r="A334" s="137" t="s">
        <v>748</v>
      </c>
      <c r="B334" s="140" t="s">
        <v>2571</v>
      </c>
    </row>
    <row r="335" spans="1:2">
      <c r="A335" s="136" t="s">
        <v>750</v>
      </c>
      <c r="B335" s="139" t="s">
        <v>2572</v>
      </c>
    </row>
    <row r="336" spans="1:2">
      <c r="A336" s="137" t="s">
        <v>1253</v>
      </c>
      <c r="B336" s="140" t="s">
        <v>2573</v>
      </c>
    </row>
    <row r="337" spans="1:2">
      <c r="A337" s="136" t="s">
        <v>1940</v>
      </c>
      <c r="B337" s="139" t="s">
        <v>2574</v>
      </c>
    </row>
    <row r="338" spans="1:2">
      <c r="A338" s="137" t="s">
        <v>752</v>
      </c>
      <c r="B338" s="140" t="s">
        <v>2575</v>
      </c>
    </row>
    <row r="339" spans="1:2">
      <c r="A339" s="136" t="s">
        <v>1755</v>
      </c>
      <c r="B339" s="139" t="s">
        <v>2576</v>
      </c>
    </row>
    <row r="340" spans="1:2">
      <c r="A340" s="137" t="s">
        <v>754</v>
      </c>
      <c r="B340" s="140" t="s">
        <v>2577</v>
      </c>
    </row>
    <row r="341" spans="1:2">
      <c r="A341" s="136" t="s">
        <v>756</v>
      </c>
      <c r="B341" s="139" t="s">
        <v>2578</v>
      </c>
    </row>
    <row r="342" spans="1:2">
      <c r="A342" s="137" t="s">
        <v>759</v>
      </c>
      <c r="B342" s="140" t="s">
        <v>2579</v>
      </c>
    </row>
    <row r="343" spans="1:2">
      <c r="A343" s="136" t="s">
        <v>2283</v>
      </c>
      <c r="B343" s="139" t="s">
        <v>2579</v>
      </c>
    </row>
    <row r="344" spans="1:2">
      <c r="A344" s="137" t="s">
        <v>762</v>
      </c>
      <c r="B344" s="140" t="s">
        <v>2580</v>
      </c>
    </row>
    <row r="345" spans="1:2">
      <c r="A345" s="136" t="s">
        <v>1872</v>
      </c>
      <c r="B345" s="139" t="s">
        <v>2581</v>
      </c>
    </row>
    <row r="346" spans="1:2">
      <c r="A346" s="137" t="s">
        <v>764</v>
      </c>
      <c r="B346" s="140" t="s">
        <v>2582</v>
      </c>
    </row>
    <row r="347" spans="1:2">
      <c r="A347" s="136" t="s">
        <v>2053</v>
      </c>
      <c r="B347" s="139" t="s">
        <v>2583</v>
      </c>
    </row>
    <row r="348" spans="1:2">
      <c r="A348" s="137" t="s">
        <v>768</v>
      </c>
      <c r="B348" s="140" t="s">
        <v>2584</v>
      </c>
    </row>
    <row r="349" spans="1:2">
      <c r="A349" s="136" t="s">
        <v>770</v>
      </c>
      <c r="B349" s="139" t="s">
        <v>2585</v>
      </c>
    </row>
    <row r="350" spans="1:2">
      <c r="A350" s="137" t="s">
        <v>772</v>
      </c>
      <c r="B350" s="140" t="s">
        <v>2586</v>
      </c>
    </row>
    <row r="351" spans="1:2">
      <c r="A351" s="136" t="s">
        <v>146</v>
      </c>
      <c r="B351" s="139" t="s">
        <v>2587</v>
      </c>
    </row>
    <row r="352" spans="1:2">
      <c r="A352" s="137" t="s">
        <v>147</v>
      </c>
      <c r="B352" s="140" t="s">
        <v>2588</v>
      </c>
    </row>
    <row r="353" spans="1:2">
      <c r="A353" s="136" t="s">
        <v>2284</v>
      </c>
      <c r="B353" s="139" t="s">
        <v>2588</v>
      </c>
    </row>
    <row r="354" spans="1:2">
      <c r="A354" s="137" t="s">
        <v>777</v>
      </c>
      <c r="B354" s="140" t="s">
        <v>2589</v>
      </c>
    </row>
    <row r="355" spans="1:2">
      <c r="A355" s="136" t="s">
        <v>1874</v>
      </c>
      <c r="B355" s="139" t="s">
        <v>2590</v>
      </c>
    </row>
    <row r="356" spans="1:2">
      <c r="A356" s="137" t="s">
        <v>779</v>
      </c>
      <c r="B356" s="140" t="s">
        <v>2591</v>
      </c>
    </row>
    <row r="357" spans="1:2">
      <c r="A357" s="136" t="s">
        <v>782</v>
      </c>
      <c r="B357" s="139" t="s">
        <v>2592</v>
      </c>
    </row>
    <row r="358" spans="1:2">
      <c r="A358" s="137" t="s">
        <v>783</v>
      </c>
      <c r="B358" s="140" t="s">
        <v>2593</v>
      </c>
    </row>
    <row r="359" spans="1:2">
      <c r="A359" s="136" t="s">
        <v>785</v>
      </c>
      <c r="B359" s="139" t="s">
        <v>2594</v>
      </c>
    </row>
    <row r="360" spans="1:2">
      <c r="A360" s="137" t="s">
        <v>148</v>
      </c>
      <c r="B360" s="140" t="s">
        <v>2595</v>
      </c>
    </row>
    <row r="361" spans="1:2">
      <c r="A361" s="136" t="s">
        <v>788</v>
      </c>
      <c r="B361" s="139" t="s">
        <v>2596</v>
      </c>
    </row>
    <row r="362" spans="1:2">
      <c r="A362" s="137" t="s">
        <v>790</v>
      </c>
      <c r="B362" s="140" t="s">
        <v>2597</v>
      </c>
    </row>
    <row r="363" spans="1:2">
      <c r="A363" s="136" t="s">
        <v>792</v>
      </c>
      <c r="B363" s="139" t="s">
        <v>2598</v>
      </c>
    </row>
    <row r="364" spans="1:2">
      <c r="A364" s="137" t="s">
        <v>2285</v>
      </c>
      <c r="B364" s="140" t="s">
        <v>2598</v>
      </c>
    </row>
    <row r="365" spans="1:2">
      <c r="A365" s="136" t="s">
        <v>795</v>
      </c>
      <c r="B365" s="139" t="s">
        <v>2599</v>
      </c>
    </row>
    <row r="366" spans="1:2">
      <c r="A366" s="137" t="s">
        <v>797</v>
      </c>
      <c r="B366" s="140" t="s">
        <v>2600</v>
      </c>
    </row>
    <row r="367" spans="1:2">
      <c r="A367" s="136" t="s">
        <v>799</v>
      </c>
      <c r="B367" s="139" t="s">
        <v>2601</v>
      </c>
    </row>
    <row r="368" spans="1:2">
      <c r="A368" s="137" t="s">
        <v>2131</v>
      </c>
      <c r="B368" s="140" t="s">
        <v>2602</v>
      </c>
    </row>
    <row r="369" spans="1:2">
      <c r="A369" s="136" t="s">
        <v>801</v>
      </c>
      <c r="B369" s="139" t="s">
        <v>2603</v>
      </c>
    </row>
    <row r="370" spans="1:2">
      <c r="A370" s="137" t="s">
        <v>149</v>
      </c>
      <c r="B370" s="140" t="s">
        <v>2604</v>
      </c>
    </row>
    <row r="371" spans="1:2">
      <c r="A371" s="136" t="s">
        <v>804</v>
      </c>
      <c r="B371" s="139" t="s">
        <v>2605</v>
      </c>
    </row>
    <row r="372" spans="1:2">
      <c r="A372" s="137" t="s">
        <v>2286</v>
      </c>
      <c r="B372" s="140" t="s">
        <v>2604</v>
      </c>
    </row>
    <row r="373" spans="1:2">
      <c r="A373" s="136" t="s">
        <v>150</v>
      </c>
      <c r="B373" s="139" t="s">
        <v>2606</v>
      </c>
    </row>
    <row r="374" spans="1:2">
      <c r="A374" s="137" t="s">
        <v>807</v>
      </c>
      <c r="B374" s="140" t="s">
        <v>2607</v>
      </c>
    </row>
    <row r="375" spans="1:2">
      <c r="A375" s="136" t="s">
        <v>809</v>
      </c>
      <c r="B375" s="139" t="s">
        <v>2608</v>
      </c>
    </row>
    <row r="376" spans="1:2">
      <c r="A376" s="137" t="s">
        <v>811</v>
      </c>
      <c r="B376" s="140" t="s">
        <v>2609</v>
      </c>
    </row>
    <row r="377" spans="1:2">
      <c r="A377" s="136" t="s">
        <v>814</v>
      </c>
      <c r="B377" s="139" t="s">
        <v>2610</v>
      </c>
    </row>
    <row r="378" spans="1:2">
      <c r="A378" s="137" t="s">
        <v>2287</v>
      </c>
      <c r="B378" s="140" t="s">
        <v>2610</v>
      </c>
    </row>
    <row r="379" spans="1:2">
      <c r="A379" s="136" t="s">
        <v>816</v>
      </c>
      <c r="B379" s="139" t="s">
        <v>2611</v>
      </c>
    </row>
    <row r="380" spans="1:2">
      <c r="A380" s="137" t="s">
        <v>818</v>
      </c>
      <c r="B380" s="140" t="s">
        <v>2612</v>
      </c>
    </row>
    <row r="381" spans="1:2">
      <c r="A381" s="136" t="s">
        <v>820</v>
      </c>
      <c r="B381" s="139" t="s">
        <v>3356</v>
      </c>
    </row>
    <row r="382" spans="1:2">
      <c r="A382" s="137" t="s">
        <v>821</v>
      </c>
      <c r="B382" s="140" t="s">
        <v>2613</v>
      </c>
    </row>
    <row r="383" spans="1:2">
      <c r="A383" s="136" t="s">
        <v>823</v>
      </c>
      <c r="B383" s="139" t="s">
        <v>2614</v>
      </c>
    </row>
    <row r="384" spans="1:2">
      <c r="A384" s="137" t="s">
        <v>825</v>
      </c>
      <c r="B384" s="140" t="s">
        <v>2615</v>
      </c>
    </row>
    <row r="385" spans="1:2">
      <c r="A385" s="136" t="s">
        <v>826</v>
      </c>
      <c r="B385" s="139" t="s">
        <v>2616</v>
      </c>
    </row>
    <row r="386" spans="1:2">
      <c r="A386" s="137" t="s">
        <v>828</v>
      </c>
      <c r="B386" s="140" t="s">
        <v>2617</v>
      </c>
    </row>
    <row r="387" spans="1:2">
      <c r="A387" s="136" t="s">
        <v>830</v>
      </c>
      <c r="B387" s="139" t="s">
        <v>2618</v>
      </c>
    </row>
    <row r="388" spans="1:2">
      <c r="A388" s="137" t="s">
        <v>832</v>
      </c>
      <c r="B388" s="140" t="s">
        <v>2619</v>
      </c>
    </row>
    <row r="389" spans="1:2">
      <c r="A389" s="136" t="s">
        <v>151</v>
      </c>
      <c r="B389" s="139" t="s">
        <v>2620</v>
      </c>
    </row>
    <row r="390" spans="1:2">
      <c r="A390" s="137" t="s">
        <v>152</v>
      </c>
      <c r="B390" s="140" t="s">
        <v>2621</v>
      </c>
    </row>
    <row r="391" spans="1:2">
      <c r="A391" s="136" t="s">
        <v>2288</v>
      </c>
      <c r="B391" s="139" t="s">
        <v>2621</v>
      </c>
    </row>
    <row r="392" spans="1:2">
      <c r="A392" s="137" t="s">
        <v>153</v>
      </c>
      <c r="B392" s="140" t="s">
        <v>2622</v>
      </c>
    </row>
    <row r="393" spans="1:2">
      <c r="A393" s="136" t="s">
        <v>838</v>
      </c>
      <c r="B393" s="139" t="s">
        <v>2623</v>
      </c>
    </row>
    <row r="394" spans="1:2">
      <c r="A394" s="137" t="s">
        <v>840</v>
      </c>
      <c r="B394" s="140" t="s">
        <v>2624</v>
      </c>
    </row>
    <row r="395" spans="1:2">
      <c r="A395" s="136" t="s">
        <v>842</v>
      </c>
      <c r="B395" s="139" t="s">
        <v>2625</v>
      </c>
    </row>
    <row r="396" spans="1:2">
      <c r="A396" s="137" t="s">
        <v>844</v>
      </c>
      <c r="B396" s="140" t="s">
        <v>2626</v>
      </c>
    </row>
    <row r="397" spans="1:2">
      <c r="A397" s="136" t="s">
        <v>846</v>
      </c>
      <c r="B397" s="139" t="s">
        <v>2627</v>
      </c>
    </row>
    <row r="398" spans="1:2">
      <c r="A398" s="137" t="s">
        <v>154</v>
      </c>
      <c r="B398" s="140" t="s">
        <v>2628</v>
      </c>
    </row>
    <row r="399" spans="1:2">
      <c r="A399" s="136" t="s">
        <v>849</v>
      </c>
      <c r="B399" s="139" t="s">
        <v>2629</v>
      </c>
    </row>
    <row r="400" spans="1:2">
      <c r="A400" s="137" t="s">
        <v>155</v>
      </c>
      <c r="B400" s="140" t="s">
        <v>2630</v>
      </c>
    </row>
    <row r="401" spans="1:2">
      <c r="A401" s="136" t="s">
        <v>852</v>
      </c>
      <c r="B401" s="139" t="s">
        <v>2631</v>
      </c>
    </row>
    <row r="402" spans="1:2">
      <c r="A402" s="137" t="s">
        <v>854</v>
      </c>
      <c r="B402" s="140" t="s">
        <v>2632</v>
      </c>
    </row>
    <row r="403" spans="1:2">
      <c r="A403" s="136" t="s">
        <v>156</v>
      </c>
      <c r="B403" s="139" t="s">
        <v>2633</v>
      </c>
    </row>
    <row r="404" spans="1:2">
      <c r="A404" s="137" t="s">
        <v>857</v>
      </c>
      <c r="B404" s="140" t="s">
        <v>2634</v>
      </c>
    </row>
    <row r="405" spans="1:2">
      <c r="A405" s="136" t="s">
        <v>860</v>
      </c>
      <c r="B405" s="139" t="s">
        <v>2635</v>
      </c>
    </row>
    <row r="406" spans="1:2">
      <c r="A406" s="137" t="s">
        <v>862</v>
      </c>
      <c r="B406" s="140" t="s">
        <v>2636</v>
      </c>
    </row>
    <row r="407" spans="1:2">
      <c r="A407" s="136" t="s">
        <v>157</v>
      </c>
      <c r="B407" s="139" t="s">
        <v>2637</v>
      </c>
    </row>
    <row r="408" spans="1:2">
      <c r="A408" s="137" t="s">
        <v>2289</v>
      </c>
      <c r="B408" s="140" t="s">
        <v>2637</v>
      </c>
    </row>
    <row r="409" spans="1:2">
      <c r="A409" s="136" t="s">
        <v>158</v>
      </c>
      <c r="B409" s="139" t="s">
        <v>2638</v>
      </c>
    </row>
    <row r="410" spans="1:2">
      <c r="A410" s="137" t="s">
        <v>159</v>
      </c>
      <c r="B410" s="140" t="s">
        <v>2639</v>
      </c>
    </row>
    <row r="411" spans="1:2">
      <c r="A411" s="136" t="s">
        <v>160</v>
      </c>
      <c r="B411" s="139" t="s">
        <v>2640</v>
      </c>
    </row>
    <row r="412" spans="1:2">
      <c r="A412" s="137" t="s">
        <v>869</v>
      </c>
      <c r="B412" s="140" t="s">
        <v>2641</v>
      </c>
    </row>
    <row r="413" spans="1:2">
      <c r="A413" s="136" t="s">
        <v>161</v>
      </c>
      <c r="B413" s="139" t="s">
        <v>2642</v>
      </c>
    </row>
    <row r="414" spans="1:2">
      <c r="A414" s="137" t="s">
        <v>872</v>
      </c>
      <c r="B414" s="140" t="s">
        <v>2643</v>
      </c>
    </row>
    <row r="415" spans="1:2">
      <c r="A415" s="136" t="s">
        <v>874</v>
      </c>
      <c r="B415" s="139" t="s">
        <v>2644</v>
      </c>
    </row>
    <row r="416" spans="1:2">
      <c r="A416" s="137" t="s">
        <v>162</v>
      </c>
      <c r="B416" s="140" t="s">
        <v>2645</v>
      </c>
    </row>
    <row r="417" spans="1:2">
      <c r="A417" s="136" t="s">
        <v>877</v>
      </c>
      <c r="B417" s="139" t="s">
        <v>2646</v>
      </c>
    </row>
    <row r="418" spans="1:2">
      <c r="A418" s="137" t="s">
        <v>879</v>
      </c>
      <c r="B418" s="140" t="s">
        <v>2647</v>
      </c>
    </row>
    <row r="419" spans="1:2">
      <c r="A419" s="136" t="s">
        <v>163</v>
      </c>
      <c r="B419" s="139" t="s">
        <v>2648</v>
      </c>
    </row>
    <row r="420" spans="1:2">
      <c r="A420" s="137" t="s">
        <v>882</v>
      </c>
      <c r="B420" s="140" t="s">
        <v>2649</v>
      </c>
    </row>
    <row r="421" spans="1:2">
      <c r="A421" s="136" t="s">
        <v>164</v>
      </c>
      <c r="B421" s="139" t="s">
        <v>2650</v>
      </c>
    </row>
    <row r="422" spans="1:2">
      <c r="A422" s="137" t="s">
        <v>885</v>
      </c>
      <c r="B422" s="140" t="s">
        <v>2651</v>
      </c>
    </row>
    <row r="423" spans="1:2">
      <c r="A423" s="136" t="s">
        <v>887</v>
      </c>
      <c r="B423" s="139" t="s">
        <v>2652</v>
      </c>
    </row>
    <row r="424" spans="1:2">
      <c r="A424" s="137" t="s">
        <v>889</v>
      </c>
      <c r="B424" s="140" t="s">
        <v>2653</v>
      </c>
    </row>
    <row r="425" spans="1:2">
      <c r="A425" s="136" t="s">
        <v>891</v>
      </c>
      <c r="B425" s="139" t="s">
        <v>2654</v>
      </c>
    </row>
    <row r="426" spans="1:2">
      <c r="A426" s="137" t="s">
        <v>893</v>
      </c>
      <c r="B426" s="140" t="s">
        <v>2655</v>
      </c>
    </row>
    <row r="427" spans="1:2">
      <c r="A427" s="136" t="s">
        <v>2290</v>
      </c>
      <c r="B427" s="139" t="s">
        <v>2655</v>
      </c>
    </row>
    <row r="428" spans="1:2">
      <c r="A428" s="137" t="s">
        <v>895</v>
      </c>
      <c r="B428" s="140" t="s">
        <v>2656</v>
      </c>
    </row>
    <row r="429" spans="1:2">
      <c r="A429" s="136" t="s">
        <v>898</v>
      </c>
      <c r="B429" s="139" t="s">
        <v>2657</v>
      </c>
    </row>
    <row r="430" spans="1:2">
      <c r="A430" s="137" t="s">
        <v>2092</v>
      </c>
      <c r="B430" s="140" t="s">
        <v>2658</v>
      </c>
    </row>
    <row r="431" spans="1:2">
      <c r="A431" s="136" t="s">
        <v>900</v>
      </c>
      <c r="B431" s="139" t="s">
        <v>2659</v>
      </c>
    </row>
    <row r="432" spans="1:2">
      <c r="A432" s="137" t="s">
        <v>902</v>
      </c>
      <c r="B432" s="140" t="s">
        <v>2660</v>
      </c>
    </row>
    <row r="433" spans="1:2">
      <c r="A433" s="136" t="s">
        <v>904</v>
      </c>
      <c r="B433" s="139" t="s">
        <v>2661</v>
      </c>
    </row>
    <row r="434" spans="1:2">
      <c r="A434" s="137" t="s">
        <v>2133</v>
      </c>
      <c r="B434" s="140" t="s">
        <v>2662</v>
      </c>
    </row>
    <row r="435" spans="1:2">
      <c r="A435" s="136" t="s">
        <v>165</v>
      </c>
      <c r="B435" s="139" t="s">
        <v>2663</v>
      </c>
    </row>
    <row r="436" spans="1:2">
      <c r="A436" s="137" t="s">
        <v>2291</v>
      </c>
      <c r="B436" s="140" t="s">
        <v>2663</v>
      </c>
    </row>
    <row r="437" spans="1:2">
      <c r="A437" s="136" t="s">
        <v>166</v>
      </c>
      <c r="B437" s="139" t="s">
        <v>2664</v>
      </c>
    </row>
    <row r="438" spans="1:2">
      <c r="A438" s="137" t="s">
        <v>909</v>
      </c>
      <c r="B438" s="140" t="s">
        <v>2665</v>
      </c>
    </row>
    <row r="439" spans="1:2">
      <c r="A439" s="136" t="s">
        <v>911</v>
      </c>
      <c r="B439" s="139" t="s">
        <v>2666</v>
      </c>
    </row>
    <row r="440" spans="1:2">
      <c r="A440" s="137" t="s">
        <v>913</v>
      </c>
      <c r="B440" s="140" t="s">
        <v>2667</v>
      </c>
    </row>
    <row r="441" spans="1:2">
      <c r="A441" s="136" t="s">
        <v>915</v>
      </c>
      <c r="B441" s="139" t="s">
        <v>2668</v>
      </c>
    </row>
    <row r="442" spans="1:2">
      <c r="A442" s="137" t="s">
        <v>917</v>
      </c>
      <c r="B442" s="140" t="s">
        <v>2669</v>
      </c>
    </row>
    <row r="443" spans="1:2">
      <c r="A443" s="136" t="s">
        <v>919</v>
      </c>
      <c r="B443" s="139" t="s">
        <v>2670</v>
      </c>
    </row>
    <row r="444" spans="1:2">
      <c r="A444" s="137" t="s">
        <v>921</v>
      </c>
      <c r="B444" s="140" t="s">
        <v>2671</v>
      </c>
    </row>
    <row r="445" spans="1:2">
      <c r="A445" s="136" t="s">
        <v>923</v>
      </c>
      <c r="B445" s="139" t="s">
        <v>2672</v>
      </c>
    </row>
    <row r="446" spans="1:2">
      <c r="A446" s="137" t="s">
        <v>1251</v>
      </c>
      <c r="B446" s="140" t="s">
        <v>2673</v>
      </c>
    </row>
    <row r="447" spans="1:2">
      <c r="A447" s="136" t="s">
        <v>925</v>
      </c>
      <c r="B447" s="139" t="s">
        <v>2674</v>
      </c>
    </row>
    <row r="448" spans="1:2">
      <c r="A448" s="137" t="s">
        <v>927</v>
      </c>
      <c r="B448" s="140" t="s">
        <v>2675</v>
      </c>
    </row>
    <row r="449" spans="1:2">
      <c r="A449" s="136" t="s">
        <v>2292</v>
      </c>
      <c r="B449" s="139" t="s">
        <v>2675</v>
      </c>
    </row>
    <row r="450" spans="1:2">
      <c r="A450" s="137" t="s">
        <v>931</v>
      </c>
      <c r="B450" s="140" t="s">
        <v>2676</v>
      </c>
    </row>
    <row r="451" spans="1:2">
      <c r="A451" s="136" t="s">
        <v>933</v>
      </c>
      <c r="B451" s="139" t="s">
        <v>2677</v>
      </c>
    </row>
    <row r="452" spans="1:2">
      <c r="A452" s="137" t="s">
        <v>2293</v>
      </c>
      <c r="B452" s="140" t="s">
        <v>2677</v>
      </c>
    </row>
    <row r="453" spans="1:2">
      <c r="A453" s="136" t="s">
        <v>936</v>
      </c>
      <c r="B453" s="139" t="s">
        <v>2678</v>
      </c>
    </row>
    <row r="454" spans="1:2">
      <c r="A454" s="137" t="s">
        <v>938</v>
      </c>
      <c r="B454" s="140" t="s">
        <v>2679</v>
      </c>
    </row>
    <row r="455" spans="1:2">
      <c r="A455" s="136" t="s">
        <v>940</v>
      </c>
      <c r="B455" s="139" t="s">
        <v>2680</v>
      </c>
    </row>
    <row r="456" spans="1:2">
      <c r="A456" s="137" t="s">
        <v>942</v>
      </c>
      <c r="B456" s="140" t="s">
        <v>2681</v>
      </c>
    </row>
    <row r="457" spans="1:2">
      <c r="A457" s="136" t="s">
        <v>944</v>
      </c>
      <c r="B457" s="139" t="s">
        <v>2682</v>
      </c>
    </row>
    <row r="458" spans="1:2">
      <c r="A458" s="137" t="s">
        <v>168</v>
      </c>
      <c r="B458" s="140" t="s">
        <v>2683</v>
      </c>
    </row>
    <row r="459" spans="1:2">
      <c r="A459" s="136" t="s">
        <v>169</v>
      </c>
      <c r="B459" s="139" t="s">
        <v>2684</v>
      </c>
    </row>
    <row r="460" spans="1:2">
      <c r="A460" s="137" t="s">
        <v>2294</v>
      </c>
      <c r="B460" s="140" t="s">
        <v>2684</v>
      </c>
    </row>
    <row r="461" spans="1:2">
      <c r="A461" s="136" t="s">
        <v>170</v>
      </c>
      <c r="B461" s="139" t="s">
        <v>2685</v>
      </c>
    </row>
    <row r="462" spans="1:2">
      <c r="A462" s="137" t="s">
        <v>949</v>
      </c>
      <c r="B462" s="140" t="s">
        <v>2686</v>
      </c>
    </row>
    <row r="463" spans="1:2">
      <c r="A463" s="136" t="s">
        <v>171</v>
      </c>
      <c r="B463" s="139" t="s">
        <v>2687</v>
      </c>
    </row>
    <row r="464" spans="1:2">
      <c r="A464" s="137" t="s">
        <v>950</v>
      </c>
      <c r="B464" s="140" t="s">
        <v>2688</v>
      </c>
    </row>
    <row r="465" spans="1:2">
      <c r="A465" s="136" t="s">
        <v>951</v>
      </c>
      <c r="B465" s="139" t="s">
        <v>2689</v>
      </c>
    </row>
    <row r="466" spans="1:2">
      <c r="A466" s="137" t="s">
        <v>952</v>
      </c>
      <c r="B466" s="140" t="s">
        <v>2690</v>
      </c>
    </row>
    <row r="467" spans="1:2">
      <c r="A467" s="136" t="s">
        <v>173</v>
      </c>
      <c r="B467" s="139" t="s">
        <v>2691</v>
      </c>
    </row>
    <row r="468" spans="1:2">
      <c r="A468" s="137" t="s">
        <v>174</v>
      </c>
      <c r="B468" s="140" t="s">
        <v>2692</v>
      </c>
    </row>
    <row r="469" spans="1:2">
      <c r="A469" s="136" t="s">
        <v>953</v>
      </c>
      <c r="B469" s="139" t="s">
        <v>2693</v>
      </c>
    </row>
    <row r="470" spans="1:2">
      <c r="A470" s="137" t="s">
        <v>954</v>
      </c>
      <c r="B470" s="140" t="s">
        <v>2694</v>
      </c>
    </row>
    <row r="471" spans="1:2">
      <c r="A471" s="136" t="s">
        <v>955</v>
      </c>
      <c r="B471" s="139" t="s">
        <v>2695</v>
      </c>
    </row>
    <row r="472" spans="1:2">
      <c r="A472" s="137" t="s">
        <v>956</v>
      </c>
      <c r="B472" s="140" t="s">
        <v>2696</v>
      </c>
    </row>
    <row r="473" spans="1:2">
      <c r="A473" s="136" t="s">
        <v>2295</v>
      </c>
      <c r="B473" s="139" t="s">
        <v>2696</v>
      </c>
    </row>
    <row r="474" spans="1:2">
      <c r="A474" s="137" t="s">
        <v>957</v>
      </c>
      <c r="B474" s="140" t="s">
        <v>2697</v>
      </c>
    </row>
    <row r="475" spans="1:2">
      <c r="A475" s="136" t="s">
        <v>958</v>
      </c>
      <c r="B475" s="139" t="s">
        <v>2698</v>
      </c>
    </row>
    <row r="476" spans="1:2">
      <c r="A476" s="137" t="s">
        <v>959</v>
      </c>
      <c r="B476" s="140" t="s">
        <v>2699</v>
      </c>
    </row>
    <row r="477" spans="1:2">
      <c r="A477" s="136" t="s">
        <v>960</v>
      </c>
      <c r="B477" s="139" t="s">
        <v>2700</v>
      </c>
    </row>
    <row r="478" spans="1:2">
      <c r="A478" s="137" t="s">
        <v>175</v>
      </c>
      <c r="B478" s="140" t="s">
        <v>2701</v>
      </c>
    </row>
    <row r="479" spans="1:2">
      <c r="A479" s="136" t="s">
        <v>963</v>
      </c>
      <c r="B479" s="139" t="s">
        <v>2702</v>
      </c>
    </row>
    <row r="480" spans="1:2">
      <c r="A480" s="137" t="s">
        <v>964</v>
      </c>
      <c r="B480" s="140" t="s">
        <v>2703</v>
      </c>
    </row>
    <row r="481" spans="1:2">
      <c r="A481" s="136" t="s">
        <v>965</v>
      </c>
      <c r="B481" s="139" t="s">
        <v>2704</v>
      </c>
    </row>
    <row r="482" spans="1:2">
      <c r="A482" s="137" t="s">
        <v>966</v>
      </c>
      <c r="B482" s="140" t="s">
        <v>2705</v>
      </c>
    </row>
    <row r="483" spans="1:2">
      <c r="A483" s="136" t="s">
        <v>968</v>
      </c>
      <c r="B483" s="139" t="s">
        <v>2706</v>
      </c>
    </row>
    <row r="484" spans="1:2">
      <c r="A484" s="137" t="s">
        <v>969</v>
      </c>
      <c r="B484" s="140" t="s">
        <v>2707</v>
      </c>
    </row>
    <row r="485" spans="1:2">
      <c r="A485" s="136" t="s">
        <v>2296</v>
      </c>
      <c r="B485" s="139" t="s">
        <v>2701</v>
      </c>
    </row>
    <row r="486" spans="1:2">
      <c r="A486" s="137" t="s">
        <v>970</v>
      </c>
      <c r="B486" s="140" t="s">
        <v>2708</v>
      </c>
    </row>
    <row r="487" spans="1:2">
      <c r="A487" s="136" t="s">
        <v>971</v>
      </c>
      <c r="B487" s="139" t="s">
        <v>2709</v>
      </c>
    </row>
    <row r="488" spans="1:2">
      <c r="A488" s="137" t="s">
        <v>972</v>
      </c>
      <c r="B488" s="140" t="s">
        <v>2710</v>
      </c>
    </row>
    <row r="489" spans="1:2">
      <c r="A489" s="136" t="s">
        <v>973</v>
      </c>
      <c r="B489" s="139" t="s">
        <v>2711</v>
      </c>
    </row>
    <row r="490" spans="1:2">
      <c r="A490" s="137" t="s">
        <v>974</v>
      </c>
      <c r="B490" s="140" t="s">
        <v>2712</v>
      </c>
    </row>
    <row r="491" spans="1:2">
      <c r="A491" s="136" t="s">
        <v>975</v>
      </c>
      <c r="B491" s="139" t="s">
        <v>2713</v>
      </c>
    </row>
    <row r="492" spans="1:2">
      <c r="A492" s="137" t="s">
        <v>176</v>
      </c>
      <c r="B492" s="140" t="s">
        <v>2714</v>
      </c>
    </row>
    <row r="493" spans="1:2">
      <c r="A493" s="136" t="s">
        <v>980</v>
      </c>
      <c r="B493" s="139" t="s">
        <v>2715</v>
      </c>
    </row>
    <row r="494" spans="1:2">
      <c r="A494" s="137" t="s">
        <v>982</v>
      </c>
      <c r="B494" s="140" t="s">
        <v>2716</v>
      </c>
    </row>
    <row r="495" spans="1:2">
      <c r="A495" s="136" t="s">
        <v>986</v>
      </c>
      <c r="B495" s="139" t="s">
        <v>2717</v>
      </c>
    </row>
    <row r="496" spans="1:2">
      <c r="A496" s="137" t="s">
        <v>988</v>
      </c>
      <c r="B496" s="140" t="s">
        <v>2718</v>
      </c>
    </row>
    <row r="497" spans="1:2">
      <c r="A497" s="136" t="s">
        <v>990</v>
      </c>
      <c r="B497" s="139" t="s">
        <v>2719</v>
      </c>
    </row>
    <row r="498" spans="1:2">
      <c r="A498" s="137" t="s">
        <v>2297</v>
      </c>
      <c r="B498" s="140" t="s">
        <v>2714</v>
      </c>
    </row>
    <row r="499" spans="1:2">
      <c r="A499" s="136" t="s">
        <v>992</v>
      </c>
      <c r="B499" s="139" t="s">
        <v>2720</v>
      </c>
    </row>
    <row r="500" spans="1:2">
      <c r="A500" s="137" t="s">
        <v>994</v>
      </c>
      <c r="B500" s="140" t="s">
        <v>2721</v>
      </c>
    </row>
    <row r="501" spans="1:2">
      <c r="A501" s="136" t="s">
        <v>996</v>
      </c>
      <c r="B501" s="139" t="s">
        <v>2722</v>
      </c>
    </row>
    <row r="502" spans="1:2">
      <c r="A502" s="137" t="s">
        <v>998</v>
      </c>
      <c r="B502" s="140" t="s">
        <v>2723</v>
      </c>
    </row>
    <row r="503" spans="1:2">
      <c r="A503" s="136" t="s">
        <v>1001</v>
      </c>
      <c r="B503" s="139" t="s">
        <v>2724</v>
      </c>
    </row>
    <row r="504" spans="1:2">
      <c r="A504" s="137" t="s">
        <v>1003</v>
      </c>
      <c r="B504" s="140" t="s">
        <v>2725</v>
      </c>
    </row>
    <row r="505" spans="1:2">
      <c r="A505" s="136" t="s">
        <v>1005</v>
      </c>
      <c r="B505" s="139" t="s">
        <v>2726</v>
      </c>
    </row>
    <row r="506" spans="1:2">
      <c r="A506" s="137" t="s">
        <v>1007</v>
      </c>
      <c r="B506" s="140" t="s">
        <v>2727</v>
      </c>
    </row>
    <row r="507" spans="1:2">
      <c r="A507" s="136" t="s">
        <v>1009</v>
      </c>
      <c r="B507" s="139" t="s">
        <v>2728</v>
      </c>
    </row>
    <row r="508" spans="1:2">
      <c r="A508" s="137" t="s">
        <v>1011</v>
      </c>
      <c r="B508" s="140" t="s">
        <v>2729</v>
      </c>
    </row>
    <row r="509" spans="1:2">
      <c r="A509" s="136" t="s">
        <v>2298</v>
      </c>
      <c r="B509" s="139" t="s">
        <v>2724</v>
      </c>
    </row>
    <row r="510" spans="1:2">
      <c r="A510" s="137" t="s">
        <v>2008</v>
      </c>
      <c r="B510" s="140" t="s">
        <v>2730</v>
      </c>
    </row>
    <row r="511" spans="1:2">
      <c r="A511" s="136" t="s">
        <v>1013</v>
      </c>
      <c r="B511" s="139" t="s">
        <v>2731</v>
      </c>
    </row>
    <row r="512" spans="1:2">
      <c r="A512" s="137" t="s">
        <v>1015</v>
      </c>
      <c r="B512" s="140" t="s">
        <v>2732</v>
      </c>
    </row>
    <row r="513" spans="1:2">
      <c r="A513" s="136" t="s">
        <v>1017</v>
      </c>
      <c r="B513" s="139" t="s">
        <v>2733</v>
      </c>
    </row>
    <row r="514" spans="1:2">
      <c r="A514" s="137" t="s">
        <v>1019</v>
      </c>
      <c r="B514" s="140" t="s">
        <v>2734</v>
      </c>
    </row>
    <row r="515" spans="1:2">
      <c r="A515" s="136" t="s">
        <v>1021</v>
      </c>
      <c r="B515" s="139" t="s">
        <v>2735</v>
      </c>
    </row>
    <row r="516" spans="1:2">
      <c r="A516" s="137" t="s">
        <v>1023</v>
      </c>
      <c r="B516" s="140" t="s">
        <v>2736</v>
      </c>
    </row>
    <row r="517" spans="1:2">
      <c r="A517" s="136" t="s">
        <v>1025</v>
      </c>
      <c r="B517" s="139" t="s">
        <v>2737</v>
      </c>
    </row>
    <row r="518" spans="1:2">
      <c r="A518" s="137" t="s">
        <v>2299</v>
      </c>
      <c r="B518" s="140" t="s">
        <v>2734</v>
      </c>
    </row>
    <row r="519" spans="1:2">
      <c r="A519" s="136" t="s">
        <v>177</v>
      </c>
      <c r="B519" s="139" t="s">
        <v>2192</v>
      </c>
    </row>
    <row r="520" spans="1:2">
      <c r="A520" s="137" t="s">
        <v>178</v>
      </c>
      <c r="B520" s="140" t="s">
        <v>2192</v>
      </c>
    </row>
    <row r="521" spans="1:2">
      <c r="A521" s="136" t="s">
        <v>179</v>
      </c>
      <c r="B521" s="139" t="s">
        <v>2192</v>
      </c>
    </row>
    <row r="522" spans="1:2">
      <c r="A522" s="137" t="s">
        <v>180</v>
      </c>
      <c r="B522" s="140" t="s">
        <v>2192</v>
      </c>
    </row>
    <row r="523" spans="1:2">
      <c r="A523" s="136" t="s">
        <v>1032</v>
      </c>
      <c r="B523" s="139" t="s">
        <v>2192</v>
      </c>
    </row>
    <row r="524" spans="1:2">
      <c r="A524" s="137" t="s">
        <v>181</v>
      </c>
      <c r="B524" s="140" t="s">
        <v>2192</v>
      </c>
    </row>
    <row r="525" spans="1:2">
      <c r="A525" s="136" t="s">
        <v>1035</v>
      </c>
      <c r="B525" s="139" t="s">
        <v>2192</v>
      </c>
    </row>
    <row r="526" spans="1:2">
      <c r="A526" s="137" t="s">
        <v>182</v>
      </c>
      <c r="B526" s="140" t="s">
        <v>2738</v>
      </c>
    </row>
    <row r="527" spans="1:2">
      <c r="A527" s="136" t="s">
        <v>183</v>
      </c>
      <c r="B527" s="139" t="s">
        <v>2192</v>
      </c>
    </row>
    <row r="528" spans="1:2">
      <c r="A528" s="137" t="s">
        <v>2010</v>
      </c>
      <c r="B528" s="140" t="s">
        <v>2192</v>
      </c>
    </row>
    <row r="529" spans="1:2">
      <c r="A529" s="136" t="s">
        <v>2094</v>
      </c>
      <c r="B529" s="139" t="s">
        <v>2192</v>
      </c>
    </row>
    <row r="530" spans="1:2">
      <c r="A530" s="137" t="s">
        <v>2171</v>
      </c>
      <c r="B530" s="140" t="s">
        <v>2192</v>
      </c>
    </row>
    <row r="531" spans="1:2">
      <c r="A531" s="136" t="s">
        <v>184</v>
      </c>
      <c r="B531" s="139" t="s">
        <v>2192</v>
      </c>
    </row>
    <row r="532" spans="1:2">
      <c r="A532" s="137" t="s">
        <v>185</v>
      </c>
      <c r="B532" s="140" t="s">
        <v>2192</v>
      </c>
    </row>
    <row r="533" spans="1:2">
      <c r="A533" s="136" t="s">
        <v>186</v>
      </c>
      <c r="B533" s="139" t="s">
        <v>2192</v>
      </c>
    </row>
    <row r="534" spans="1:2">
      <c r="A534" s="137" t="s">
        <v>187</v>
      </c>
      <c r="B534" s="140" t="s">
        <v>2192</v>
      </c>
    </row>
    <row r="535" spans="1:2">
      <c r="A535" s="136" t="s">
        <v>1044</v>
      </c>
      <c r="B535" s="139" t="s">
        <v>2192</v>
      </c>
    </row>
    <row r="536" spans="1:2">
      <c r="A536" s="137" t="s">
        <v>2054</v>
      </c>
      <c r="B536" s="140" t="s">
        <v>2192</v>
      </c>
    </row>
    <row r="537" spans="1:2">
      <c r="A537" s="136" t="s">
        <v>2055</v>
      </c>
      <c r="B537" s="139" t="s">
        <v>2192</v>
      </c>
    </row>
    <row r="538" spans="1:2">
      <c r="A538" s="137" t="s">
        <v>2056</v>
      </c>
      <c r="B538" s="140" t="s">
        <v>2192</v>
      </c>
    </row>
    <row r="539" spans="1:2">
      <c r="A539" s="136" t="s">
        <v>2135</v>
      </c>
      <c r="B539" s="139" t="s">
        <v>2192</v>
      </c>
    </row>
    <row r="540" spans="1:2">
      <c r="A540" s="137" t="s">
        <v>2234</v>
      </c>
      <c r="B540" s="140" t="s">
        <v>2192</v>
      </c>
    </row>
    <row r="541" spans="1:2">
      <c r="A541" s="136" t="s">
        <v>188</v>
      </c>
      <c r="B541" s="139" t="s">
        <v>2192</v>
      </c>
    </row>
    <row r="542" spans="1:2">
      <c r="A542" s="137" t="s">
        <v>2177</v>
      </c>
      <c r="B542" s="140" t="s">
        <v>2192</v>
      </c>
    </row>
    <row r="543" spans="1:2">
      <c r="A543" s="136" t="s">
        <v>3029</v>
      </c>
      <c r="B543" s="139" t="s">
        <v>2192</v>
      </c>
    </row>
    <row r="544" spans="1:2">
      <c r="A544" s="137" t="s">
        <v>7694</v>
      </c>
      <c r="B544" s="140" t="s">
        <v>2192</v>
      </c>
    </row>
    <row r="545" spans="1:2">
      <c r="A545" s="136" t="s">
        <v>7697</v>
      </c>
      <c r="B545" s="139" t="s">
        <v>2192</v>
      </c>
    </row>
    <row r="546" spans="1:2">
      <c r="A546" s="137" t="s">
        <v>7700</v>
      </c>
      <c r="B546" s="140" t="s">
        <v>2192</v>
      </c>
    </row>
    <row r="547" spans="1:2">
      <c r="A547" s="136" t="s">
        <v>189</v>
      </c>
      <c r="B547" s="139" t="s">
        <v>2192</v>
      </c>
    </row>
    <row r="548" spans="1:2">
      <c r="A548" s="137" t="s">
        <v>190</v>
      </c>
      <c r="B548" s="140" t="s">
        <v>2192</v>
      </c>
    </row>
    <row r="549" spans="1:2">
      <c r="A549" s="136" t="s">
        <v>191</v>
      </c>
      <c r="B549" s="139" t="s">
        <v>2192</v>
      </c>
    </row>
    <row r="550" spans="1:2">
      <c r="A550" s="137" t="s">
        <v>192</v>
      </c>
      <c r="B550" s="140" t="s">
        <v>2192</v>
      </c>
    </row>
    <row r="551" spans="1:2">
      <c r="A551" s="136" t="s">
        <v>193</v>
      </c>
      <c r="B551" s="139" t="s">
        <v>2192</v>
      </c>
    </row>
    <row r="552" spans="1:2">
      <c r="A552" s="137" t="s">
        <v>194</v>
      </c>
      <c r="B552" s="140" t="s">
        <v>2192</v>
      </c>
    </row>
    <row r="553" spans="1:2">
      <c r="A553" s="136" t="s">
        <v>1778</v>
      </c>
      <c r="B553" s="139" t="s">
        <v>2192</v>
      </c>
    </row>
    <row r="554" spans="1:2">
      <c r="A554" s="137" t="s">
        <v>1055</v>
      </c>
      <c r="B554" s="140" t="s">
        <v>2192</v>
      </c>
    </row>
    <row r="555" spans="1:2">
      <c r="A555" s="136" t="s">
        <v>1059</v>
      </c>
      <c r="B555" s="139" t="s">
        <v>2192</v>
      </c>
    </row>
    <row r="556" spans="1:2">
      <c r="A556" s="137" t="s">
        <v>195</v>
      </c>
      <c r="B556" s="140" t="s">
        <v>2192</v>
      </c>
    </row>
    <row r="557" spans="1:2">
      <c r="A557" s="136" t="s">
        <v>196</v>
      </c>
      <c r="B557" s="139" t="s">
        <v>2192</v>
      </c>
    </row>
    <row r="558" spans="1:2">
      <c r="A558" s="137" t="s">
        <v>197</v>
      </c>
      <c r="B558" s="140" t="s">
        <v>2192</v>
      </c>
    </row>
    <row r="559" spans="1:2">
      <c r="A559" s="136" t="s">
        <v>198</v>
      </c>
      <c r="B559" s="139" t="s">
        <v>2192</v>
      </c>
    </row>
    <row r="560" spans="1:2">
      <c r="A560" s="137" t="s">
        <v>1068</v>
      </c>
      <c r="B560" s="140" t="s">
        <v>2192</v>
      </c>
    </row>
    <row r="561" spans="1:2">
      <c r="A561" s="136" t="s">
        <v>1070</v>
      </c>
      <c r="B561" s="139" t="s">
        <v>2192</v>
      </c>
    </row>
    <row r="562" spans="1:2">
      <c r="A562" s="137" t="s">
        <v>199</v>
      </c>
      <c r="B562" s="140" t="s">
        <v>2192</v>
      </c>
    </row>
    <row r="563" spans="1:2">
      <c r="A563" s="136" t="s">
        <v>1074</v>
      </c>
      <c r="B563" s="139" t="s">
        <v>2192</v>
      </c>
    </row>
    <row r="564" spans="1:2">
      <c r="A564" s="137" t="s">
        <v>1076</v>
      </c>
      <c r="B564" s="140" t="s">
        <v>2192</v>
      </c>
    </row>
    <row r="565" spans="1:2">
      <c r="A565" s="136" t="s">
        <v>1078</v>
      </c>
      <c r="B565" s="139" t="s">
        <v>2192</v>
      </c>
    </row>
    <row r="566" spans="1:2">
      <c r="A566" s="137" t="s">
        <v>1079</v>
      </c>
      <c r="B566" s="140" t="s">
        <v>2192</v>
      </c>
    </row>
    <row r="567" spans="1:2">
      <c r="A567" s="136" t="s">
        <v>200</v>
      </c>
      <c r="B567" s="139" t="s">
        <v>2192</v>
      </c>
    </row>
    <row r="568" spans="1:2">
      <c r="A568" s="137" t="s">
        <v>1083</v>
      </c>
      <c r="B568" s="140" t="s">
        <v>2192</v>
      </c>
    </row>
    <row r="569" spans="1:2">
      <c r="A569" s="136" t="s">
        <v>1085</v>
      </c>
      <c r="B569" s="139" t="s">
        <v>2192</v>
      </c>
    </row>
    <row r="570" spans="1:2">
      <c r="A570" s="137" t="s">
        <v>1087</v>
      </c>
      <c r="B570" s="140" t="s">
        <v>2192</v>
      </c>
    </row>
    <row r="571" spans="1:2">
      <c r="A571" s="136" t="s">
        <v>1090</v>
      </c>
      <c r="B571" s="139" t="s">
        <v>2192</v>
      </c>
    </row>
    <row r="572" spans="1:2">
      <c r="A572" s="137" t="s">
        <v>1093</v>
      </c>
      <c r="B572" s="140" t="s">
        <v>2192</v>
      </c>
    </row>
    <row r="573" spans="1:2">
      <c r="A573" s="136" t="s">
        <v>1095</v>
      </c>
      <c r="B573" s="139" t="s">
        <v>2192</v>
      </c>
    </row>
    <row r="574" spans="1:2">
      <c r="A574" s="137" t="s">
        <v>1097</v>
      </c>
      <c r="B574" s="140" t="s">
        <v>2192</v>
      </c>
    </row>
    <row r="575" spans="1:2">
      <c r="A575" s="136" t="s">
        <v>201</v>
      </c>
      <c r="B575" s="139" t="s">
        <v>2192</v>
      </c>
    </row>
    <row r="576" spans="1:2">
      <c r="A576" s="137" t="s">
        <v>1101</v>
      </c>
      <c r="B576" s="140" t="s">
        <v>2192</v>
      </c>
    </row>
    <row r="577" spans="1:2">
      <c r="A577" s="136" t="s">
        <v>1103</v>
      </c>
      <c r="B577" s="139" t="s">
        <v>2192</v>
      </c>
    </row>
    <row r="578" spans="1:2">
      <c r="A578" s="137" t="s">
        <v>202</v>
      </c>
      <c r="B578" s="140" t="s">
        <v>2192</v>
      </c>
    </row>
    <row r="579" spans="1:2">
      <c r="A579" s="136" t="s">
        <v>203</v>
      </c>
      <c r="B579" s="139" t="s">
        <v>2192</v>
      </c>
    </row>
    <row r="580" spans="1:2">
      <c r="A580" s="137" t="s">
        <v>1107</v>
      </c>
      <c r="B580" s="140" t="s">
        <v>2192</v>
      </c>
    </row>
    <row r="581" spans="1:2">
      <c r="A581" s="136" t="s">
        <v>1109</v>
      </c>
      <c r="B581" s="139" t="s">
        <v>2192</v>
      </c>
    </row>
    <row r="582" spans="1:2">
      <c r="A582" s="137" t="s">
        <v>1111</v>
      </c>
      <c r="B582" s="140" t="s">
        <v>2192</v>
      </c>
    </row>
    <row r="583" spans="1:2">
      <c r="A583" s="136" t="s">
        <v>1114</v>
      </c>
      <c r="B583" s="139" t="s">
        <v>2192</v>
      </c>
    </row>
    <row r="584" spans="1:2">
      <c r="A584" s="137" t="s">
        <v>1116</v>
      </c>
      <c r="B584" s="140" t="s">
        <v>2192</v>
      </c>
    </row>
    <row r="585" spans="1:2">
      <c r="A585" s="136" t="s">
        <v>2180</v>
      </c>
      <c r="B585" s="139" t="s">
        <v>2192</v>
      </c>
    </row>
    <row r="586" spans="1:2">
      <c r="A586" s="137" t="s">
        <v>204</v>
      </c>
      <c r="B586" s="140" t="s">
        <v>2192</v>
      </c>
    </row>
    <row r="587" spans="1:2">
      <c r="A587" s="136" t="s">
        <v>205</v>
      </c>
      <c r="B587" s="139" t="s">
        <v>2192</v>
      </c>
    </row>
    <row r="588" spans="1:2">
      <c r="A588" s="137" t="s">
        <v>206</v>
      </c>
      <c r="B588" s="140" t="s">
        <v>2192</v>
      </c>
    </row>
    <row r="589" spans="1:2">
      <c r="A589" s="136" t="s">
        <v>207</v>
      </c>
      <c r="B589" s="139" t="s">
        <v>2192</v>
      </c>
    </row>
    <row r="590" spans="1:2">
      <c r="A590" s="137" t="s">
        <v>208</v>
      </c>
      <c r="B590" s="140" t="s">
        <v>2192</v>
      </c>
    </row>
    <row r="591" spans="1:2">
      <c r="A591" s="136" t="s">
        <v>1123</v>
      </c>
      <c r="B591" s="139" t="s">
        <v>2192</v>
      </c>
    </row>
    <row r="592" spans="1:2">
      <c r="A592" s="137" t="s">
        <v>1125</v>
      </c>
      <c r="B592" s="140" t="s">
        <v>2192</v>
      </c>
    </row>
    <row r="593" spans="1:2">
      <c r="A593" s="136" t="s">
        <v>209</v>
      </c>
      <c r="B593" s="139" t="s">
        <v>2192</v>
      </c>
    </row>
    <row r="594" spans="1:2">
      <c r="A594" s="137" t="s">
        <v>210</v>
      </c>
      <c r="B594" s="140" t="s">
        <v>2192</v>
      </c>
    </row>
    <row r="595" spans="1:2">
      <c r="A595" s="136" t="s">
        <v>211</v>
      </c>
      <c r="B595" s="139" t="s">
        <v>2192</v>
      </c>
    </row>
    <row r="596" spans="1:2">
      <c r="A596" s="137" t="s">
        <v>212</v>
      </c>
      <c r="B596" s="140" t="s">
        <v>2192</v>
      </c>
    </row>
    <row r="597" spans="1:2">
      <c r="A597" s="136" t="s">
        <v>213</v>
      </c>
      <c r="B597" s="139" t="s">
        <v>2192</v>
      </c>
    </row>
    <row r="598" spans="1:2">
      <c r="A598" s="137" t="s">
        <v>214</v>
      </c>
      <c r="B598" s="140" t="s">
        <v>2192</v>
      </c>
    </row>
    <row r="599" spans="1:2">
      <c r="A599" s="136" t="s">
        <v>215</v>
      </c>
      <c r="B599" s="139" t="s">
        <v>2192</v>
      </c>
    </row>
    <row r="600" spans="1:2">
      <c r="A600" s="137" t="s">
        <v>216</v>
      </c>
      <c r="B600" s="140" t="s">
        <v>2192</v>
      </c>
    </row>
    <row r="601" spans="1:2">
      <c r="A601" s="136" t="s">
        <v>2183</v>
      </c>
      <c r="B601" s="139" t="s">
        <v>2192</v>
      </c>
    </row>
    <row r="602" spans="1:2">
      <c r="A602" s="137" t="s">
        <v>2776</v>
      </c>
      <c r="B602" s="140" t="s">
        <v>2192</v>
      </c>
    </row>
    <row r="603" spans="1:2">
      <c r="A603" s="136" t="s">
        <v>2778</v>
      </c>
      <c r="B603" s="139" t="s">
        <v>2192</v>
      </c>
    </row>
    <row r="604" spans="1:2">
      <c r="A604" s="137" t="s">
        <v>2780</v>
      </c>
      <c r="B604" s="140" t="s">
        <v>2192</v>
      </c>
    </row>
    <row r="605" spans="1:2">
      <c r="A605" s="136" t="s">
        <v>1137</v>
      </c>
      <c r="B605" s="139" t="s">
        <v>2739</v>
      </c>
    </row>
    <row r="606" spans="1:2">
      <c r="A606" s="137" t="s">
        <v>2300</v>
      </c>
      <c r="B606" s="140" t="s">
        <v>2192</v>
      </c>
    </row>
    <row r="607" spans="1:2">
      <c r="A607" s="136" t="s">
        <v>1139</v>
      </c>
      <c r="B607" s="139" t="s">
        <v>2740</v>
      </c>
    </row>
    <row r="608" spans="1:2">
      <c r="A608" s="137" t="s">
        <v>218</v>
      </c>
      <c r="B608" s="140" t="s">
        <v>2192</v>
      </c>
    </row>
    <row r="609" spans="1:2">
      <c r="A609" s="136" t="s">
        <v>219</v>
      </c>
      <c r="B609" s="139" t="s">
        <v>2192</v>
      </c>
    </row>
    <row r="610" spans="1:2">
      <c r="A610" s="137" t="s">
        <v>220</v>
      </c>
      <c r="B610" s="140" t="s">
        <v>2192</v>
      </c>
    </row>
    <row r="611" spans="1:2">
      <c r="A611" s="136" t="s">
        <v>221</v>
      </c>
      <c r="B611" s="139" t="s">
        <v>2192</v>
      </c>
    </row>
    <row r="612" spans="1:2">
      <c r="A612" s="137" t="s">
        <v>222</v>
      </c>
      <c r="B612" s="140" t="s">
        <v>2192</v>
      </c>
    </row>
    <row r="613" spans="1:2">
      <c r="A613" s="136" t="s">
        <v>223</v>
      </c>
      <c r="B613" s="139" t="s">
        <v>2192</v>
      </c>
    </row>
    <row r="614" spans="1:2">
      <c r="A614" s="137" t="s">
        <v>224</v>
      </c>
      <c r="B614" s="140" t="s">
        <v>2192</v>
      </c>
    </row>
    <row r="615" spans="1:2">
      <c r="A615" s="136" t="s">
        <v>225</v>
      </c>
      <c r="B615" s="139" t="s">
        <v>2192</v>
      </c>
    </row>
    <row r="616" spans="1:2">
      <c r="A616" s="137" t="s">
        <v>226</v>
      </c>
      <c r="B616" s="140" t="s">
        <v>2192</v>
      </c>
    </row>
    <row r="617" spans="1:2">
      <c r="A617" s="136" t="s">
        <v>227</v>
      </c>
      <c r="B617" s="139" t="s">
        <v>2192</v>
      </c>
    </row>
    <row r="618" spans="1:2">
      <c r="A618" s="137" t="s">
        <v>2057</v>
      </c>
      <c r="B618" s="140" t="s">
        <v>2192</v>
      </c>
    </row>
    <row r="619" spans="1:2">
      <c r="A619" s="136" t="s">
        <v>2058</v>
      </c>
      <c r="B619" s="139" t="s">
        <v>2192</v>
      </c>
    </row>
    <row r="620" spans="1:2">
      <c r="A620" s="137" t="s">
        <v>2097</v>
      </c>
      <c r="B620" s="140" t="s">
        <v>2192</v>
      </c>
    </row>
    <row r="621" spans="1:2">
      <c r="A621" s="136" t="s">
        <v>1152</v>
      </c>
      <c r="B621" s="139" t="s">
        <v>2192</v>
      </c>
    </row>
    <row r="622" spans="1:2">
      <c r="A622" s="137" t="s">
        <v>1154</v>
      </c>
      <c r="B622" s="140" t="s">
        <v>2192</v>
      </c>
    </row>
    <row r="623" spans="1:2">
      <c r="A623" s="136" t="s">
        <v>228</v>
      </c>
      <c r="B623" s="139" t="s">
        <v>2192</v>
      </c>
    </row>
    <row r="624" spans="1:2">
      <c r="A624" s="137" t="s">
        <v>1161</v>
      </c>
      <c r="B624" s="140" t="s">
        <v>2192</v>
      </c>
    </row>
    <row r="625" spans="1:2">
      <c r="A625" s="136" t="s">
        <v>1162</v>
      </c>
      <c r="B625" s="139" t="s">
        <v>2192</v>
      </c>
    </row>
    <row r="626" spans="1:2">
      <c r="A626" s="137" t="s">
        <v>1163</v>
      </c>
      <c r="B626" s="140" t="s">
        <v>2192</v>
      </c>
    </row>
    <row r="627" spans="1:2">
      <c r="A627" s="136" t="s">
        <v>1164</v>
      </c>
      <c r="B627" s="139" t="s">
        <v>2192</v>
      </c>
    </row>
    <row r="628" spans="1:2">
      <c r="A628" s="137" t="s">
        <v>1165</v>
      </c>
      <c r="B628" s="140" t="s">
        <v>2192</v>
      </c>
    </row>
    <row r="629" spans="1:2">
      <c r="A629" s="136" t="s">
        <v>1867</v>
      </c>
      <c r="B629" s="139" t="s">
        <v>2192</v>
      </c>
    </row>
    <row r="630" spans="1:2">
      <c r="A630" s="137" t="s">
        <v>229</v>
      </c>
      <c r="B630" s="140" t="s">
        <v>2192</v>
      </c>
    </row>
    <row r="631" spans="1:2">
      <c r="A631" s="136" t="s">
        <v>2059</v>
      </c>
      <c r="B631" s="139" t="s">
        <v>2192</v>
      </c>
    </row>
    <row r="632" spans="1:2">
      <c r="A632" s="137" t="s">
        <v>2060</v>
      </c>
      <c r="B632" s="140" t="s">
        <v>2192</v>
      </c>
    </row>
    <row r="633" spans="1:2">
      <c r="A633" s="136" t="s">
        <v>2061</v>
      </c>
      <c r="B633" s="139" t="s">
        <v>2192</v>
      </c>
    </row>
    <row r="634" spans="1:2">
      <c r="A634" s="137" t="s">
        <v>2062</v>
      </c>
      <c r="B634" s="140" t="s">
        <v>2192</v>
      </c>
    </row>
    <row r="635" spans="1:2">
      <c r="A635" s="136" t="s">
        <v>2063</v>
      </c>
      <c r="B635" s="139" t="s">
        <v>2192</v>
      </c>
    </row>
    <row r="636" spans="1:2">
      <c r="A636" s="137" t="s">
        <v>2064</v>
      </c>
      <c r="B636" s="140" t="s">
        <v>2192</v>
      </c>
    </row>
    <row r="637" spans="1:2">
      <c r="A637" s="136" t="s">
        <v>2065</v>
      </c>
      <c r="B637" s="139" t="s">
        <v>2192</v>
      </c>
    </row>
    <row r="638" spans="1:2">
      <c r="A638" s="137" t="s">
        <v>2066</v>
      </c>
      <c r="B638" s="140" t="s">
        <v>2192</v>
      </c>
    </row>
    <row r="639" spans="1:2">
      <c r="A639" s="136" t="s">
        <v>2067</v>
      </c>
      <c r="B639" s="139" t="s">
        <v>2192</v>
      </c>
    </row>
    <row r="640" spans="1:2">
      <c r="A640" s="137" t="s">
        <v>2068</v>
      </c>
      <c r="B640" s="140" t="s">
        <v>2192</v>
      </c>
    </row>
    <row r="641" spans="1:2">
      <c r="A641" s="136" t="s">
        <v>2069</v>
      </c>
      <c r="B641" s="139" t="s">
        <v>2192</v>
      </c>
    </row>
    <row r="642" spans="1:2">
      <c r="A642" s="137" t="s">
        <v>2070</v>
      </c>
      <c r="B642" s="140" t="s">
        <v>2192</v>
      </c>
    </row>
    <row r="643" spans="1:2">
      <c r="A643" s="136" t="s">
        <v>2071</v>
      </c>
      <c r="B643" s="139" t="s">
        <v>2192</v>
      </c>
    </row>
    <row r="644" spans="1:2">
      <c r="A644" s="137" t="s">
        <v>2072</v>
      </c>
      <c r="B644" s="140" t="s">
        <v>2192</v>
      </c>
    </row>
    <row r="645" spans="1:2">
      <c r="A645" s="136" t="s">
        <v>2073</v>
      </c>
      <c r="B645" s="139" t="s">
        <v>2192</v>
      </c>
    </row>
    <row r="646" spans="1:2">
      <c r="A646" s="137" t="s">
        <v>2074</v>
      </c>
      <c r="B646" s="140" t="s">
        <v>2192</v>
      </c>
    </row>
    <row r="647" spans="1:2">
      <c r="A647" s="136" t="s">
        <v>8739</v>
      </c>
      <c r="B647" s="139" t="s">
        <v>2192</v>
      </c>
    </row>
    <row r="648" spans="1:2">
      <c r="A648" s="137" t="s">
        <v>8744</v>
      </c>
      <c r="B648" s="140" t="s">
        <v>2192</v>
      </c>
    </row>
    <row r="649" spans="1:2">
      <c r="A649" s="136" t="s">
        <v>8748</v>
      </c>
      <c r="B649" s="139" t="s">
        <v>2192</v>
      </c>
    </row>
    <row r="650" spans="1:2">
      <c r="A650" s="137" t="s">
        <v>8752</v>
      </c>
      <c r="B650" s="140" t="s">
        <v>2192</v>
      </c>
    </row>
    <row r="651" spans="1:2">
      <c r="A651" s="136" t="s">
        <v>8757</v>
      </c>
      <c r="B651" s="139" t="s">
        <v>2192</v>
      </c>
    </row>
    <row r="652" spans="1:2">
      <c r="A652" s="137" t="s">
        <v>8762</v>
      </c>
      <c r="B652" s="140" t="s">
        <v>2192</v>
      </c>
    </row>
    <row r="653" spans="1:2">
      <c r="A653" s="136" t="s">
        <v>8767</v>
      </c>
      <c r="B653" s="139" t="s">
        <v>2192</v>
      </c>
    </row>
    <row r="654" spans="1:2">
      <c r="A654" s="137" t="s">
        <v>8772</v>
      </c>
      <c r="B654" s="140" t="s">
        <v>2192</v>
      </c>
    </row>
    <row r="655" spans="1:2">
      <c r="A655" s="136" t="s">
        <v>8776</v>
      </c>
      <c r="B655" s="139" t="s">
        <v>2192</v>
      </c>
    </row>
    <row r="656" spans="1:2">
      <c r="A656" s="137" t="s">
        <v>8781</v>
      </c>
      <c r="B656" s="140" t="s">
        <v>2192</v>
      </c>
    </row>
    <row r="657" spans="1:2">
      <c r="A657" s="136" t="s">
        <v>1167</v>
      </c>
      <c r="B657" s="139" t="s">
        <v>2192</v>
      </c>
    </row>
    <row r="658" spans="1:2">
      <c r="A658" s="137" t="s">
        <v>1169</v>
      </c>
      <c r="B658" s="140" t="s">
        <v>2192</v>
      </c>
    </row>
    <row r="659" spans="1:2">
      <c r="A659" s="136" t="s">
        <v>230</v>
      </c>
      <c r="B659" s="139" t="s">
        <v>2741</v>
      </c>
    </row>
    <row r="660" spans="1:2">
      <c r="A660" s="137" t="s">
        <v>231</v>
      </c>
      <c r="B660" s="140" t="s">
        <v>2192</v>
      </c>
    </row>
    <row r="661" spans="1:2">
      <c r="A661" s="136" t="s">
        <v>232</v>
      </c>
      <c r="B661" s="139" t="s">
        <v>2742</v>
      </c>
    </row>
    <row r="662" spans="1:2">
      <c r="A662" s="137" t="s">
        <v>234</v>
      </c>
      <c r="B662" s="140" t="s">
        <v>2192</v>
      </c>
    </row>
    <row r="663" spans="1:2">
      <c r="A663" s="136" t="s">
        <v>235</v>
      </c>
      <c r="B663" s="139" t="s">
        <v>2192</v>
      </c>
    </row>
    <row r="664" spans="1:2">
      <c r="A664" s="137" t="s">
        <v>236</v>
      </c>
      <c r="B664" s="140" t="s">
        <v>2192</v>
      </c>
    </row>
    <row r="665" spans="1:2">
      <c r="A665" s="136" t="s">
        <v>1177</v>
      </c>
      <c r="B665" s="139" t="s">
        <v>2192</v>
      </c>
    </row>
    <row r="666" spans="1:2">
      <c r="A666" s="137" t="s">
        <v>237</v>
      </c>
      <c r="B666" s="140" t="s">
        <v>2192</v>
      </c>
    </row>
    <row r="667" spans="1:2">
      <c r="A667" s="136" t="s">
        <v>238</v>
      </c>
      <c r="B667" s="139" t="s">
        <v>2743</v>
      </c>
    </row>
    <row r="668" spans="1:2">
      <c r="A668" s="137" t="s">
        <v>239</v>
      </c>
      <c r="B668" s="140" t="s">
        <v>2744</v>
      </c>
    </row>
    <row r="669" spans="1:2">
      <c r="A669" s="136" t="s">
        <v>1182</v>
      </c>
      <c r="B669" s="139" t="s">
        <v>2745</v>
      </c>
    </row>
    <row r="670" spans="1:2">
      <c r="A670" s="137" t="s">
        <v>240</v>
      </c>
      <c r="B670" s="140" t="s">
        <v>2746</v>
      </c>
    </row>
    <row r="671" spans="1:2">
      <c r="A671" s="136" t="s">
        <v>241</v>
      </c>
      <c r="B671" s="139" t="s">
        <v>2747</v>
      </c>
    </row>
    <row r="672" spans="1:2">
      <c r="A672" s="137" t="s">
        <v>242</v>
      </c>
      <c r="B672" s="140" t="s">
        <v>2748</v>
      </c>
    </row>
    <row r="673" spans="1:2">
      <c r="A673" s="136" t="s">
        <v>243</v>
      </c>
      <c r="B673" s="139" t="s">
        <v>2749</v>
      </c>
    </row>
    <row r="674" spans="1:2">
      <c r="A674" s="137" t="s">
        <v>244</v>
      </c>
      <c r="B674" s="140" t="s">
        <v>2750</v>
      </c>
    </row>
    <row r="675" spans="1:2">
      <c r="A675" s="136" t="s">
        <v>245</v>
      </c>
      <c r="B675" s="139" t="s">
        <v>2192</v>
      </c>
    </row>
    <row r="676" spans="1:2">
      <c r="A676" s="137" t="s">
        <v>246</v>
      </c>
      <c r="B676" s="140" t="s">
        <v>2192</v>
      </c>
    </row>
    <row r="677" spans="1:2">
      <c r="A677" s="136" t="s">
        <v>247</v>
      </c>
      <c r="B677" s="139" t="s">
        <v>2192</v>
      </c>
    </row>
    <row r="678" spans="1:2">
      <c r="A678" s="137" t="s">
        <v>248</v>
      </c>
      <c r="B678" s="140" t="s">
        <v>2192</v>
      </c>
    </row>
    <row r="679" spans="1:2">
      <c r="A679" s="136" t="s">
        <v>1193</v>
      </c>
      <c r="B679" s="139" t="s">
        <v>2192</v>
      </c>
    </row>
    <row r="680" spans="1:2">
      <c r="A680" s="137" t="s">
        <v>249</v>
      </c>
      <c r="B680" s="140" t="s">
        <v>2192</v>
      </c>
    </row>
    <row r="681" spans="1:2">
      <c r="A681" s="136" t="s">
        <v>250</v>
      </c>
      <c r="B681" s="139" t="s">
        <v>2192</v>
      </c>
    </row>
    <row r="682" spans="1:2">
      <c r="A682" s="137" t="s">
        <v>251</v>
      </c>
      <c r="B682" s="140" t="s">
        <v>2192</v>
      </c>
    </row>
    <row r="683" spans="1:2">
      <c r="A683" s="136" t="s">
        <v>252</v>
      </c>
      <c r="B683" s="139" t="s">
        <v>2192</v>
      </c>
    </row>
    <row r="684" spans="1:2">
      <c r="A684" s="137" t="s">
        <v>253</v>
      </c>
      <c r="B684" s="140" t="s">
        <v>2192</v>
      </c>
    </row>
    <row r="685" spans="1:2">
      <c r="A685" s="136" t="s">
        <v>254</v>
      </c>
      <c r="B685" s="139" t="s">
        <v>2192</v>
      </c>
    </row>
    <row r="686" spans="1:2">
      <c r="A686" s="137" t="s">
        <v>255</v>
      </c>
      <c r="B686" s="140" t="s">
        <v>2192</v>
      </c>
    </row>
    <row r="687" spans="1:2">
      <c r="A687" s="136" t="s">
        <v>256</v>
      </c>
      <c r="B687" s="139" t="s">
        <v>2192</v>
      </c>
    </row>
    <row r="688" spans="1:2">
      <c r="A688" s="137" t="s">
        <v>257</v>
      </c>
      <c r="B688" s="140" t="s">
        <v>2751</v>
      </c>
    </row>
    <row r="689" spans="1:2">
      <c r="A689" s="136" t="s">
        <v>1203</v>
      </c>
      <c r="B689" s="139" t="s">
        <v>2752</v>
      </c>
    </row>
    <row r="690" spans="1:2">
      <c r="A690" s="137" t="s">
        <v>1205</v>
      </c>
      <c r="B690" s="140" t="s">
        <v>2753</v>
      </c>
    </row>
    <row r="691" spans="1:2">
      <c r="A691" s="136" t="s">
        <v>2087</v>
      </c>
      <c r="B691" s="139" t="s">
        <v>13622</v>
      </c>
    </row>
    <row r="692" spans="1:2">
      <c r="A692" s="137" t="s">
        <v>1250</v>
      </c>
      <c r="B692" s="140" t="s">
        <v>13622</v>
      </c>
    </row>
    <row r="693" spans="1:2">
      <c r="A693" s="136" t="s">
        <v>1249</v>
      </c>
      <c r="B693" s="139" t="s">
        <v>13622</v>
      </c>
    </row>
    <row r="694" spans="1:2">
      <c r="A694" s="137" t="s">
        <v>2236</v>
      </c>
      <c r="B694" s="140" t="s">
        <v>2754</v>
      </c>
    </row>
  </sheetData>
  <autoFilter ref="A1:B688" xr:uid="{00000000-0009-0000-0000-000007000000}"/>
  <phoneticPr fontId="19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tabColor theme="1" tint="0.499984740745262"/>
  </sheetPr>
  <dimension ref="A1:C20"/>
  <sheetViews>
    <sheetView workbookViewId="0">
      <selection activeCell="B25" sqref="B25"/>
    </sheetView>
  </sheetViews>
  <sheetFormatPr defaultRowHeight="15"/>
  <cols>
    <col min="1" max="1" width="7.42578125" style="77" bestFit="1" customWidth="1"/>
    <col min="2" max="2" width="14.5703125" style="77" bestFit="1" customWidth="1"/>
    <col min="3" max="3" width="13.85546875" style="77" bestFit="1" customWidth="1"/>
  </cols>
  <sheetData>
    <row r="1" spans="1:3">
      <c r="A1" s="75" t="s">
        <v>261</v>
      </c>
      <c r="B1" s="75" t="s">
        <v>1242</v>
      </c>
      <c r="C1" s="76" t="s">
        <v>1804</v>
      </c>
    </row>
    <row r="2" spans="1:3">
      <c r="A2" s="75" t="s">
        <v>260</v>
      </c>
      <c r="B2" s="75" t="s">
        <v>1246</v>
      </c>
      <c r="C2" s="76" t="s">
        <v>1802</v>
      </c>
    </row>
    <row r="3" spans="1:3">
      <c r="A3" s="75" t="s">
        <v>271</v>
      </c>
      <c r="B3" s="75" t="s">
        <v>1248</v>
      </c>
      <c r="C3" s="76" t="s">
        <v>1802</v>
      </c>
    </row>
    <row r="4" spans="1:3">
      <c r="A4" s="75" t="s">
        <v>267</v>
      </c>
      <c r="B4" s="75" t="s">
        <v>1247</v>
      </c>
      <c r="C4" s="76" t="s">
        <v>1802</v>
      </c>
    </row>
    <row r="5" spans="1:3">
      <c r="A5" s="75" t="s">
        <v>295</v>
      </c>
      <c r="B5" s="75" t="s">
        <v>1240</v>
      </c>
      <c r="C5" s="76" t="s">
        <v>1802</v>
      </c>
    </row>
    <row r="6" spans="1:3">
      <c r="A6" s="75" t="s">
        <v>474</v>
      </c>
      <c r="B6" s="75" t="s">
        <v>1245</v>
      </c>
      <c r="C6" s="76" t="s">
        <v>1804</v>
      </c>
    </row>
    <row r="7" spans="1:3">
      <c r="A7" s="75" t="s">
        <v>471</v>
      </c>
      <c r="B7" s="75" t="s">
        <v>1243</v>
      </c>
      <c r="C7" s="76" t="s">
        <v>1805</v>
      </c>
    </row>
    <row r="8" spans="1:3">
      <c r="A8" s="75" t="s">
        <v>317</v>
      </c>
      <c r="B8" s="75" t="s">
        <v>1241</v>
      </c>
      <c r="C8" s="76" t="s">
        <v>1806</v>
      </c>
    </row>
    <row r="9" spans="1:3">
      <c r="A9" s="75" t="s">
        <v>555</v>
      </c>
      <c r="B9" s="75" t="s">
        <v>1244</v>
      </c>
      <c r="C9" s="76" t="s">
        <v>1805</v>
      </c>
    </row>
    <row r="10" spans="1:3">
      <c r="A10" s="75" t="s">
        <v>411</v>
      </c>
      <c r="B10" s="75" t="s">
        <v>1808</v>
      </c>
      <c r="C10" s="76" t="s">
        <v>1805</v>
      </c>
    </row>
    <row r="11" spans="1:3">
      <c r="A11" s="75" t="s">
        <v>438</v>
      </c>
      <c r="B11" s="75" t="s">
        <v>1809</v>
      </c>
      <c r="C11" s="76" t="s">
        <v>1805</v>
      </c>
    </row>
    <row r="12" spans="1:3">
      <c r="A12" s="75" t="s">
        <v>1946</v>
      </c>
      <c r="B12" s="75" t="s">
        <v>1947</v>
      </c>
      <c r="C12" s="76" t="s">
        <v>1804</v>
      </c>
    </row>
    <row r="13" spans="1:3">
      <c r="A13" s="75" t="s">
        <v>500</v>
      </c>
      <c r="B13" s="75" t="s">
        <v>1811</v>
      </c>
      <c r="C13" s="76" t="s">
        <v>1806</v>
      </c>
    </row>
    <row r="14" spans="1:3">
      <c r="A14" s="75" t="s">
        <v>663</v>
      </c>
      <c r="B14" s="75" t="s">
        <v>1812</v>
      </c>
      <c r="C14" s="76" t="s">
        <v>1806</v>
      </c>
    </row>
    <row r="15" spans="1:3">
      <c r="A15" s="75" t="s">
        <v>946</v>
      </c>
      <c r="B15" s="75" t="s">
        <v>1813</v>
      </c>
      <c r="C15" s="76" t="s">
        <v>1802</v>
      </c>
    </row>
    <row r="16" spans="1:3">
      <c r="A16" s="75" t="s">
        <v>1057</v>
      </c>
      <c r="B16" s="75" t="s">
        <v>1814</v>
      </c>
      <c r="C16" s="76" t="s">
        <v>1806</v>
      </c>
    </row>
    <row r="17" spans="1:3">
      <c r="A17" s="75" t="s">
        <v>1155</v>
      </c>
      <c r="B17" s="75" t="s">
        <v>1815</v>
      </c>
      <c r="C17" s="76" t="s">
        <v>1802</v>
      </c>
    </row>
    <row r="18" spans="1:3">
      <c r="A18" s="75" t="s">
        <v>1868</v>
      </c>
      <c r="B18" s="75" t="s">
        <v>1869</v>
      </c>
      <c r="C18" s="76" t="s">
        <v>1805</v>
      </c>
    </row>
    <row r="19" spans="1:3">
      <c r="A19" s="75" t="s">
        <v>1949</v>
      </c>
      <c r="B19" s="75" t="s">
        <v>1948</v>
      </c>
      <c r="C19" s="76" t="s">
        <v>1805</v>
      </c>
    </row>
    <row r="20" spans="1:3">
      <c r="A20" s="75" t="s">
        <v>13623</v>
      </c>
      <c r="B20" s="75" t="s">
        <v>1815</v>
      </c>
      <c r="C20" s="76" t="s">
        <v>1802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Report</vt:lpstr>
      <vt:lpstr>GOF</vt:lpstr>
      <vt:lpstr>NOF</vt:lpstr>
      <vt:lpstr>Clients</vt:lpstr>
      <vt:lpstr>Peer</vt:lpstr>
      <vt:lpstr>90131</vt:lpstr>
      <vt:lpstr>90121</vt:lpstr>
      <vt:lpstr>KRcode</vt:lpstr>
      <vt:lpstr>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fretardf</dc:creator>
  <cp:lastModifiedBy>Darshak Shah</cp:lastModifiedBy>
  <dcterms:created xsi:type="dcterms:W3CDTF">2019-03-27T03:09:53Z</dcterms:created>
  <dcterms:modified xsi:type="dcterms:W3CDTF">2020-11-12T04:03:41Z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frederic.fretard@eastspring.com</vt:lpwstr>
  </property>
  <property fmtid="{D5CDD505-2E9C-101B-9397-08002B2CF9AE}" pid="5" name="MSIP_Label_ed121db1-3721-4230-84e8-3331eb029bec_SetDate">
    <vt:lpwstr>2019-03-27T03:12:07.3728919Z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