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1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\"/>
    </mc:Choice>
  </mc:AlternateContent>
  <xr:revisionPtr revIDLastSave="0" documentId="13_ncr:1_{7293F898-CA9F-4422-8E19-5F1D40C91B19}" xr6:coauthVersionLast="47" xr6:coauthVersionMax="47" xr10:uidLastSave="{00000000-0000-0000-0000-000000000000}"/>
  <bookViews>
    <workbookView xWindow="-108" yWindow="-108" windowWidth="23256" windowHeight="12456" firstSheet="5" activeTab="9" xr2:uid="{E1034959-6D17-4E95-A92A-5B80B683AE5F}"/>
  </bookViews>
  <sheets>
    <sheet name="North" sheetId="1" r:id="rId1"/>
    <sheet name="South" sheetId="2" r:id="rId2"/>
    <sheet name="East" sheetId="3" r:id="rId3"/>
    <sheet name="West" sheetId="4" r:id="rId4"/>
    <sheet name="North to West data append" sheetId="5" r:id="rId5"/>
    <sheet name="Supplier" sheetId="6" r:id="rId6"/>
    <sheet name="Products" sheetId="7" r:id="rId7"/>
    <sheet name="Oders" sheetId="8" r:id="rId8"/>
    <sheet name="Customers" sheetId="9" r:id="rId9"/>
    <sheet name="Merge 1 to 4" sheetId="11" r:id="rId10"/>
  </sheets>
  <definedNames>
    <definedName name="ExternalData_1" localSheetId="9" hidden="1">'Merge 1 to 4'!$A$1:$R$21</definedName>
    <definedName name="ExternalData_1" localSheetId="4" hidden="1">'North to West data append'!$A$1:$F$101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6" l="1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67D87E-CFBE-4704-9E87-5E7A635FB29A}" keepAlive="1" name="Query - Customer" description="Connection to the 'Customer' query in the workbook." type="5" refreshedVersion="0" background="1">
    <dbPr connection="Provider=Microsoft.Mashup.OleDb.1;Data Source=$Workbook$;Location=Customer;Extended Properties=&quot;&quot;" command="SELECT * FROM [Customer]"/>
  </connection>
  <connection id="2" xr16:uid="{1319D993-A82B-4DA4-B7F6-49531B65E220}" keepAlive="1" name="Query - Customers" description="Connection to the 'Customers' query in the workbook." type="5" refreshedVersion="0" background="1">
    <dbPr connection="Provider=Microsoft.Mashup.OleDb.1;Data Source=$Workbook$;Location=Customers;Extended Properties=&quot;&quot;" command="SELECT * FROM [Customers]"/>
  </connection>
  <connection id="3" xr16:uid="{E8624799-FA99-4DBF-983D-29391ED7CB66}" keepAlive="1" name="Query - East" description="Connection to the 'East' query in the workbook." type="5" refreshedVersion="0" background="1">
    <dbPr connection="Provider=Microsoft.Mashup.OleDb.1;Data Source=$Workbook$;Location=East;Extended Properties=&quot;&quot;" command="SELECT * FROM [East]"/>
  </connection>
  <connection id="4" xr16:uid="{AFB7D121-8D83-46D4-BA67-E1DA7AA91E4F}" keepAlive="1" name="Query - Merge1" description="Connection to the 'Merge1' query in the workbook." type="5" refreshedVersion="0" background="1">
    <dbPr connection="Provider=Microsoft.Mashup.OleDb.1;Data Source=$Workbook$;Location=Merge1;Extended Properties=&quot;&quot;" command="SELECT * FROM [Merge1]"/>
  </connection>
  <connection id="5" xr16:uid="{D306E98C-0E9F-48A8-892B-6D851454D56E}" keepAlive="1" name="Query - Merge2" description="Connection to the 'Merge2' query in the workbook." type="5" refreshedVersion="0" background="1">
    <dbPr connection="Provider=Microsoft.Mashup.OleDb.1;Data Source=$Workbook$;Location=Merge2;Extended Properties=&quot;&quot;" command="SELECT * FROM [Merge2]"/>
  </connection>
  <connection id="6" xr16:uid="{C3E86FF8-C6B0-4F25-A965-2D1AB9FBCE4C}" keepAlive="1" name="Query - Merge3" description="Connection to the 'Merge3' query in the workbook." type="5" refreshedVersion="0" background="1">
    <dbPr connection="Provider=Microsoft.Mashup.OleDb.1;Data Source=$Workbook$;Location=Merge3;Extended Properties=&quot;&quot;" command="SELECT * FROM [Merge3]"/>
  </connection>
  <connection id="7" xr16:uid="{5A32C30D-BE2C-4BD2-816B-4F409AF730E8}" keepAlive="1" name="Query - Merge4" description="Connection to the 'Merge4' query in the workbook." type="5" refreshedVersion="8" background="1" saveData="1">
    <dbPr connection="Provider=Microsoft.Mashup.OleDb.1;Data Source=$Workbook$;Location=Merge4;Extended Properties=&quot;&quot;" command="SELECT * FROM [Merge4]"/>
  </connection>
  <connection id="8" xr16:uid="{F7363C59-FE09-474C-B567-B11838734BCA}" keepAlive="1" name="Query - North" description="Connection to the 'North' query in the workbook." type="5" refreshedVersion="0" background="1">
    <dbPr connection="Provider=Microsoft.Mashup.OleDb.1;Data Source=$Workbook$;Location=North;Extended Properties=&quot;&quot;" command="SELECT * FROM [North]"/>
  </connection>
  <connection id="9" xr16:uid="{BFA52C94-06D2-4008-9F36-F1E425BAC23E}" keepAlive="1" name="Query - North to West data" description="Connection to the 'North to West data' query in the workbook." type="5" refreshedVersion="8" background="1" saveData="1">
    <dbPr connection="Provider=Microsoft.Mashup.OleDb.1;Data Source=$Workbook$;Location=&quot;North to West data&quot;;Extended Properties=&quot;&quot;" command="SELECT * FROM [North to West data]"/>
  </connection>
  <connection id="10" xr16:uid="{6EC26B41-808B-4CFC-98DA-8BB2943B5347}" keepAlive="1" name="Query - Oders" description="Connection to the 'Oders' query in the workbook." type="5" refreshedVersion="0" background="1">
    <dbPr connection="Provider=Microsoft.Mashup.OleDb.1;Data Source=$Workbook$;Location=Oders;Extended Properties=&quot;&quot;" command="SELECT * FROM [Oders]"/>
  </connection>
  <connection id="11" xr16:uid="{8D4A89A3-C673-4ECD-A5FF-31DFAD4A932D}" keepAlive="1" name="Query - Product" description="Connection to the 'Product' query in the workbook." type="5" refreshedVersion="0" background="1">
    <dbPr connection="Provider=Microsoft.Mashup.OleDb.1;Data Source=$Workbook$;Location=Product;Extended Properties=&quot;&quot;" command="SELECT * FROM [Product]"/>
  </connection>
  <connection id="12" xr16:uid="{2779A71D-1B32-4499-9E86-1490DE4D1000}" keepAlive="1" name="Query - South" description="Connection to the 'South' query in the workbook." type="5" refreshedVersion="0" background="1">
    <dbPr connection="Provider=Microsoft.Mashup.OleDb.1;Data Source=$Workbook$;Location=South;Extended Properties=&quot;&quot;" command="SELECT * FROM [South]"/>
  </connection>
  <connection id="13" xr16:uid="{F7042F2A-0802-4D5F-8F12-DCFD53747E08}" keepAlive="1" name="Query - Supplier" description="Connection to the 'Supplier' query in the workbook." type="5" refreshedVersion="0" background="1">
    <dbPr connection="Provider=Microsoft.Mashup.OleDb.1;Data Source=$Workbook$;Location=Supplier;Extended Properties=&quot;&quot;" command="SELECT * FROM [Supplier]"/>
  </connection>
  <connection id="14" xr16:uid="{27A6ABFC-DB6B-43AF-BF15-020B09B79E81}" keepAlive="1" name="Query - West" description="Connection to the 'West' query in the workbook." type="5" refreshedVersion="0" background="1">
    <dbPr connection="Provider=Microsoft.Mashup.OleDb.1;Data Source=$Workbook$;Location=West;Extended Properties=&quot;&quot;" command="SELECT * FROM [West]"/>
  </connection>
</connections>
</file>

<file path=xl/sharedStrings.xml><?xml version="1.0" encoding="utf-8"?>
<sst xmlns="http://schemas.openxmlformats.org/spreadsheetml/2006/main" count="1146" uniqueCount="249">
  <si>
    <t>Product</t>
  </si>
  <si>
    <t>Month</t>
  </si>
  <si>
    <t>Year</t>
  </si>
  <si>
    <t>Sales ($)</t>
  </si>
  <si>
    <t>Units Sold</t>
  </si>
  <si>
    <t>Product A</t>
  </si>
  <si>
    <t>Jan</t>
  </si>
  <si>
    <t>Product B</t>
  </si>
  <si>
    <t>Product C</t>
  </si>
  <si>
    <t>Product D</t>
  </si>
  <si>
    <t>Product E</t>
  </si>
  <si>
    <t>Feb</t>
  </si>
  <si>
    <t>Mar</t>
  </si>
  <si>
    <t>Apr</t>
  </si>
  <si>
    <t>May</t>
  </si>
  <si>
    <t>Total</t>
  </si>
  <si>
    <t>Product F</t>
  </si>
  <si>
    <t>Product G</t>
  </si>
  <si>
    <t>Product H</t>
  </si>
  <si>
    <t>Product I</t>
  </si>
  <si>
    <t>Product J</t>
  </si>
  <si>
    <t>Product K</t>
  </si>
  <si>
    <t>Product L</t>
  </si>
  <si>
    <t>Product M</t>
  </si>
  <si>
    <t>Product N</t>
  </si>
  <si>
    <t>Product O</t>
  </si>
  <si>
    <t>Product P</t>
  </si>
  <si>
    <t>Product Q</t>
  </si>
  <si>
    <t>Product R</t>
  </si>
  <si>
    <t>Product S</t>
  </si>
  <si>
    <t>Product T</t>
  </si>
  <si>
    <t>Region</t>
  </si>
  <si>
    <t>North</t>
  </si>
  <si>
    <t>South</t>
  </si>
  <si>
    <t>East</t>
  </si>
  <si>
    <t>West</t>
  </si>
  <si>
    <t>upplierID</t>
  </si>
  <si>
    <t>SupplierName</t>
  </si>
  <si>
    <t>ContactName</t>
  </si>
  <si>
    <t>Country</t>
  </si>
  <si>
    <t>Phone</t>
  </si>
  <si>
    <t>S001</t>
  </si>
  <si>
    <t>SupplyCo</t>
  </si>
  <si>
    <t>Alice Green</t>
  </si>
  <si>
    <t>USA</t>
  </si>
  <si>
    <t>S002</t>
  </si>
  <si>
    <t>Global Supplies</t>
  </si>
  <si>
    <t>Bob Gray</t>
  </si>
  <si>
    <t>UK</t>
  </si>
  <si>
    <t>S003</t>
  </si>
  <si>
    <t>TechGoods</t>
  </si>
  <si>
    <t>Carol White</t>
  </si>
  <si>
    <t>Germany</t>
  </si>
  <si>
    <t>S004</t>
  </si>
  <si>
    <t>HardwareHub</t>
  </si>
  <si>
    <t>David Black</t>
  </si>
  <si>
    <t>Canada</t>
  </si>
  <si>
    <t>S005</t>
  </si>
  <si>
    <t>IndustrialParts</t>
  </si>
  <si>
    <t>Eva Blue</t>
  </si>
  <si>
    <t>S006</t>
  </si>
  <si>
    <t>OfficePros</t>
  </si>
  <si>
    <t>Frank Silver</t>
  </si>
  <si>
    <t>S007</t>
  </si>
  <si>
    <t>HomeEssentials</t>
  </si>
  <si>
    <t>Grace Gold</t>
  </si>
  <si>
    <t>S008</t>
  </si>
  <si>
    <t>GadgetWorld</t>
  </si>
  <si>
    <t>Henry Copper</t>
  </si>
  <si>
    <t>S009</t>
  </si>
  <si>
    <t>TechnoZone</t>
  </si>
  <si>
    <t>Irene Bronze</t>
  </si>
  <si>
    <t>S010</t>
  </si>
  <si>
    <t>DeviceMart</t>
  </si>
  <si>
    <t>Jack Nickel</t>
  </si>
  <si>
    <t>S011</t>
  </si>
  <si>
    <t>GizmoCentral</t>
  </si>
  <si>
    <t>Karen Platinum</t>
  </si>
  <si>
    <t>S012</t>
  </si>
  <si>
    <t>GadgetGalaxy</t>
  </si>
  <si>
    <t>Leo Titanium</t>
  </si>
  <si>
    <t>S013</t>
  </si>
  <si>
    <t>DeviceDepot</t>
  </si>
  <si>
    <t>Mia Iron</t>
  </si>
  <si>
    <t>S014</t>
  </si>
  <si>
    <t>TechTrove</t>
  </si>
  <si>
    <t>Noah Steel</t>
  </si>
  <si>
    <t>S015</t>
  </si>
  <si>
    <t>GadgetGarden</t>
  </si>
  <si>
    <t>Olivia Lead</t>
  </si>
  <si>
    <t>S016</t>
  </si>
  <si>
    <t>GizmoGrove</t>
  </si>
  <si>
    <t>Paul Mercury</t>
  </si>
  <si>
    <t>S017</t>
  </si>
  <si>
    <t>SupplySphere</t>
  </si>
  <si>
    <t>Quinn Copper</t>
  </si>
  <si>
    <t>S018</t>
  </si>
  <si>
    <t>TechTrack</t>
  </si>
  <si>
    <t>Rachel Silver</t>
  </si>
  <si>
    <t>S019</t>
  </si>
  <si>
    <t>DeviceDomain</t>
  </si>
  <si>
    <t>Steve Gold</t>
  </si>
  <si>
    <t>S020</t>
  </si>
  <si>
    <t>GadgetGuild</t>
  </si>
  <si>
    <t>Tina Bronze</t>
  </si>
  <si>
    <t>ProductID</t>
  </si>
  <si>
    <t>ProductName</t>
  </si>
  <si>
    <t>SupplierID</t>
  </si>
  <si>
    <t>UnitPrice ($)</t>
  </si>
  <si>
    <t>Category</t>
  </si>
  <si>
    <t>P001</t>
  </si>
  <si>
    <t>Widget A</t>
  </si>
  <si>
    <t>Gadgets</t>
  </si>
  <si>
    <t>P002</t>
  </si>
  <si>
    <t>Widget B</t>
  </si>
  <si>
    <t>P003</t>
  </si>
  <si>
    <t>Widget C</t>
  </si>
  <si>
    <t>Gizmos</t>
  </si>
  <si>
    <t>P004</t>
  </si>
  <si>
    <t>Widget D</t>
  </si>
  <si>
    <t>P005</t>
  </si>
  <si>
    <t>Widget E</t>
  </si>
  <si>
    <t>Devices</t>
  </si>
  <si>
    <t>P006</t>
  </si>
  <si>
    <t>Widget F</t>
  </si>
  <si>
    <t>P007</t>
  </si>
  <si>
    <t>Widget G</t>
  </si>
  <si>
    <t>P008</t>
  </si>
  <si>
    <t>Widget H</t>
  </si>
  <si>
    <t>P009</t>
  </si>
  <si>
    <t>Widget I</t>
  </si>
  <si>
    <t>P010</t>
  </si>
  <si>
    <t>Widget J</t>
  </si>
  <si>
    <t>P011</t>
  </si>
  <si>
    <t>Widget K</t>
  </si>
  <si>
    <t>P012</t>
  </si>
  <si>
    <t>Widget L</t>
  </si>
  <si>
    <t>P013</t>
  </si>
  <si>
    <t>Widget M</t>
  </si>
  <si>
    <t>P014</t>
  </si>
  <si>
    <t>Widget N</t>
  </si>
  <si>
    <t>P015</t>
  </si>
  <si>
    <t>Widget O</t>
  </si>
  <si>
    <t>P016</t>
  </si>
  <si>
    <t>Widget P</t>
  </si>
  <si>
    <t>P017</t>
  </si>
  <si>
    <t>Widget Q</t>
  </si>
  <si>
    <t>P018</t>
  </si>
  <si>
    <t>Widget R</t>
  </si>
  <si>
    <t>P019</t>
  </si>
  <si>
    <t>Widget S</t>
  </si>
  <si>
    <t>P020</t>
  </si>
  <si>
    <t>Widget T</t>
  </si>
  <si>
    <t>OrderID</t>
  </si>
  <si>
    <t>CustomerID</t>
  </si>
  <si>
    <t>OrderDate</t>
  </si>
  <si>
    <t>Quantity</t>
  </si>
  <si>
    <t>OrderAmount ($)</t>
  </si>
  <si>
    <t>O1001</t>
  </si>
  <si>
    <t>C001</t>
  </si>
  <si>
    <t>O1002</t>
  </si>
  <si>
    <t>C002</t>
  </si>
  <si>
    <t>O1003</t>
  </si>
  <si>
    <t>C003</t>
  </si>
  <si>
    <t>O1004</t>
  </si>
  <si>
    <t>O1005</t>
  </si>
  <si>
    <t>C004</t>
  </si>
  <si>
    <t>O1006</t>
  </si>
  <si>
    <t>C005</t>
  </si>
  <si>
    <t>O1007</t>
  </si>
  <si>
    <t>O1008</t>
  </si>
  <si>
    <t>O1009</t>
  </si>
  <si>
    <t>C006</t>
  </si>
  <si>
    <t>O1010</t>
  </si>
  <si>
    <t>C007</t>
  </si>
  <si>
    <t>O1011</t>
  </si>
  <si>
    <t>C008</t>
  </si>
  <si>
    <t>O1012</t>
  </si>
  <si>
    <t>C009</t>
  </si>
  <si>
    <t>O1013</t>
  </si>
  <si>
    <t>C010</t>
  </si>
  <si>
    <t>O1014</t>
  </si>
  <si>
    <t>C011</t>
  </si>
  <si>
    <t>O1015</t>
  </si>
  <si>
    <t>C012</t>
  </si>
  <si>
    <t>O1016</t>
  </si>
  <si>
    <t>C013</t>
  </si>
  <si>
    <t>O1017</t>
  </si>
  <si>
    <t>C014</t>
  </si>
  <si>
    <t>O1018</t>
  </si>
  <si>
    <t>C015</t>
  </si>
  <si>
    <t>O1019</t>
  </si>
  <si>
    <t>C016</t>
  </si>
  <si>
    <t>O1020</t>
  </si>
  <si>
    <t>C017</t>
  </si>
  <si>
    <t>CustomerName</t>
  </si>
  <si>
    <t>RegionID</t>
  </si>
  <si>
    <t>Alpha Corp</t>
  </si>
  <si>
    <t>John Doe</t>
  </si>
  <si>
    <t>R1</t>
  </si>
  <si>
    <t>Beta Ltd</t>
  </si>
  <si>
    <t>Jane Smith</t>
  </si>
  <si>
    <t>R2</t>
  </si>
  <si>
    <t>Gamma Inc</t>
  </si>
  <si>
    <t>Mike Brown</t>
  </si>
  <si>
    <t>R3</t>
  </si>
  <si>
    <t>Delta LLC</t>
  </si>
  <si>
    <t>Lisa White</t>
  </si>
  <si>
    <t>Epsilon Co</t>
  </si>
  <si>
    <t>Tom Black</t>
  </si>
  <si>
    <t>Australia</t>
  </si>
  <si>
    <t>R4</t>
  </si>
  <si>
    <t>Zeta Enterprises</t>
  </si>
  <si>
    <t>Emma Davis</t>
  </si>
  <si>
    <t>Eta Solutions</t>
  </si>
  <si>
    <t>Liam Johnson</t>
  </si>
  <si>
    <t>Theta Systems</t>
  </si>
  <si>
    <t>Olivia Wilson</t>
  </si>
  <si>
    <t>Iota Services</t>
  </si>
  <si>
    <t>Noah Martinez</t>
  </si>
  <si>
    <t>Kappa Industries</t>
  </si>
  <si>
    <t>Ava Anderson</t>
  </si>
  <si>
    <t>Lambda Traders</t>
  </si>
  <si>
    <t>Sophia Thomas</t>
  </si>
  <si>
    <t>Mu Logistics</t>
  </si>
  <si>
    <t>Mason Taylor</t>
  </si>
  <si>
    <t>Nu Technologies</t>
  </si>
  <si>
    <t>Isabella Moore</t>
  </si>
  <si>
    <t>Xi Manufacturing</t>
  </si>
  <si>
    <t>James Jackson</t>
  </si>
  <si>
    <t>Omicron Retail</t>
  </si>
  <si>
    <t>Mia Martin</t>
  </si>
  <si>
    <t>Pi Holdings</t>
  </si>
  <si>
    <t>Ethan Lee</t>
  </si>
  <si>
    <t>Rho Media</t>
  </si>
  <si>
    <t>Harper Perez</t>
  </si>
  <si>
    <t>C018</t>
  </si>
  <si>
    <t>Sigma Finance</t>
  </si>
  <si>
    <t>Benjamin Harris</t>
  </si>
  <si>
    <t>C019</t>
  </si>
  <si>
    <t>Tau Healthcare</t>
  </si>
  <si>
    <t>Charlotte Clark</t>
  </si>
  <si>
    <t>C020</t>
  </si>
  <si>
    <t>Upsilon Energy</t>
  </si>
  <si>
    <t>Alexander Lewis</t>
  </si>
  <si>
    <t>Customer.CompanyName</t>
  </si>
  <si>
    <t>Customer.ContactName</t>
  </si>
  <si>
    <t>Customer.Country</t>
  </si>
  <si>
    <t>Customer.RegionID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</si>
</sst>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14" fontId="0" fillId="0" borderId="0" xfId="0" applyNumberFormat="1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19" formatCode="dd/mm/yyyy"/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numFmt numFmtId="0" formatCode="General"/>
    </dxf>
    <dxf>
      <numFmt numFmtId="0" formatCode="General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3A74AEDC-74D3-40B2-B24C-6F1AA65443F4}" autoFormatId="16" applyNumberFormats="0" applyBorderFormats="0" applyFontFormats="0" applyPatternFormats="0" applyAlignmentFormats="0" applyWidthHeightFormats="0">
  <queryTableRefresh nextId="7">
    <queryTableFields count="6">
      <queryTableField id="1" name="Region" tableColumnId="1"/>
      <queryTableField id="2" name="Product" tableColumnId="2"/>
      <queryTableField id="3" name="Month" tableColumnId="3"/>
      <queryTableField id="4" name="Year" tableColumnId="4"/>
      <queryTableField id="5" name="Sales ($)" tableColumnId="5"/>
      <queryTableField id="6" name="Units Sold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E241A7B6-DA50-43CC-A216-A282E56392F6}" autoFormatId="16" applyNumberFormats="0" applyBorderFormats="0" applyFontFormats="0" applyPatternFormats="0" applyAlignmentFormats="0" applyWidthHeightFormats="0">
  <queryTableRefresh nextId="19">
    <queryTableFields count="18">
      <queryTableField id="1" name="OrderID" tableColumnId="1"/>
      <queryTableField id="2" name="CustomerID" tableColumnId="2"/>
      <queryTableField id="3" name="OrderDate" tableColumnId="3"/>
      <queryTableField id="4" name="ProductID" tableColumnId="4"/>
      <queryTableField id="5" name="Quantity" tableColumnId="5"/>
      <queryTableField id="6" name="OrderAmount ($)" tableColumnId="6"/>
      <queryTableField id="7" name="Customer.CompanyName" tableColumnId="7"/>
      <queryTableField id="8" name="Customer.ContactName" tableColumnId="8"/>
      <queryTableField id="9" name="Customer.Country" tableColumnId="9"/>
      <queryTableField id="10" name="Customer.RegionID" tableColumnId="10"/>
      <queryTableField id="11" name="ProductName" tableColumnId="11"/>
      <queryTableField id="12" name="SupplierID" tableColumnId="12"/>
      <queryTableField id="13" name="UnitPrice ($)" tableColumnId="13"/>
      <queryTableField id="14" name="Category" tableColumnId="14"/>
      <queryTableField id="15" name="SupplierName" tableColumnId="15"/>
      <queryTableField id="16" name="ContactName" tableColumnId="16"/>
      <queryTableField id="17" name="Country" tableColumnId="17"/>
      <queryTableField id="18" name="Phone" tableColumnId="18"/>
    </queryTableFields>
  </queryTableRefresh>
</queryTable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735455-9011-4B51-B548-9654BACFE418}" name="Table1" displayName="Table1" ref="A1:E26" totalsRowShown="0">
  <autoFilter ref="A1:E26" xr:uid="{3E735455-9011-4B51-B548-9654BACFE418}"/>
  <tableColumns count="5">
    <tableColumn id="1" xr3:uid="{E8E4EEEF-2137-4E00-B910-433AA30DE21D}" name="Product"/>
    <tableColumn id="2" xr3:uid="{DFCC860A-C338-418E-B1E0-76806AF7B88C}" name="Month"/>
    <tableColumn id="3" xr3:uid="{64F29092-F8C4-4FCF-A141-217C10BB152D}" name="Year"/>
    <tableColumn id="4" xr3:uid="{CBC0FCB1-9365-4337-B9F4-9612C6EDF8EF}" name="Sales ($)" dataDxfId="22"/>
    <tableColumn id="5" xr3:uid="{E6A7AF22-4EBA-410F-9F92-5A1DF1C5F341}" name="Units Sol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12D67D-DF0F-45B7-907A-3D0AAD5FA401}" name="Table2" displayName="Table2" ref="A1:E26" totalsRowShown="0">
  <autoFilter ref="A1:E26" xr:uid="{E812D67D-DF0F-45B7-907A-3D0AAD5FA401}"/>
  <tableColumns count="5">
    <tableColumn id="1" xr3:uid="{5DC8EF13-BBE6-44C5-9E77-071976AFF050}" name="Product"/>
    <tableColumn id="2" xr3:uid="{2EB5294F-FD31-4725-AF27-0ACCEDBC5CBA}" name="Month"/>
    <tableColumn id="3" xr3:uid="{317B28F9-7506-41CF-AD1F-57845FA4037C}" name="Year"/>
    <tableColumn id="4" xr3:uid="{5FBCED10-C0F8-4AC1-AEE6-E68F47D87E76}" name="Sales ($)" dataDxfId="21"/>
    <tableColumn id="5" xr3:uid="{9060BE1B-C769-4A88-901C-42568B81AB15}" name="Units Sol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3601AF-1762-4929-B18E-07314992F9A1}" name="Table3" displayName="Table3" ref="A1:E26" totalsRowShown="0">
  <autoFilter ref="A1:E26" xr:uid="{433601AF-1762-4929-B18E-07314992F9A1}"/>
  <tableColumns count="5">
    <tableColumn id="1" xr3:uid="{BAC3E906-43FE-4A95-B0FA-639B1FCF20DC}" name="Product"/>
    <tableColumn id="2" xr3:uid="{1B32DB2C-3D6E-4846-B977-E0DB157BDF0A}" name="Month"/>
    <tableColumn id="3" xr3:uid="{076F93B9-BAFD-46E6-90E4-0C3B61AB6D6B}" name="Year"/>
    <tableColumn id="4" xr3:uid="{C66A1EBE-AE09-48E5-B180-8A8383E61793}" name="Sales ($)" dataDxfId="20"/>
    <tableColumn id="5" xr3:uid="{F315CBF0-667A-402E-8C2D-B80A810A9F0D}" name="Units Sol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403CBFE-A1B1-4E18-B139-DCEFC617687C}" name="Table4" displayName="Table4" ref="A1:E26" totalsRowShown="0">
  <autoFilter ref="A1:E26" xr:uid="{6403CBFE-A1B1-4E18-B139-DCEFC617687C}"/>
  <tableColumns count="5">
    <tableColumn id="1" xr3:uid="{2DED9B25-8ACE-415C-BF95-EB0F31FFB55E}" name="Product"/>
    <tableColumn id="2" xr3:uid="{C6C6A787-DFE7-4242-9A1F-04FABCB3FD1C}" name="Month"/>
    <tableColumn id="3" xr3:uid="{90FD277A-5020-4BD9-A5EC-7A8E792D81F2}" name="Year"/>
    <tableColumn id="4" xr3:uid="{EFC77DC3-6DEF-4A3D-96A1-CE0D29945377}" name="Sales ($)" dataDxfId="19"/>
    <tableColumn id="5" xr3:uid="{DFEB99BF-8638-42C7-B23C-8B22347118E7}" name="Units Sol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A7BC679-84B5-4E23-984F-FBCA8AF21AAD}" name="North_to_West_data" displayName="North_to_West_data" ref="A1:F101" tableType="queryTable" totalsRowShown="0">
  <autoFilter ref="A1:F101" xr:uid="{AA7BC679-84B5-4E23-984F-FBCA8AF21AAD}"/>
  <tableColumns count="6">
    <tableColumn id="1" xr3:uid="{CF37AF54-DA3F-4C47-B582-A78E90F813F4}" uniqueName="1" name="Region" queryTableFieldId="1"/>
    <tableColumn id="2" xr3:uid="{36FB4BB8-D56F-4010-A939-0675D05E7470}" uniqueName="2" name="Product" queryTableFieldId="2" dataDxfId="18"/>
    <tableColumn id="3" xr3:uid="{749F73E0-37F7-4036-AEBE-442D9CFB9003}" uniqueName="3" name="Month" queryTableFieldId="3" dataDxfId="17"/>
    <tableColumn id="4" xr3:uid="{C70E2F86-4312-4EAD-93C1-47AB188BFE68}" uniqueName="4" name="Year" queryTableFieldId="4"/>
    <tableColumn id="5" xr3:uid="{6882DAE1-5491-4648-A68E-4FEF485485E9}" uniqueName="5" name="Sales ($)" queryTableFieldId="5"/>
    <tableColumn id="6" xr3:uid="{7A33AD3B-1FEE-4085-8687-A2129A8C5067}" uniqueName="6" name="Units Sold" queryTableField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E1CF44A-878B-45E2-97EB-A46D8FDD95D9}" name="Table9" displayName="Table9" ref="A1:E21" totalsRowShown="0">
  <autoFilter ref="A1:E21" xr:uid="{1E1CF44A-878B-45E2-97EB-A46D8FDD95D9}"/>
  <tableColumns count="5">
    <tableColumn id="1" xr3:uid="{9E200D69-D375-436C-9A66-D8613F8ECE36}" name="upplierID"/>
    <tableColumn id="2" xr3:uid="{7A0A979C-8BFF-4355-A468-691668B1B80A}" name="SupplierName"/>
    <tableColumn id="3" xr3:uid="{A8F55AB7-772E-4907-9D14-72B8DC3AAF50}" name="ContactName"/>
    <tableColumn id="4" xr3:uid="{974F1D55-946B-4EEB-9568-A7161BE9AFD4}" name="Country"/>
    <tableColumn id="5" xr3:uid="{CC99E852-447C-4BB6-BA58-8DBCCD307EEF}" name="Phon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149D1F2-C66B-4B4E-8109-B8AB87874A8E}" name="Table7" displayName="Table7" ref="A1:E21" totalsRowShown="0">
  <autoFilter ref="A1:E21" xr:uid="{1149D1F2-C66B-4B4E-8109-B8AB87874A8E}"/>
  <tableColumns count="5">
    <tableColumn id="1" xr3:uid="{523C6FDA-78E1-48C9-9F04-D29DC5E5E83C}" name="ProductID"/>
    <tableColumn id="2" xr3:uid="{B8E8DFB9-FF8A-483C-89F4-43D659D4F641}" name="ProductName"/>
    <tableColumn id="3" xr3:uid="{7AD32679-1979-4439-9897-7CD6D194C34D}" name="SupplierID"/>
    <tableColumn id="4" xr3:uid="{BB791A36-B300-4E8B-A97F-BB34F4668E5A}" name="UnitPrice ($)"/>
    <tableColumn id="5" xr3:uid="{0C3F3704-1BAC-4180-9DFB-9F4E3ADD4105}" name="Category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5B0439C-2609-4191-897C-76E1C72FDE4D}" name="Table6" displayName="Table6" ref="A1:F21" totalsRowShown="0">
  <autoFilter ref="A1:F21" xr:uid="{E5B0439C-2609-4191-897C-76E1C72FDE4D}"/>
  <tableColumns count="6">
    <tableColumn id="1" xr3:uid="{E77B1FEE-0B48-452F-B30C-7130C0DF8114}" name="OrderID"/>
    <tableColumn id="2" xr3:uid="{BC01BB4D-64F0-474C-A8A6-17ACAB4CEC55}" name="CustomerID"/>
    <tableColumn id="3" xr3:uid="{400C56E2-AA9C-436D-99C2-C56956527365}" name="OrderDate" dataDxfId="14"/>
    <tableColumn id="4" xr3:uid="{8D7AAA50-FDE7-4A7F-9C4A-9E0CDAF33133}" name="ProductID"/>
    <tableColumn id="5" xr3:uid="{10319827-058A-4364-95B4-8E9B979ACA7A}" name="Quantity"/>
    <tableColumn id="6" xr3:uid="{DACD0E65-9BE8-486C-96A7-4E208500F100}" name="OrderAmount ($)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17AA0C2-D0FF-4983-9BDF-4E8B05CA130B}" name="Table8" displayName="Table8" ref="A1:E21" totalsRowShown="0" headerRowDxfId="16" headerRowBorderDxfId="15">
  <autoFilter ref="A1:E21" xr:uid="{517AA0C2-D0FF-4983-9BDF-4E8B05CA130B}"/>
  <tableColumns count="5">
    <tableColumn id="1" xr3:uid="{7DB703FD-D60E-4BC7-8685-4A4E41D30DC3}" name="CustomerID"/>
    <tableColumn id="2" xr3:uid="{1D10179D-9C01-4679-9FE5-F4B3F017E8B3}" name="CustomerName"/>
    <tableColumn id="3" xr3:uid="{2C130511-40CA-4BD4-A7E2-43FD3EF8007B}" name="ContactName"/>
    <tableColumn id="4" xr3:uid="{40C14405-686D-45EB-8D2E-56531EAB6034}" name="Country"/>
    <tableColumn id="5" xr3:uid="{D98B3DF9-1024-45F8-882E-D8DB3C73605C}" name="RegionID"/>
  </tableColumns>
  <tableStyleInfo name="TableStyleLight2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AC9410D-8094-49BB-932A-17B042EDF39D}" name="Merge4" displayName="Merge4" ref="A1:R21" tableType="queryTable" totalsRowShown="0">
  <autoFilter ref="A1:R21" xr:uid="{1AC9410D-8094-49BB-932A-17B042EDF39D}"/>
  <tableColumns count="18">
    <tableColumn id="1" xr3:uid="{2B73BCF3-C963-4DAE-B48A-6688094A982B}" uniqueName="1" name="OrderID" queryTableFieldId="1" dataDxfId="13"/>
    <tableColumn id="2" xr3:uid="{28D63C17-8C26-4114-9188-7FC45D9FFD24}" uniqueName="2" name="CustomerID" queryTableFieldId="2" dataDxfId="12"/>
    <tableColumn id="3" xr3:uid="{5771B6E8-3862-497F-837D-6E9F02D0943C}" uniqueName="3" name="OrderDate" queryTableFieldId="3" dataDxfId="11"/>
    <tableColumn id="4" xr3:uid="{B0396946-B270-473B-95D7-777EC42746B8}" uniqueName="4" name="ProductID" queryTableFieldId="4" dataDxfId="10"/>
    <tableColumn id="5" xr3:uid="{35E36994-1899-4243-87BC-4752C8963961}" uniqueName="5" name="Quantity" queryTableFieldId="5"/>
    <tableColumn id="6" xr3:uid="{62DE99A3-9D8B-424E-A80A-EAE642CFA172}" uniqueName="6" name="OrderAmount ($)" queryTableFieldId="6"/>
    <tableColumn id="7" xr3:uid="{0C8E78C9-4DC6-4639-9B91-93AE0D2BDFCF}" uniqueName="7" name="Customer.CompanyName" queryTableFieldId="7" dataDxfId="9"/>
    <tableColumn id="8" xr3:uid="{53169CA2-4B3D-4D2D-B7D4-2557E1D5AF7C}" uniqueName="8" name="Customer.ContactName" queryTableFieldId="8" dataDxfId="8"/>
    <tableColumn id="9" xr3:uid="{34BE8479-4AF6-480D-A21D-E3BE0AED76C1}" uniqueName="9" name="Customer.Country" queryTableFieldId="9" dataDxfId="7"/>
    <tableColumn id="10" xr3:uid="{88CF51D2-D76F-4486-BE21-4C145F042479}" uniqueName="10" name="Customer.RegionID" queryTableFieldId="10" dataDxfId="6"/>
    <tableColumn id="11" xr3:uid="{7423C7B0-13EE-4206-9C2F-5F0A2DEAB3DC}" uniqueName="11" name="ProductName" queryTableFieldId="11" dataDxfId="5"/>
    <tableColumn id="12" xr3:uid="{7CEE0B75-E765-4420-94FA-C1206822858D}" uniqueName="12" name="SupplierID" queryTableFieldId="12" dataDxfId="4"/>
    <tableColumn id="13" xr3:uid="{86AC12EE-459D-41DA-B1C3-5BEFB32BA6FA}" uniqueName="13" name="UnitPrice ($)" queryTableFieldId="13"/>
    <tableColumn id="14" xr3:uid="{A1109BE1-85DE-45F1-96ED-250951AAD2D8}" uniqueName="14" name="Category" queryTableFieldId="14" dataDxfId="3"/>
    <tableColumn id="15" xr3:uid="{E6D83F93-1960-444C-804F-D579A32A1357}" uniqueName="15" name="SupplierName" queryTableFieldId="15" dataDxfId="2"/>
    <tableColumn id="16" xr3:uid="{E4717912-C835-4589-8C5A-7802A1721A30}" uniqueName="16" name="ContactName" queryTableFieldId="16" dataDxfId="1"/>
    <tableColumn id="17" xr3:uid="{42773484-E627-4DAF-95FF-3C37BA6072BA}" uniqueName="17" name="Country" queryTableFieldId="17" dataDxfId="0"/>
    <tableColumn id="18" xr3:uid="{2DFE8CA8-6C6E-4841-8623-9DB70E169B2A}" uniqueName="18" name="Phone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A97EA-F920-4B8C-923A-0B410C5981DE}">
  <dimension ref="A1:E27"/>
  <sheetViews>
    <sheetView topLeftCell="A11" workbookViewId="0">
      <selection activeCell="E30" sqref="E30"/>
    </sheetView>
  </sheetViews>
  <sheetFormatPr defaultRowHeight="14.4" x14ac:dyDescent="0.3"/>
  <cols>
    <col min="1" max="1" width="9.5546875" customWidth="1"/>
    <col min="4" max="4" width="9.88671875" customWidth="1"/>
    <col min="5" max="5" width="11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2024</v>
      </c>
      <c r="D2" s="1">
        <v>10500</v>
      </c>
      <c r="E2">
        <v>160</v>
      </c>
    </row>
    <row r="3" spans="1:5" x14ac:dyDescent="0.3">
      <c r="A3" t="s">
        <v>7</v>
      </c>
      <c r="B3" t="s">
        <v>6</v>
      </c>
      <c r="C3">
        <v>2024</v>
      </c>
      <c r="D3" s="1">
        <v>8200</v>
      </c>
      <c r="E3">
        <v>130</v>
      </c>
    </row>
    <row r="4" spans="1:5" x14ac:dyDescent="0.3">
      <c r="A4" t="s">
        <v>8</v>
      </c>
      <c r="B4" t="s">
        <v>6</v>
      </c>
      <c r="C4">
        <v>2024</v>
      </c>
      <c r="D4" s="1">
        <v>12300</v>
      </c>
      <c r="E4">
        <v>190</v>
      </c>
    </row>
    <row r="5" spans="1:5" x14ac:dyDescent="0.3">
      <c r="A5" t="s">
        <v>9</v>
      </c>
      <c r="B5" t="s">
        <v>6</v>
      </c>
      <c r="C5">
        <v>2024</v>
      </c>
      <c r="D5" s="1">
        <v>9800</v>
      </c>
      <c r="E5">
        <v>150</v>
      </c>
    </row>
    <row r="6" spans="1:5" x14ac:dyDescent="0.3">
      <c r="A6" t="s">
        <v>10</v>
      </c>
      <c r="B6" t="s">
        <v>6</v>
      </c>
      <c r="C6">
        <v>2024</v>
      </c>
      <c r="D6" s="1">
        <v>11000</v>
      </c>
      <c r="E6">
        <v>170</v>
      </c>
    </row>
    <row r="7" spans="1:5" x14ac:dyDescent="0.3">
      <c r="A7" t="s">
        <v>5</v>
      </c>
      <c r="B7" t="s">
        <v>11</v>
      </c>
      <c r="C7">
        <v>2024</v>
      </c>
      <c r="D7" s="1">
        <v>10800</v>
      </c>
      <c r="E7">
        <v>165</v>
      </c>
    </row>
    <row r="8" spans="1:5" x14ac:dyDescent="0.3">
      <c r="A8" t="s">
        <v>7</v>
      </c>
      <c r="B8" t="s">
        <v>11</v>
      </c>
      <c r="C8">
        <v>2024</v>
      </c>
      <c r="D8" s="1">
        <v>8500</v>
      </c>
      <c r="E8">
        <v>135</v>
      </c>
    </row>
    <row r="9" spans="1:5" x14ac:dyDescent="0.3">
      <c r="A9" t="s">
        <v>8</v>
      </c>
      <c r="B9" t="s">
        <v>11</v>
      </c>
      <c r="C9">
        <v>2024</v>
      </c>
      <c r="D9" s="1">
        <v>12600</v>
      </c>
      <c r="E9">
        <v>195</v>
      </c>
    </row>
    <row r="10" spans="1:5" x14ac:dyDescent="0.3">
      <c r="A10" t="s">
        <v>9</v>
      </c>
      <c r="B10" t="s">
        <v>11</v>
      </c>
      <c r="C10">
        <v>2024</v>
      </c>
      <c r="D10" s="1">
        <v>10100</v>
      </c>
      <c r="E10">
        <v>155</v>
      </c>
    </row>
    <row r="11" spans="1:5" x14ac:dyDescent="0.3">
      <c r="A11" t="s">
        <v>10</v>
      </c>
      <c r="B11" t="s">
        <v>11</v>
      </c>
      <c r="C11">
        <v>2024</v>
      </c>
      <c r="D11" s="1">
        <v>11300</v>
      </c>
      <c r="E11">
        <v>175</v>
      </c>
    </row>
    <row r="12" spans="1:5" x14ac:dyDescent="0.3">
      <c r="A12" t="s">
        <v>5</v>
      </c>
      <c r="B12" t="s">
        <v>12</v>
      </c>
      <c r="C12">
        <v>2024</v>
      </c>
      <c r="D12" s="1">
        <v>11200</v>
      </c>
      <c r="E12">
        <v>170</v>
      </c>
    </row>
    <row r="13" spans="1:5" x14ac:dyDescent="0.3">
      <c r="A13" t="s">
        <v>7</v>
      </c>
      <c r="B13" t="s">
        <v>12</v>
      </c>
      <c r="C13">
        <v>2024</v>
      </c>
      <c r="D13" s="1">
        <v>8900</v>
      </c>
      <c r="E13">
        <v>140</v>
      </c>
    </row>
    <row r="14" spans="1:5" x14ac:dyDescent="0.3">
      <c r="A14" t="s">
        <v>8</v>
      </c>
      <c r="B14" t="s">
        <v>12</v>
      </c>
      <c r="C14">
        <v>2024</v>
      </c>
      <c r="D14" s="1">
        <v>13000</v>
      </c>
      <c r="E14">
        <v>200</v>
      </c>
    </row>
    <row r="15" spans="1:5" x14ac:dyDescent="0.3">
      <c r="A15" t="s">
        <v>9</v>
      </c>
      <c r="B15" t="s">
        <v>12</v>
      </c>
      <c r="C15">
        <v>2024</v>
      </c>
      <c r="D15" s="1">
        <v>10400</v>
      </c>
      <c r="E15">
        <v>160</v>
      </c>
    </row>
    <row r="16" spans="1:5" x14ac:dyDescent="0.3">
      <c r="A16" t="s">
        <v>10</v>
      </c>
      <c r="B16" t="s">
        <v>12</v>
      </c>
      <c r="C16">
        <v>2024</v>
      </c>
      <c r="D16" s="1">
        <v>11600</v>
      </c>
      <c r="E16">
        <v>180</v>
      </c>
    </row>
    <row r="17" spans="1:5" x14ac:dyDescent="0.3">
      <c r="A17" t="s">
        <v>5</v>
      </c>
      <c r="B17" t="s">
        <v>13</v>
      </c>
      <c r="C17">
        <v>2024</v>
      </c>
      <c r="D17" s="1">
        <v>11500</v>
      </c>
      <c r="E17">
        <v>175</v>
      </c>
    </row>
    <row r="18" spans="1:5" x14ac:dyDescent="0.3">
      <c r="A18" t="s">
        <v>7</v>
      </c>
      <c r="B18" t="s">
        <v>13</v>
      </c>
      <c r="C18">
        <v>2024</v>
      </c>
      <c r="D18" s="1">
        <v>9200</v>
      </c>
      <c r="E18">
        <v>145</v>
      </c>
    </row>
    <row r="19" spans="1:5" x14ac:dyDescent="0.3">
      <c r="A19" t="s">
        <v>8</v>
      </c>
      <c r="B19" t="s">
        <v>13</v>
      </c>
      <c r="C19">
        <v>2024</v>
      </c>
      <c r="D19" s="1">
        <v>13300</v>
      </c>
      <c r="E19">
        <v>205</v>
      </c>
    </row>
    <row r="20" spans="1:5" x14ac:dyDescent="0.3">
      <c r="A20" t="s">
        <v>9</v>
      </c>
      <c r="B20" t="s">
        <v>13</v>
      </c>
      <c r="C20">
        <v>2024</v>
      </c>
      <c r="D20" s="1">
        <v>10700</v>
      </c>
      <c r="E20">
        <v>165</v>
      </c>
    </row>
    <row r="21" spans="1:5" x14ac:dyDescent="0.3">
      <c r="A21" t="s">
        <v>10</v>
      </c>
      <c r="B21" t="s">
        <v>13</v>
      </c>
      <c r="C21">
        <v>2024</v>
      </c>
      <c r="D21" s="1">
        <v>11900</v>
      </c>
      <c r="E21">
        <v>185</v>
      </c>
    </row>
    <row r="22" spans="1:5" x14ac:dyDescent="0.3">
      <c r="A22" t="s">
        <v>5</v>
      </c>
      <c r="B22" t="s">
        <v>14</v>
      </c>
      <c r="C22">
        <v>2024</v>
      </c>
      <c r="D22" s="1">
        <v>11800</v>
      </c>
      <c r="E22">
        <v>180</v>
      </c>
    </row>
    <row r="23" spans="1:5" x14ac:dyDescent="0.3">
      <c r="A23" t="s">
        <v>7</v>
      </c>
      <c r="B23" t="s">
        <v>14</v>
      </c>
      <c r="C23">
        <v>2024</v>
      </c>
      <c r="D23" s="1">
        <v>9500</v>
      </c>
      <c r="E23">
        <v>150</v>
      </c>
    </row>
    <row r="24" spans="1:5" x14ac:dyDescent="0.3">
      <c r="A24" t="s">
        <v>8</v>
      </c>
      <c r="B24" t="s">
        <v>14</v>
      </c>
      <c r="C24">
        <v>2024</v>
      </c>
      <c r="D24" s="1">
        <v>13600</v>
      </c>
      <c r="E24">
        <v>210</v>
      </c>
    </row>
    <row r="25" spans="1:5" x14ac:dyDescent="0.3">
      <c r="A25" t="s">
        <v>9</v>
      </c>
      <c r="B25" t="s">
        <v>14</v>
      </c>
      <c r="C25">
        <v>2024</v>
      </c>
      <c r="D25" s="1">
        <v>11000</v>
      </c>
      <c r="E25">
        <v>170</v>
      </c>
    </row>
    <row r="26" spans="1:5" x14ac:dyDescent="0.3">
      <c r="A26" t="s">
        <v>10</v>
      </c>
      <c r="B26" t="s">
        <v>14</v>
      </c>
      <c r="C26">
        <v>2024</v>
      </c>
      <c r="D26" s="1">
        <v>12200</v>
      </c>
      <c r="E26">
        <v>190</v>
      </c>
    </row>
    <row r="27" spans="1:5" x14ac:dyDescent="0.3">
      <c r="A27" t="s">
        <v>15</v>
      </c>
      <c r="D27" s="1">
        <v>280100</v>
      </c>
      <c r="E27" s="1">
        <v>3175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3C342-0B8B-4F7A-8B65-06B6CB2711F9}">
  <dimension ref="A1:E26"/>
  <sheetViews>
    <sheetView topLeftCell="A12" workbookViewId="0">
      <selection sqref="A1:E26"/>
    </sheetView>
  </sheetViews>
  <sheetFormatPr defaultRowHeight="14.4" x14ac:dyDescent="0.3"/>
  <cols>
    <col min="1" max="1" width="9.5546875" customWidth="1"/>
    <col min="4" max="4" width="9.88671875" customWidth="1"/>
    <col min="5" max="5" width="11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16</v>
      </c>
      <c r="B2" t="s">
        <v>6</v>
      </c>
      <c r="C2">
        <v>2024</v>
      </c>
      <c r="D2" s="1">
        <v>18500</v>
      </c>
      <c r="E2">
        <v>240</v>
      </c>
    </row>
    <row r="3" spans="1:5" x14ac:dyDescent="0.3">
      <c r="A3" t="s">
        <v>17</v>
      </c>
      <c r="B3" t="s">
        <v>6</v>
      </c>
      <c r="C3">
        <v>2024</v>
      </c>
      <c r="D3" s="1">
        <v>15700</v>
      </c>
      <c r="E3">
        <v>210</v>
      </c>
    </row>
    <row r="4" spans="1:5" x14ac:dyDescent="0.3">
      <c r="A4" t="s">
        <v>18</v>
      </c>
      <c r="B4" t="s">
        <v>6</v>
      </c>
      <c r="C4">
        <v>2024</v>
      </c>
      <c r="D4" s="1">
        <v>14200</v>
      </c>
      <c r="E4">
        <v>200</v>
      </c>
    </row>
    <row r="5" spans="1:5" x14ac:dyDescent="0.3">
      <c r="A5" t="s">
        <v>19</v>
      </c>
      <c r="B5" t="s">
        <v>6</v>
      </c>
      <c r="C5">
        <v>2024</v>
      </c>
      <c r="D5" s="1">
        <v>16800</v>
      </c>
      <c r="E5">
        <v>230</v>
      </c>
    </row>
    <row r="6" spans="1:5" x14ac:dyDescent="0.3">
      <c r="A6" t="s">
        <v>20</v>
      </c>
      <c r="B6" t="s">
        <v>6</v>
      </c>
      <c r="C6">
        <v>2024</v>
      </c>
      <c r="D6" s="1">
        <v>19000</v>
      </c>
      <c r="E6">
        <v>250</v>
      </c>
    </row>
    <row r="7" spans="1:5" x14ac:dyDescent="0.3">
      <c r="A7" t="s">
        <v>16</v>
      </c>
      <c r="B7" t="s">
        <v>11</v>
      </c>
      <c r="C7">
        <v>2024</v>
      </c>
      <c r="D7" s="1">
        <v>18800</v>
      </c>
      <c r="E7">
        <v>245</v>
      </c>
    </row>
    <row r="8" spans="1:5" x14ac:dyDescent="0.3">
      <c r="A8" t="s">
        <v>17</v>
      </c>
      <c r="B8" t="s">
        <v>11</v>
      </c>
      <c r="C8">
        <v>2024</v>
      </c>
      <c r="D8" s="1">
        <v>16000</v>
      </c>
      <c r="E8">
        <v>215</v>
      </c>
    </row>
    <row r="9" spans="1:5" x14ac:dyDescent="0.3">
      <c r="A9" t="s">
        <v>18</v>
      </c>
      <c r="B9" t="s">
        <v>11</v>
      </c>
      <c r="C9">
        <v>2024</v>
      </c>
      <c r="D9" s="1">
        <v>14500</v>
      </c>
      <c r="E9">
        <v>205</v>
      </c>
    </row>
    <row r="10" spans="1:5" x14ac:dyDescent="0.3">
      <c r="A10" t="s">
        <v>19</v>
      </c>
      <c r="B10" t="s">
        <v>11</v>
      </c>
      <c r="C10">
        <v>2024</v>
      </c>
      <c r="D10" s="1">
        <v>17100</v>
      </c>
      <c r="E10">
        <v>235</v>
      </c>
    </row>
    <row r="11" spans="1:5" x14ac:dyDescent="0.3">
      <c r="A11" t="s">
        <v>20</v>
      </c>
      <c r="B11" t="s">
        <v>11</v>
      </c>
      <c r="C11">
        <v>2024</v>
      </c>
      <c r="D11" s="1">
        <v>19300</v>
      </c>
      <c r="E11">
        <v>255</v>
      </c>
    </row>
    <row r="12" spans="1:5" x14ac:dyDescent="0.3">
      <c r="A12" t="s">
        <v>16</v>
      </c>
      <c r="B12" t="s">
        <v>12</v>
      </c>
      <c r="C12">
        <v>2024</v>
      </c>
      <c r="D12" s="1">
        <v>19100</v>
      </c>
      <c r="E12">
        <v>250</v>
      </c>
    </row>
    <row r="13" spans="1:5" x14ac:dyDescent="0.3">
      <c r="A13" t="s">
        <v>17</v>
      </c>
      <c r="B13" t="s">
        <v>12</v>
      </c>
      <c r="C13">
        <v>2024</v>
      </c>
      <c r="D13" s="1">
        <v>16300</v>
      </c>
      <c r="E13">
        <v>220</v>
      </c>
    </row>
    <row r="14" spans="1:5" x14ac:dyDescent="0.3">
      <c r="A14" t="s">
        <v>18</v>
      </c>
      <c r="B14" t="s">
        <v>12</v>
      </c>
      <c r="C14">
        <v>2024</v>
      </c>
      <c r="D14" s="1">
        <v>14800</v>
      </c>
      <c r="E14">
        <v>210</v>
      </c>
    </row>
    <row r="15" spans="1:5" x14ac:dyDescent="0.3">
      <c r="A15" t="s">
        <v>19</v>
      </c>
      <c r="B15" t="s">
        <v>12</v>
      </c>
      <c r="C15">
        <v>2024</v>
      </c>
      <c r="D15" s="1">
        <v>17400</v>
      </c>
      <c r="E15">
        <v>240</v>
      </c>
    </row>
    <row r="16" spans="1:5" x14ac:dyDescent="0.3">
      <c r="A16" t="s">
        <v>20</v>
      </c>
      <c r="B16" t="s">
        <v>12</v>
      </c>
      <c r="C16">
        <v>2024</v>
      </c>
      <c r="D16" s="1">
        <v>19600</v>
      </c>
      <c r="E16">
        <v>260</v>
      </c>
    </row>
    <row r="17" spans="1:5" x14ac:dyDescent="0.3">
      <c r="A17" t="s">
        <v>16</v>
      </c>
      <c r="B17" t="s">
        <v>13</v>
      </c>
      <c r="C17">
        <v>2024</v>
      </c>
      <c r="D17" s="1">
        <v>19400</v>
      </c>
      <c r="E17">
        <v>255</v>
      </c>
    </row>
    <row r="18" spans="1:5" x14ac:dyDescent="0.3">
      <c r="A18" t="s">
        <v>17</v>
      </c>
      <c r="B18" t="s">
        <v>13</v>
      </c>
      <c r="C18">
        <v>2024</v>
      </c>
      <c r="D18" s="1">
        <v>16600</v>
      </c>
      <c r="E18">
        <v>225</v>
      </c>
    </row>
    <row r="19" spans="1:5" x14ac:dyDescent="0.3">
      <c r="A19" t="s">
        <v>18</v>
      </c>
      <c r="B19" t="s">
        <v>13</v>
      </c>
      <c r="C19">
        <v>2024</v>
      </c>
      <c r="D19" s="1">
        <v>15100</v>
      </c>
      <c r="E19">
        <v>215</v>
      </c>
    </row>
    <row r="20" spans="1:5" x14ac:dyDescent="0.3">
      <c r="A20" t="s">
        <v>19</v>
      </c>
      <c r="B20" t="s">
        <v>13</v>
      </c>
      <c r="C20">
        <v>2024</v>
      </c>
      <c r="D20" s="1">
        <v>17700</v>
      </c>
      <c r="E20">
        <v>245</v>
      </c>
    </row>
    <row r="21" spans="1:5" x14ac:dyDescent="0.3">
      <c r="A21" t="s">
        <v>20</v>
      </c>
      <c r="B21" t="s">
        <v>13</v>
      </c>
      <c r="C21">
        <v>2024</v>
      </c>
      <c r="D21" s="1">
        <v>19900</v>
      </c>
      <c r="E21">
        <v>265</v>
      </c>
    </row>
    <row r="22" spans="1:5" x14ac:dyDescent="0.3">
      <c r="A22" t="s">
        <v>16</v>
      </c>
      <c r="B22" t="s">
        <v>14</v>
      </c>
      <c r="C22">
        <v>2024</v>
      </c>
      <c r="D22" s="1">
        <v>19700</v>
      </c>
      <c r="E22">
        <v>260</v>
      </c>
    </row>
    <row r="23" spans="1:5" x14ac:dyDescent="0.3">
      <c r="A23" t="s">
        <v>17</v>
      </c>
      <c r="B23" t="s">
        <v>14</v>
      </c>
      <c r="C23">
        <v>2024</v>
      </c>
      <c r="D23" s="1">
        <v>16900</v>
      </c>
      <c r="E23">
        <v>230</v>
      </c>
    </row>
    <row r="24" spans="1:5" x14ac:dyDescent="0.3">
      <c r="A24" t="s">
        <v>18</v>
      </c>
      <c r="B24" t="s">
        <v>14</v>
      </c>
      <c r="C24">
        <v>2024</v>
      </c>
      <c r="D24" s="1">
        <v>15400</v>
      </c>
      <c r="E24">
        <v>220</v>
      </c>
    </row>
    <row r="25" spans="1:5" x14ac:dyDescent="0.3">
      <c r="A25" t="s">
        <v>19</v>
      </c>
      <c r="B25" t="s">
        <v>14</v>
      </c>
      <c r="C25">
        <v>2024</v>
      </c>
      <c r="D25" s="1">
        <v>18000</v>
      </c>
      <c r="E25">
        <v>250</v>
      </c>
    </row>
    <row r="26" spans="1:5" x14ac:dyDescent="0.3">
      <c r="A26" t="s">
        <v>20</v>
      </c>
      <c r="B26" t="s">
        <v>14</v>
      </c>
      <c r="C26">
        <v>2024</v>
      </c>
      <c r="D26" s="1">
        <v>20200</v>
      </c>
      <c r="E26">
        <v>270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4EAA2-A220-4C56-813D-DF1C689CB5C3}">
  <dimension ref="A1:E26"/>
  <sheetViews>
    <sheetView topLeftCell="A6" workbookViewId="0">
      <selection sqref="A1:E26"/>
    </sheetView>
  </sheetViews>
  <sheetFormatPr defaultRowHeight="14.4" x14ac:dyDescent="0.3"/>
  <cols>
    <col min="1" max="1" width="9.5546875" customWidth="1"/>
    <col min="4" max="4" width="9.88671875" customWidth="1"/>
    <col min="5" max="5" width="11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21</v>
      </c>
      <c r="B2" t="s">
        <v>6</v>
      </c>
      <c r="C2">
        <v>2024</v>
      </c>
      <c r="D2" s="1">
        <v>14500</v>
      </c>
      <c r="E2">
        <v>190</v>
      </c>
    </row>
    <row r="3" spans="1:5" x14ac:dyDescent="0.3">
      <c r="A3" t="s">
        <v>22</v>
      </c>
      <c r="B3" t="s">
        <v>6</v>
      </c>
      <c r="C3">
        <v>2024</v>
      </c>
      <c r="D3" s="1">
        <v>13800</v>
      </c>
      <c r="E3">
        <v>185</v>
      </c>
    </row>
    <row r="4" spans="1:5" x14ac:dyDescent="0.3">
      <c r="A4" t="s">
        <v>23</v>
      </c>
      <c r="B4" t="s">
        <v>6</v>
      </c>
      <c r="C4">
        <v>2024</v>
      </c>
      <c r="D4" s="1">
        <v>12400</v>
      </c>
      <c r="E4">
        <v>170</v>
      </c>
    </row>
    <row r="5" spans="1:5" x14ac:dyDescent="0.3">
      <c r="A5" t="s">
        <v>24</v>
      </c>
      <c r="B5" t="s">
        <v>6</v>
      </c>
      <c r="C5">
        <v>2024</v>
      </c>
      <c r="D5" s="1">
        <v>19800</v>
      </c>
      <c r="E5">
        <v>260</v>
      </c>
    </row>
    <row r="6" spans="1:5" x14ac:dyDescent="0.3">
      <c r="A6" t="s">
        <v>25</v>
      </c>
      <c r="B6" t="s">
        <v>6</v>
      </c>
      <c r="C6">
        <v>2024</v>
      </c>
      <c r="D6" s="1">
        <v>21500</v>
      </c>
      <c r="E6">
        <v>310</v>
      </c>
    </row>
    <row r="7" spans="1:5" x14ac:dyDescent="0.3">
      <c r="A7" t="s">
        <v>21</v>
      </c>
      <c r="B7" t="s">
        <v>11</v>
      </c>
      <c r="C7">
        <v>2024</v>
      </c>
      <c r="D7" s="1">
        <v>14800</v>
      </c>
      <c r="E7">
        <v>195</v>
      </c>
    </row>
    <row r="8" spans="1:5" x14ac:dyDescent="0.3">
      <c r="A8" t="s">
        <v>22</v>
      </c>
      <c r="B8" t="s">
        <v>11</v>
      </c>
      <c r="C8">
        <v>2024</v>
      </c>
      <c r="D8" s="1">
        <v>14100</v>
      </c>
      <c r="E8">
        <v>190</v>
      </c>
    </row>
    <row r="9" spans="1:5" x14ac:dyDescent="0.3">
      <c r="A9" t="s">
        <v>23</v>
      </c>
      <c r="B9" t="s">
        <v>11</v>
      </c>
      <c r="C9">
        <v>2024</v>
      </c>
      <c r="D9" s="1">
        <v>12700</v>
      </c>
      <c r="E9">
        <v>175</v>
      </c>
    </row>
    <row r="10" spans="1:5" x14ac:dyDescent="0.3">
      <c r="A10" t="s">
        <v>24</v>
      </c>
      <c r="B10" t="s">
        <v>11</v>
      </c>
      <c r="C10">
        <v>2024</v>
      </c>
      <c r="D10" s="1">
        <v>20100</v>
      </c>
      <c r="E10">
        <v>265</v>
      </c>
    </row>
    <row r="11" spans="1:5" x14ac:dyDescent="0.3">
      <c r="A11" t="s">
        <v>25</v>
      </c>
      <c r="B11" t="s">
        <v>11</v>
      </c>
      <c r="C11">
        <v>2024</v>
      </c>
      <c r="D11" s="1">
        <v>21800</v>
      </c>
      <c r="E11">
        <v>315</v>
      </c>
    </row>
    <row r="12" spans="1:5" x14ac:dyDescent="0.3">
      <c r="A12" t="s">
        <v>21</v>
      </c>
      <c r="B12" t="s">
        <v>12</v>
      </c>
      <c r="C12">
        <v>2024</v>
      </c>
      <c r="D12" s="1">
        <v>15100</v>
      </c>
      <c r="E12">
        <v>200</v>
      </c>
    </row>
    <row r="13" spans="1:5" x14ac:dyDescent="0.3">
      <c r="A13" t="s">
        <v>22</v>
      </c>
      <c r="B13" t="s">
        <v>12</v>
      </c>
      <c r="C13">
        <v>2024</v>
      </c>
      <c r="D13" s="1">
        <v>14400</v>
      </c>
      <c r="E13">
        <v>195</v>
      </c>
    </row>
    <row r="14" spans="1:5" x14ac:dyDescent="0.3">
      <c r="A14" t="s">
        <v>23</v>
      </c>
      <c r="B14" t="s">
        <v>12</v>
      </c>
      <c r="C14">
        <v>2024</v>
      </c>
      <c r="D14" s="1">
        <v>13000</v>
      </c>
      <c r="E14">
        <v>180</v>
      </c>
    </row>
    <row r="15" spans="1:5" x14ac:dyDescent="0.3">
      <c r="A15" t="s">
        <v>24</v>
      </c>
      <c r="B15" t="s">
        <v>12</v>
      </c>
      <c r="C15">
        <v>2024</v>
      </c>
      <c r="D15" s="1">
        <v>20400</v>
      </c>
      <c r="E15">
        <v>270</v>
      </c>
    </row>
    <row r="16" spans="1:5" x14ac:dyDescent="0.3">
      <c r="A16" t="s">
        <v>25</v>
      </c>
      <c r="B16" t="s">
        <v>12</v>
      </c>
      <c r="C16">
        <v>2024</v>
      </c>
      <c r="D16" s="1">
        <v>22100</v>
      </c>
      <c r="E16">
        <v>320</v>
      </c>
    </row>
    <row r="17" spans="1:5" x14ac:dyDescent="0.3">
      <c r="A17" t="s">
        <v>21</v>
      </c>
      <c r="B17" t="s">
        <v>13</v>
      </c>
      <c r="C17">
        <v>2024</v>
      </c>
      <c r="D17" s="1">
        <v>15400</v>
      </c>
      <c r="E17">
        <v>205</v>
      </c>
    </row>
    <row r="18" spans="1:5" x14ac:dyDescent="0.3">
      <c r="A18" t="s">
        <v>22</v>
      </c>
      <c r="B18" t="s">
        <v>13</v>
      </c>
      <c r="C18">
        <v>2024</v>
      </c>
      <c r="D18" s="1">
        <v>14700</v>
      </c>
      <c r="E18">
        <v>200</v>
      </c>
    </row>
    <row r="19" spans="1:5" x14ac:dyDescent="0.3">
      <c r="A19" t="s">
        <v>23</v>
      </c>
      <c r="B19" t="s">
        <v>13</v>
      </c>
      <c r="C19">
        <v>2024</v>
      </c>
      <c r="D19" s="1">
        <v>13300</v>
      </c>
      <c r="E19">
        <v>185</v>
      </c>
    </row>
    <row r="20" spans="1:5" x14ac:dyDescent="0.3">
      <c r="A20" t="s">
        <v>24</v>
      </c>
      <c r="B20" t="s">
        <v>13</v>
      </c>
      <c r="C20">
        <v>2024</v>
      </c>
      <c r="D20" s="1">
        <v>20700</v>
      </c>
      <c r="E20">
        <v>275</v>
      </c>
    </row>
    <row r="21" spans="1:5" x14ac:dyDescent="0.3">
      <c r="A21" t="s">
        <v>25</v>
      </c>
      <c r="B21" t="s">
        <v>13</v>
      </c>
      <c r="C21">
        <v>2024</v>
      </c>
      <c r="D21" s="1">
        <v>22400</v>
      </c>
      <c r="E21">
        <v>325</v>
      </c>
    </row>
    <row r="22" spans="1:5" x14ac:dyDescent="0.3">
      <c r="A22" t="s">
        <v>21</v>
      </c>
      <c r="B22" t="s">
        <v>14</v>
      </c>
      <c r="C22">
        <v>2024</v>
      </c>
      <c r="D22" s="1">
        <v>15700</v>
      </c>
      <c r="E22">
        <v>210</v>
      </c>
    </row>
    <row r="23" spans="1:5" x14ac:dyDescent="0.3">
      <c r="A23" t="s">
        <v>22</v>
      </c>
      <c r="B23" t="s">
        <v>14</v>
      </c>
      <c r="C23">
        <v>2024</v>
      </c>
      <c r="D23" s="1">
        <v>15000</v>
      </c>
      <c r="E23">
        <v>205</v>
      </c>
    </row>
    <row r="24" spans="1:5" x14ac:dyDescent="0.3">
      <c r="A24" t="s">
        <v>23</v>
      </c>
      <c r="B24" t="s">
        <v>14</v>
      </c>
      <c r="C24">
        <v>2024</v>
      </c>
      <c r="D24" s="1">
        <v>13600</v>
      </c>
      <c r="E24">
        <v>190</v>
      </c>
    </row>
    <row r="25" spans="1:5" x14ac:dyDescent="0.3">
      <c r="A25" t="s">
        <v>24</v>
      </c>
      <c r="B25" t="s">
        <v>14</v>
      </c>
      <c r="C25">
        <v>2024</v>
      </c>
      <c r="D25" s="1">
        <v>21000</v>
      </c>
      <c r="E25">
        <v>280</v>
      </c>
    </row>
    <row r="26" spans="1:5" x14ac:dyDescent="0.3">
      <c r="A26" t="s">
        <v>25</v>
      </c>
      <c r="B26" t="s">
        <v>14</v>
      </c>
      <c r="C26">
        <v>2024</v>
      </c>
      <c r="D26" s="1">
        <v>22700</v>
      </c>
      <c r="E26">
        <v>330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4BA31-F087-4243-A3E0-321F2EF15456}">
  <dimension ref="A1:E26"/>
  <sheetViews>
    <sheetView topLeftCell="A2" workbookViewId="0">
      <selection activeCell="I18" sqref="H18:I21"/>
    </sheetView>
  </sheetViews>
  <sheetFormatPr defaultRowHeight="14.4" x14ac:dyDescent="0.3"/>
  <cols>
    <col min="1" max="1" width="9.5546875" customWidth="1"/>
    <col min="4" max="4" width="9.88671875" customWidth="1"/>
    <col min="5" max="5" width="11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26</v>
      </c>
      <c r="B2" t="s">
        <v>6</v>
      </c>
      <c r="C2">
        <v>2024</v>
      </c>
      <c r="D2" s="1">
        <v>11800</v>
      </c>
      <c r="E2">
        <v>175</v>
      </c>
    </row>
    <row r="3" spans="1:5" x14ac:dyDescent="0.3">
      <c r="A3" t="s">
        <v>27</v>
      </c>
      <c r="B3" t="s">
        <v>6</v>
      </c>
      <c r="C3">
        <v>2024</v>
      </c>
      <c r="D3" s="1">
        <v>16500</v>
      </c>
      <c r="E3">
        <v>220</v>
      </c>
    </row>
    <row r="4" spans="1:5" x14ac:dyDescent="0.3">
      <c r="A4" t="s">
        <v>28</v>
      </c>
      <c r="B4" t="s">
        <v>6</v>
      </c>
      <c r="C4">
        <v>2024</v>
      </c>
      <c r="D4" s="1">
        <v>10500</v>
      </c>
      <c r="E4">
        <v>150</v>
      </c>
    </row>
    <row r="5" spans="1:5" x14ac:dyDescent="0.3">
      <c r="A5" t="s">
        <v>29</v>
      </c>
      <c r="B5" t="s">
        <v>6</v>
      </c>
      <c r="C5">
        <v>2024</v>
      </c>
      <c r="D5" s="1">
        <v>15200</v>
      </c>
      <c r="E5">
        <v>205</v>
      </c>
    </row>
    <row r="6" spans="1:5" x14ac:dyDescent="0.3">
      <c r="A6" t="s">
        <v>30</v>
      </c>
      <c r="B6" t="s">
        <v>6</v>
      </c>
      <c r="C6">
        <v>2024</v>
      </c>
      <c r="D6" s="1">
        <v>19500</v>
      </c>
      <c r="E6">
        <v>270</v>
      </c>
    </row>
    <row r="7" spans="1:5" x14ac:dyDescent="0.3">
      <c r="A7" t="s">
        <v>26</v>
      </c>
      <c r="B7" t="s">
        <v>11</v>
      </c>
      <c r="C7">
        <v>2024</v>
      </c>
      <c r="D7" s="1">
        <v>12100</v>
      </c>
      <c r="E7">
        <v>180</v>
      </c>
    </row>
    <row r="8" spans="1:5" x14ac:dyDescent="0.3">
      <c r="A8" t="s">
        <v>27</v>
      </c>
      <c r="B8" t="s">
        <v>11</v>
      </c>
      <c r="C8">
        <v>2024</v>
      </c>
      <c r="D8" s="1">
        <v>16800</v>
      </c>
      <c r="E8">
        <v>225</v>
      </c>
    </row>
    <row r="9" spans="1:5" x14ac:dyDescent="0.3">
      <c r="A9" t="s">
        <v>28</v>
      </c>
      <c r="B9" t="s">
        <v>11</v>
      </c>
      <c r="C9">
        <v>2024</v>
      </c>
      <c r="D9" s="1">
        <v>10800</v>
      </c>
      <c r="E9">
        <v>155</v>
      </c>
    </row>
    <row r="10" spans="1:5" x14ac:dyDescent="0.3">
      <c r="A10" t="s">
        <v>29</v>
      </c>
      <c r="B10" t="s">
        <v>11</v>
      </c>
      <c r="C10">
        <v>2024</v>
      </c>
      <c r="D10" s="1">
        <v>15500</v>
      </c>
      <c r="E10">
        <v>210</v>
      </c>
    </row>
    <row r="11" spans="1:5" x14ac:dyDescent="0.3">
      <c r="A11" t="s">
        <v>30</v>
      </c>
      <c r="B11" t="s">
        <v>11</v>
      </c>
      <c r="C11">
        <v>2024</v>
      </c>
      <c r="D11" s="1">
        <v>19800</v>
      </c>
      <c r="E11">
        <v>275</v>
      </c>
    </row>
    <row r="12" spans="1:5" x14ac:dyDescent="0.3">
      <c r="A12" t="s">
        <v>26</v>
      </c>
      <c r="B12" t="s">
        <v>12</v>
      </c>
      <c r="C12">
        <v>2024</v>
      </c>
      <c r="D12" s="1">
        <v>12400</v>
      </c>
      <c r="E12">
        <v>185</v>
      </c>
    </row>
    <row r="13" spans="1:5" x14ac:dyDescent="0.3">
      <c r="A13" t="s">
        <v>27</v>
      </c>
      <c r="B13" t="s">
        <v>12</v>
      </c>
      <c r="C13">
        <v>2024</v>
      </c>
      <c r="D13" s="1">
        <v>17100</v>
      </c>
      <c r="E13">
        <v>230</v>
      </c>
    </row>
    <row r="14" spans="1:5" x14ac:dyDescent="0.3">
      <c r="A14" t="s">
        <v>28</v>
      </c>
      <c r="B14" t="s">
        <v>12</v>
      </c>
      <c r="C14">
        <v>2024</v>
      </c>
      <c r="D14" s="1">
        <v>11100</v>
      </c>
      <c r="E14">
        <v>160</v>
      </c>
    </row>
    <row r="15" spans="1:5" x14ac:dyDescent="0.3">
      <c r="A15" t="s">
        <v>29</v>
      </c>
      <c r="B15" t="s">
        <v>12</v>
      </c>
      <c r="C15">
        <v>2024</v>
      </c>
      <c r="D15" s="1">
        <v>15800</v>
      </c>
      <c r="E15">
        <v>215</v>
      </c>
    </row>
    <row r="16" spans="1:5" x14ac:dyDescent="0.3">
      <c r="A16" t="s">
        <v>30</v>
      </c>
      <c r="B16" t="s">
        <v>12</v>
      </c>
      <c r="C16">
        <v>2024</v>
      </c>
      <c r="D16" s="1">
        <v>20100</v>
      </c>
      <c r="E16">
        <v>280</v>
      </c>
    </row>
    <row r="17" spans="1:5" x14ac:dyDescent="0.3">
      <c r="A17" t="s">
        <v>26</v>
      </c>
      <c r="B17" t="s">
        <v>13</v>
      </c>
      <c r="C17">
        <v>2024</v>
      </c>
      <c r="D17" s="1">
        <v>12700</v>
      </c>
      <c r="E17">
        <v>190</v>
      </c>
    </row>
    <row r="18" spans="1:5" x14ac:dyDescent="0.3">
      <c r="A18" t="s">
        <v>27</v>
      </c>
      <c r="B18" t="s">
        <v>13</v>
      </c>
      <c r="C18">
        <v>2024</v>
      </c>
      <c r="D18" s="1">
        <v>17400</v>
      </c>
      <c r="E18">
        <v>235</v>
      </c>
    </row>
    <row r="19" spans="1:5" x14ac:dyDescent="0.3">
      <c r="A19" t="s">
        <v>28</v>
      </c>
      <c r="B19" t="s">
        <v>13</v>
      </c>
      <c r="C19">
        <v>2024</v>
      </c>
      <c r="D19" s="1">
        <v>11400</v>
      </c>
      <c r="E19">
        <v>165</v>
      </c>
    </row>
    <row r="20" spans="1:5" x14ac:dyDescent="0.3">
      <c r="A20" t="s">
        <v>29</v>
      </c>
      <c r="B20" t="s">
        <v>13</v>
      </c>
      <c r="C20">
        <v>2024</v>
      </c>
      <c r="D20" s="1">
        <v>16100</v>
      </c>
      <c r="E20">
        <v>220</v>
      </c>
    </row>
    <row r="21" spans="1:5" x14ac:dyDescent="0.3">
      <c r="A21" t="s">
        <v>30</v>
      </c>
      <c r="B21" t="s">
        <v>13</v>
      </c>
      <c r="C21">
        <v>2024</v>
      </c>
      <c r="D21" s="1">
        <v>20400</v>
      </c>
      <c r="E21">
        <v>285</v>
      </c>
    </row>
    <row r="22" spans="1:5" x14ac:dyDescent="0.3">
      <c r="A22" t="s">
        <v>26</v>
      </c>
      <c r="B22" t="s">
        <v>14</v>
      </c>
      <c r="C22">
        <v>2024</v>
      </c>
      <c r="D22" s="1">
        <v>13000</v>
      </c>
      <c r="E22">
        <v>195</v>
      </c>
    </row>
    <row r="23" spans="1:5" x14ac:dyDescent="0.3">
      <c r="A23" t="s">
        <v>27</v>
      </c>
      <c r="B23" t="s">
        <v>14</v>
      </c>
      <c r="C23">
        <v>2024</v>
      </c>
      <c r="D23" s="1">
        <v>17700</v>
      </c>
      <c r="E23">
        <v>240</v>
      </c>
    </row>
    <row r="24" spans="1:5" x14ac:dyDescent="0.3">
      <c r="A24" t="s">
        <v>28</v>
      </c>
      <c r="B24" t="s">
        <v>14</v>
      </c>
      <c r="C24">
        <v>2024</v>
      </c>
      <c r="D24" s="1">
        <v>11700</v>
      </c>
      <c r="E24">
        <v>170</v>
      </c>
    </row>
    <row r="25" spans="1:5" x14ac:dyDescent="0.3">
      <c r="A25" t="s">
        <v>29</v>
      </c>
      <c r="B25" t="s">
        <v>14</v>
      </c>
      <c r="C25">
        <v>2024</v>
      </c>
      <c r="D25" s="1">
        <v>16400</v>
      </c>
      <c r="E25">
        <v>225</v>
      </c>
    </row>
    <row r="26" spans="1:5" x14ac:dyDescent="0.3">
      <c r="A26" t="s">
        <v>30</v>
      </c>
      <c r="B26" t="s">
        <v>14</v>
      </c>
      <c r="C26">
        <v>2024</v>
      </c>
      <c r="D26" s="1">
        <v>20700</v>
      </c>
      <c r="E26">
        <v>290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01B07-C182-405C-AD80-BEEB5B5BEDD1}">
  <dimension ref="A1:F101"/>
  <sheetViews>
    <sheetView topLeftCell="E90" workbookViewId="0"/>
  </sheetViews>
  <sheetFormatPr defaultRowHeight="14.4" x14ac:dyDescent="0.3"/>
  <cols>
    <col min="1" max="1" width="9" bestFit="1" customWidth="1"/>
    <col min="2" max="2" width="9.88671875" bestFit="1" customWidth="1"/>
    <col min="3" max="3" width="9" bestFit="1" customWidth="1"/>
    <col min="4" max="4" width="6.88671875" bestFit="1" customWidth="1"/>
    <col min="5" max="5" width="10.21875" bestFit="1" customWidth="1"/>
    <col min="6" max="6" width="11.6640625" bestFit="1" customWidth="1"/>
  </cols>
  <sheetData>
    <row r="1" spans="1:6" x14ac:dyDescent="0.3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32</v>
      </c>
      <c r="B2" t="s">
        <v>5</v>
      </c>
      <c r="C2" t="s">
        <v>6</v>
      </c>
      <c r="D2">
        <v>2024</v>
      </c>
      <c r="E2">
        <v>10500</v>
      </c>
      <c r="F2">
        <v>160</v>
      </c>
    </row>
    <row r="3" spans="1:6" x14ac:dyDescent="0.3">
      <c r="A3" t="s">
        <v>32</v>
      </c>
      <c r="B3" t="s">
        <v>7</v>
      </c>
      <c r="C3" t="s">
        <v>6</v>
      </c>
      <c r="D3">
        <v>2024</v>
      </c>
      <c r="E3">
        <v>8200</v>
      </c>
      <c r="F3">
        <v>130</v>
      </c>
    </row>
    <row r="4" spans="1:6" x14ac:dyDescent="0.3">
      <c r="A4" t="s">
        <v>32</v>
      </c>
      <c r="B4" t="s">
        <v>8</v>
      </c>
      <c r="C4" t="s">
        <v>6</v>
      </c>
      <c r="D4">
        <v>2024</v>
      </c>
      <c r="E4">
        <v>12300</v>
      </c>
      <c r="F4">
        <v>190</v>
      </c>
    </row>
    <row r="5" spans="1:6" x14ac:dyDescent="0.3">
      <c r="A5" t="s">
        <v>32</v>
      </c>
      <c r="B5" t="s">
        <v>9</v>
      </c>
      <c r="C5" t="s">
        <v>6</v>
      </c>
      <c r="D5">
        <v>2024</v>
      </c>
      <c r="E5">
        <v>9800</v>
      </c>
      <c r="F5">
        <v>150</v>
      </c>
    </row>
    <row r="6" spans="1:6" x14ac:dyDescent="0.3">
      <c r="A6" t="s">
        <v>32</v>
      </c>
      <c r="B6" t="s">
        <v>10</v>
      </c>
      <c r="C6" t="s">
        <v>6</v>
      </c>
      <c r="D6">
        <v>2024</v>
      </c>
      <c r="E6">
        <v>11000</v>
      </c>
      <c r="F6">
        <v>170</v>
      </c>
    </row>
    <row r="7" spans="1:6" x14ac:dyDescent="0.3">
      <c r="A7" t="s">
        <v>32</v>
      </c>
      <c r="B7" t="s">
        <v>5</v>
      </c>
      <c r="C7" t="s">
        <v>11</v>
      </c>
      <c r="D7">
        <v>2024</v>
      </c>
      <c r="E7">
        <v>10800</v>
      </c>
      <c r="F7">
        <v>165</v>
      </c>
    </row>
    <row r="8" spans="1:6" x14ac:dyDescent="0.3">
      <c r="A8" t="s">
        <v>32</v>
      </c>
      <c r="B8" t="s">
        <v>7</v>
      </c>
      <c r="C8" t="s">
        <v>11</v>
      </c>
      <c r="D8">
        <v>2024</v>
      </c>
      <c r="E8">
        <v>8500</v>
      </c>
      <c r="F8">
        <v>135</v>
      </c>
    </row>
    <row r="9" spans="1:6" x14ac:dyDescent="0.3">
      <c r="A9" t="s">
        <v>32</v>
      </c>
      <c r="B9" t="s">
        <v>8</v>
      </c>
      <c r="C9" t="s">
        <v>11</v>
      </c>
      <c r="D9">
        <v>2024</v>
      </c>
      <c r="E9">
        <v>12600</v>
      </c>
      <c r="F9">
        <v>195</v>
      </c>
    </row>
    <row r="10" spans="1:6" x14ac:dyDescent="0.3">
      <c r="A10" t="s">
        <v>32</v>
      </c>
      <c r="B10" t="s">
        <v>9</v>
      </c>
      <c r="C10" t="s">
        <v>11</v>
      </c>
      <c r="D10">
        <v>2024</v>
      </c>
      <c r="E10">
        <v>10100</v>
      </c>
      <c r="F10">
        <v>155</v>
      </c>
    </row>
    <row r="11" spans="1:6" x14ac:dyDescent="0.3">
      <c r="A11" t="s">
        <v>32</v>
      </c>
      <c r="B11" t="s">
        <v>10</v>
      </c>
      <c r="C11" t="s">
        <v>11</v>
      </c>
      <c r="D11">
        <v>2024</v>
      </c>
      <c r="E11">
        <v>11300</v>
      </c>
      <c r="F11">
        <v>175</v>
      </c>
    </row>
    <row r="12" spans="1:6" x14ac:dyDescent="0.3">
      <c r="A12" t="s">
        <v>32</v>
      </c>
      <c r="B12" t="s">
        <v>5</v>
      </c>
      <c r="C12" t="s">
        <v>12</v>
      </c>
      <c r="D12">
        <v>2024</v>
      </c>
      <c r="E12">
        <v>11200</v>
      </c>
      <c r="F12">
        <v>170</v>
      </c>
    </row>
    <row r="13" spans="1:6" x14ac:dyDescent="0.3">
      <c r="A13" t="s">
        <v>32</v>
      </c>
      <c r="B13" t="s">
        <v>7</v>
      </c>
      <c r="C13" t="s">
        <v>12</v>
      </c>
      <c r="D13">
        <v>2024</v>
      </c>
      <c r="E13">
        <v>8900</v>
      </c>
      <c r="F13">
        <v>140</v>
      </c>
    </row>
    <row r="14" spans="1:6" x14ac:dyDescent="0.3">
      <c r="A14" t="s">
        <v>32</v>
      </c>
      <c r="B14" t="s">
        <v>8</v>
      </c>
      <c r="C14" t="s">
        <v>12</v>
      </c>
      <c r="D14">
        <v>2024</v>
      </c>
      <c r="E14">
        <v>13000</v>
      </c>
      <c r="F14">
        <v>200</v>
      </c>
    </row>
    <row r="15" spans="1:6" x14ac:dyDescent="0.3">
      <c r="A15" t="s">
        <v>32</v>
      </c>
      <c r="B15" t="s">
        <v>9</v>
      </c>
      <c r="C15" t="s">
        <v>12</v>
      </c>
      <c r="D15">
        <v>2024</v>
      </c>
      <c r="E15">
        <v>10400</v>
      </c>
      <c r="F15">
        <v>160</v>
      </c>
    </row>
    <row r="16" spans="1:6" x14ac:dyDescent="0.3">
      <c r="A16" t="s">
        <v>32</v>
      </c>
      <c r="B16" t="s">
        <v>10</v>
      </c>
      <c r="C16" t="s">
        <v>12</v>
      </c>
      <c r="D16">
        <v>2024</v>
      </c>
      <c r="E16">
        <v>11600</v>
      </c>
      <c r="F16">
        <v>180</v>
      </c>
    </row>
    <row r="17" spans="1:6" x14ac:dyDescent="0.3">
      <c r="A17" t="s">
        <v>32</v>
      </c>
      <c r="B17" t="s">
        <v>5</v>
      </c>
      <c r="C17" t="s">
        <v>13</v>
      </c>
      <c r="D17">
        <v>2024</v>
      </c>
      <c r="E17">
        <v>11500</v>
      </c>
      <c r="F17">
        <v>175</v>
      </c>
    </row>
    <row r="18" spans="1:6" x14ac:dyDescent="0.3">
      <c r="A18" t="s">
        <v>32</v>
      </c>
      <c r="B18" t="s">
        <v>7</v>
      </c>
      <c r="C18" t="s">
        <v>13</v>
      </c>
      <c r="D18">
        <v>2024</v>
      </c>
      <c r="E18">
        <v>9200</v>
      </c>
      <c r="F18">
        <v>145</v>
      </c>
    </row>
    <row r="19" spans="1:6" x14ac:dyDescent="0.3">
      <c r="A19" t="s">
        <v>32</v>
      </c>
      <c r="B19" t="s">
        <v>8</v>
      </c>
      <c r="C19" t="s">
        <v>13</v>
      </c>
      <c r="D19">
        <v>2024</v>
      </c>
      <c r="E19">
        <v>13300</v>
      </c>
      <c r="F19">
        <v>205</v>
      </c>
    </row>
    <row r="20" spans="1:6" x14ac:dyDescent="0.3">
      <c r="A20" t="s">
        <v>32</v>
      </c>
      <c r="B20" t="s">
        <v>9</v>
      </c>
      <c r="C20" t="s">
        <v>13</v>
      </c>
      <c r="D20">
        <v>2024</v>
      </c>
      <c r="E20">
        <v>10700</v>
      </c>
      <c r="F20">
        <v>165</v>
      </c>
    </row>
    <row r="21" spans="1:6" x14ac:dyDescent="0.3">
      <c r="A21" t="s">
        <v>32</v>
      </c>
      <c r="B21" t="s">
        <v>10</v>
      </c>
      <c r="C21" t="s">
        <v>13</v>
      </c>
      <c r="D21">
        <v>2024</v>
      </c>
      <c r="E21">
        <v>11900</v>
      </c>
      <c r="F21">
        <v>185</v>
      </c>
    </row>
    <row r="22" spans="1:6" x14ac:dyDescent="0.3">
      <c r="A22" t="s">
        <v>32</v>
      </c>
      <c r="B22" t="s">
        <v>5</v>
      </c>
      <c r="C22" t="s">
        <v>14</v>
      </c>
      <c r="D22">
        <v>2024</v>
      </c>
      <c r="E22">
        <v>11800</v>
      </c>
      <c r="F22">
        <v>180</v>
      </c>
    </row>
    <row r="23" spans="1:6" x14ac:dyDescent="0.3">
      <c r="A23" t="s">
        <v>32</v>
      </c>
      <c r="B23" t="s">
        <v>7</v>
      </c>
      <c r="C23" t="s">
        <v>14</v>
      </c>
      <c r="D23">
        <v>2024</v>
      </c>
      <c r="E23">
        <v>9500</v>
      </c>
      <c r="F23">
        <v>150</v>
      </c>
    </row>
    <row r="24" spans="1:6" x14ac:dyDescent="0.3">
      <c r="A24" t="s">
        <v>32</v>
      </c>
      <c r="B24" t="s">
        <v>8</v>
      </c>
      <c r="C24" t="s">
        <v>14</v>
      </c>
      <c r="D24">
        <v>2024</v>
      </c>
      <c r="E24">
        <v>13600</v>
      </c>
      <c r="F24">
        <v>210</v>
      </c>
    </row>
    <row r="25" spans="1:6" x14ac:dyDescent="0.3">
      <c r="A25" t="s">
        <v>32</v>
      </c>
      <c r="B25" t="s">
        <v>9</v>
      </c>
      <c r="C25" t="s">
        <v>14</v>
      </c>
      <c r="D25">
        <v>2024</v>
      </c>
      <c r="E25">
        <v>11000</v>
      </c>
      <c r="F25">
        <v>170</v>
      </c>
    </row>
    <row r="26" spans="1:6" x14ac:dyDescent="0.3">
      <c r="A26" t="s">
        <v>32</v>
      </c>
      <c r="B26" t="s">
        <v>10</v>
      </c>
      <c r="C26" t="s">
        <v>14</v>
      </c>
      <c r="D26">
        <v>2024</v>
      </c>
      <c r="E26">
        <v>12200</v>
      </c>
      <c r="F26">
        <v>190</v>
      </c>
    </row>
    <row r="27" spans="1:6" x14ac:dyDescent="0.3">
      <c r="A27" t="s">
        <v>33</v>
      </c>
      <c r="B27" t="s">
        <v>16</v>
      </c>
      <c r="C27" t="s">
        <v>6</v>
      </c>
      <c r="D27">
        <v>2024</v>
      </c>
      <c r="E27">
        <v>18500</v>
      </c>
      <c r="F27">
        <v>240</v>
      </c>
    </row>
    <row r="28" spans="1:6" x14ac:dyDescent="0.3">
      <c r="A28" t="s">
        <v>33</v>
      </c>
      <c r="B28" t="s">
        <v>17</v>
      </c>
      <c r="C28" t="s">
        <v>6</v>
      </c>
      <c r="D28">
        <v>2024</v>
      </c>
      <c r="E28">
        <v>15700</v>
      </c>
      <c r="F28">
        <v>210</v>
      </c>
    </row>
    <row r="29" spans="1:6" x14ac:dyDescent="0.3">
      <c r="A29" t="s">
        <v>33</v>
      </c>
      <c r="B29" t="s">
        <v>18</v>
      </c>
      <c r="C29" t="s">
        <v>6</v>
      </c>
      <c r="D29">
        <v>2024</v>
      </c>
      <c r="E29">
        <v>14200</v>
      </c>
      <c r="F29">
        <v>200</v>
      </c>
    </row>
    <row r="30" spans="1:6" x14ac:dyDescent="0.3">
      <c r="A30" t="s">
        <v>33</v>
      </c>
      <c r="B30" t="s">
        <v>19</v>
      </c>
      <c r="C30" t="s">
        <v>6</v>
      </c>
      <c r="D30">
        <v>2024</v>
      </c>
      <c r="E30">
        <v>16800</v>
      </c>
      <c r="F30">
        <v>230</v>
      </c>
    </row>
    <row r="31" spans="1:6" x14ac:dyDescent="0.3">
      <c r="A31" t="s">
        <v>33</v>
      </c>
      <c r="B31" t="s">
        <v>20</v>
      </c>
      <c r="C31" t="s">
        <v>6</v>
      </c>
      <c r="D31">
        <v>2024</v>
      </c>
      <c r="E31">
        <v>19000</v>
      </c>
      <c r="F31">
        <v>250</v>
      </c>
    </row>
    <row r="32" spans="1:6" x14ac:dyDescent="0.3">
      <c r="A32" t="s">
        <v>33</v>
      </c>
      <c r="B32" t="s">
        <v>16</v>
      </c>
      <c r="C32" t="s">
        <v>11</v>
      </c>
      <c r="D32">
        <v>2024</v>
      </c>
      <c r="E32">
        <v>18800</v>
      </c>
      <c r="F32">
        <v>245</v>
      </c>
    </row>
    <row r="33" spans="1:6" x14ac:dyDescent="0.3">
      <c r="A33" t="s">
        <v>33</v>
      </c>
      <c r="B33" t="s">
        <v>17</v>
      </c>
      <c r="C33" t="s">
        <v>11</v>
      </c>
      <c r="D33">
        <v>2024</v>
      </c>
      <c r="E33">
        <v>16000</v>
      </c>
      <c r="F33">
        <v>215</v>
      </c>
    </row>
    <row r="34" spans="1:6" x14ac:dyDescent="0.3">
      <c r="A34" t="s">
        <v>33</v>
      </c>
      <c r="B34" t="s">
        <v>18</v>
      </c>
      <c r="C34" t="s">
        <v>11</v>
      </c>
      <c r="D34">
        <v>2024</v>
      </c>
      <c r="E34">
        <v>14500</v>
      </c>
      <c r="F34">
        <v>205</v>
      </c>
    </row>
    <row r="35" spans="1:6" x14ac:dyDescent="0.3">
      <c r="A35" t="s">
        <v>33</v>
      </c>
      <c r="B35" t="s">
        <v>19</v>
      </c>
      <c r="C35" t="s">
        <v>11</v>
      </c>
      <c r="D35">
        <v>2024</v>
      </c>
      <c r="E35">
        <v>17100</v>
      </c>
      <c r="F35">
        <v>235</v>
      </c>
    </row>
    <row r="36" spans="1:6" x14ac:dyDescent="0.3">
      <c r="A36" t="s">
        <v>33</v>
      </c>
      <c r="B36" t="s">
        <v>20</v>
      </c>
      <c r="C36" t="s">
        <v>11</v>
      </c>
      <c r="D36">
        <v>2024</v>
      </c>
      <c r="E36">
        <v>19300</v>
      </c>
      <c r="F36">
        <v>255</v>
      </c>
    </row>
    <row r="37" spans="1:6" x14ac:dyDescent="0.3">
      <c r="A37" t="s">
        <v>33</v>
      </c>
      <c r="B37" t="s">
        <v>16</v>
      </c>
      <c r="C37" t="s">
        <v>12</v>
      </c>
      <c r="D37">
        <v>2024</v>
      </c>
      <c r="E37">
        <v>19100</v>
      </c>
      <c r="F37">
        <v>250</v>
      </c>
    </row>
    <row r="38" spans="1:6" x14ac:dyDescent="0.3">
      <c r="A38" t="s">
        <v>33</v>
      </c>
      <c r="B38" t="s">
        <v>17</v>
      </c>
      <c r="C38" t="s">
        <v>12</v>
      </c>
      <c r="D38">
        <v>2024</v>
      </c>
      <c r="E38">
        <v>16300</v>
      </c>
      <c r="F38">
        <v>220</v>
      </c>
    </row>
    <row r="39" spans="1:6" x14ac:dyDescent="0.3">
      <c r="A39" t="s">
        <v>33</v>
      </c>
      <c r="B39" t="s">
        <v>18</v>
      </c>
      <c r="C39" t="s">
        <v>12</v>
      </c>
      <c r="D39">
        <v>2024</v>
      </c>
      <c r="E39">
        <v>14800</v>
      </c>
      <c r="F39">
        <v>210</v>
      </c>
    </row>
    <row r="40" spans="1:6" x14ac:dyDescent="0.3">
      <c r="A40" t="s">
        <v>33</v>
      </c>
      <c r="B40" t="s">
        <v>19</v>
      </c>
      <c r="C40" t="s">
        <v>12</v>
      </c>
      <c r="D40">
        <v>2024</v>
      </c>
      <c r="E40">
        <v>17400</v>
      </c>
      <c r="F40">
        <v>240</v>
      </c>
    </row>
    <row r="41" spans="1:6" x14ac:dyDescent="0.3">
      <c r="A41" t="s">
        <v>33</v>
      </c>
      <c r="B41" t="s">
        <v>20</v>
      </c>
      <c r="C41" t="s">
        <v>12</v>
      </c>
      <c r="D41">
        <v>2024</v>
      </c>
      <c r="E41">
        <v>19600</v>
      </c>
      <c r="F41">
        <v>260</v>
      </c>
    </row>
    <row r="42" spans="1:6" x14ac:dyDescent="0.3">
      <c r="A42" t="s">
        <v>33</v>
      </c>
      <c r="B42" t="s">
        <v>16</v>
      </c>
      <c r="C42" t="s">
        <v>13</v>
      </c>
      <c r="D42">
        <v>2024</v>
      </c>
      <c r="E42">
        <v>19400</v>
      </c>
      <c r="F42">
        <v>255</v>
      </c>
    </row>
    <row r="43" spans="1:6" x14ac:dyDescent="0.3">
      <c r="A43" t="s">
        <v>33</v>
      </c>
      <c r="B43" t="s">
        <v>17</v>
      </c>
      <c r="C43" t="s">
        <v>13</v>
      </c>
      <c r="D43">
        <v>2024</v>
      </c>
      <c r="E43">
        <v>16600</v>
      </c>
      <c r="F43">
        <v>225</v>
      </c>
    </row>
    <row r="44" spans="1:6" x14ac:dyDescent="0.3">
      <c r="A44" t="s">
        <v>33</v>
      </c>
      <c r="B44" t="s">
        <v>18</v>
      </c>
      <c r="C44" t="s">
        <v>13</v>
      </c>
      <c r="D44">
        <v>2024</v>
      </c>
      <c r="E44">
        <v>15100</v>
      </c>
      <c r="F44">
        <v>215</v>
      </c>
    </row>
    <row r="45" spans="1:6" x14ac:dyDescent="0.3">
      <c r="A45" t="s">
        <v>33</v>
      </c>
      <c r="B45" t="s">
        <v>19</v>
      </c>
      <c r="C45" t="s">
        <v>13</v>
      </c>
      <c r="D45">
        <v>2024</v>
      </c>
      <c r="E45">
        <v>17700</v>
      </c>
      <c r="F45">
        <v>245</v>
      </c>
    </row>
    <row r="46" spans="1:6" x14ac:dyDescent="0.3">
      <c r="A46" t="s">
        <v>33</v>
      </c>
      <c r="B46" t="s">
        <v>20</v>
      </c>
      <c r="C46" t="s">
        <v>13</v>
      </c>
      <c r="D46">
        <v>2024</v>
      </c>
      <c r="E46">
        <v>19900</v>
      </c>
      <c r="F46">
        <v>265</v>
      </c>
    </row>
    <row r="47" spans="1:6" x14ac:dyDescent="0.3">
      <c r="A47" t="s">
        <v>33</v>
      </c>
      <c r="B47" t="s">
        <v>16</v>
      </c>
      <c r="C47" t="s">
        <v>14</v>
      </c>
      <c r="D47">
        <v>2024</v>
      </c>
      <c r="E47">
        <v>19700</v>
      </c>
      <c r="F47">
        <v>260</v>
      </c>
    </row>
    <row r="48" spans="1:6" x14ac:dyDescent="0.3">
      <c r="A48" t="s">
        <v>33</v>
      </c>
      <c r="B48" t="s">
        <v>17</v>
      </c>
      <c r="C48" t="s">
        <v>14</v>
      </c>
      <c r="D48">
        <v>2024</v>
      </c>
      <c r="E48">
        <v>16900</v>
      </c>
      <c r="F48">
        <v>230</v>
      </c>
    </row>
    <row r="49" spans="1:6" x14ac:dyDescent="0.3">
      <c r="A49" t="s">
        <v>33</v>
      </c>
      <c r="B49" t="s">
        <v>18</v>
      </c>
      <c r="C49" t="s">
        <v>14</v>
      </c>
      <c r="D49">
        <v>2024</v>
      </c>
      <c r="E49">
        <v>15400</v>
      </c>
      <c r="F49">
        <v>220</v>
      </c>
    </row>
    <row r="50" spans="1:6" x14ac:dyDescent="0.3">
      <c r="A50" t="s">
        <v>33</v>
      </c>
      <c r="B50" t="s">
        <v>19</v>
      </c>
      <c r="C50" t="s">
        <v>14</v>
      </c>
      <c r="D50">
        <v>2024</v>
      </c>
      <c r="E50">
        <v>18000</v>
      </c>
      <c r="F50">
        <v>250</v>
      </c>
    </row>
    <row r="51" spans="1:6" x14ac:dyDescent="0.3">
      <c r="A51" t="s">
        <v>33</v>
      </c>
      <c r="B51" t="s">
        <v>20</v>
      </c>
      <c r="C51" t="s">
        <v>14</v>
      </c>
      <c r="D51">
        <v>2024</v>
      </c>
      <c r="E51">
        <v>20200</v>
      </c>
      <c r="F51">
        <v>270</v>
      </c>
    </row>
    <row r="52" spans="1:6" x14ac:dyDescent="0.3">
      <c r="A52" t="s">
        <v>34</v>
      </c>
      <c r="B52" t="s">
        <v>21</v>
      </c>
      <c r="C52" t="s">
        <v>6</v>
      </c>
      <c r="D52">
        <v>2024</v>
      </c>
      <c r="E52">
        <v>14500</v>
      </c>
      <c r="F52">
        <v>190</v>
      </c>
    </row>
    <row r="53" spans="1:6" x14ac:dyDescent="0.3">
      <c r="A53" t="s">
        <v>34</v>
      </c>
      <c r="B53" t="s">
        <v>22</v>
      </c>
      <c r="C53" t="s">
        <v>6</v>
      </c>
      <c r="D53">
        <v>2024</v>
      </c>
      <c r="E53">
        <v>13800</v>
      </c>
      <c r="F53">
        <v>185</v>
      </c>
    </row>
    <row r="54" spans="1:6" x14ac:dyDescent="0.3">
      <c r="A54" t="s">
        <v>34</v>
      </c>
      <c r="B54" t="s">
        <v>23</v>
      </c>
      <c r="C54" t="s">
        <v>6</v>
      </c>
      <c r="D54">
        <v>2024</v>
      </c>
      <c r="E54">
        <v>12400</v>
      </c>
      <c r="F54">
        <v>170</v>
      </c>
    </row>
    <row r="55" spans="1:6" x14ac:dyDescent="0.3">
      <c r="A55" t="s">
        <v>34</v>
      </c>
      <c r="B55" t="s">
        <v>24</v>
      </c>
      <c r="C55" t="s">
        <v>6</v>
      </c>
      <c r="D55">
        <v>2024</v>
      </c>
      <c r="E55">
        <v>19800</v>
      </c>
      <c r="F55">
        <v>260</v>
      </c>
    </row>
    <row r="56" spans="1:6" x14ac:dyDescent="0.3">
      <c r="A56" t="s">
        <v>34</v>
      </c>
      <c r="B56" t="s">
        <v>25</v>
      </c>
      <c r="C56" t="s">
        <v>6</v>
      </c>
      <c r="D56">
        <v>2024</v>
      </c>
      <c r="E56">
        <v>21500</v>
      </c>
      <c r="F56">
        <v>310</v>
      </c>
    </row>
    <row r="57" spans="1:6" x14ac:dyDescent="0.3">
      <c r="A57" t="s">
        <v>34</v>
      </c>
      <c r="B57" t="s">
        <v>21</v>
      </c>
      <c r="C57" t="s">
        <v>11</v>
      </c>
      <c r="D57">
        <v>2024</v>
      </c>
      <c r="E57">
        <v>14800</v>
      </c>
      <c r="F57">
        <v>195</v>
      </c>
    </row>
    <row r="58" spans="1:6" x14ac:dyDescent="0.3">
      <c r="A58" t="s">
        <v>34</v>
      </c>
      <c r="B58" t="s">
        <v>22</v>
      </c>
      <c r="C58" t="s">
        <v>11</v>
      </c>
      <c r="D58">
        <v>2024</v>
      </c>
      <c r="E58">
        <v>14100</v>
      </c>
      <c r="F58">
        <v>190</v>
      </c>
    </row>
    <row r="59" spans="1:6" x14ac:dyDescent="0.3">
      <c r="A59" t="s">
        <v>34</v>
      </c>
      <c r="B59" t="s">
        <v>23</v>
      </c>
      <c r="C59" t="s">
        <v>11</v>
      </c>
      <c r="D59">
        <v>2024</v>
      </c>
      <c r="E59">
        <v>12700</v>
      </c>
      <c r="F59">
        <v>175</v>
      </c>
    </row>
    <row r="60" spans="1:6" x14ac:dyDescent="0.3">
      <c r="A60" t="s">
        <v>34</v>
      </c>
      <c r="B60" t="s">
        <v>24</v>
      </c>
      <c r="C60" t="s">
        <v>11</v>
      </c>
      <c r="D60">
        <v>2024</v>
      </c>
      <c r="E60">
        <v>20100</v>
      </c>
      <c r="F60">
        <v>265</v>
      </c>
    </row>
    <row r="61" spans="1:6" x14ac:dyDescent="0.3">
      <c r="A61" t="s">
        <v>34</v>
      </c>
      <c r="B61" t="s">
        <v>25</v>
      </c>
      <c r="C61" t="s">
        <v>11</v>
      </c>
      <c r="D61">
        <v>2024</v>
      </c>
      <c r="E61">
        <v>21800</v>
      </c>
      <c r="F61">
        <v>315</v>
      </c>
    </row>
    <row r="62" spans="1:6" x14ac:dyDescent="0.3">
      <c r="A62" t="s">
        <v>34</v>
      </c>
      <c r="B62" t="s">
        <v>21</v>
      </c>
      <c r="C62" t="s">
        <v>12</v>
      </c>
      <c r="D62">
        <v>2024</v>
      </c>
      <c r="E62">
        <v>15100</v>
      </c>
      <c r="F62">
        <v>200</v>
      </c>
    </row>
    <row r="63" spans="1:6" x14ac:dyDescent="0.3">
      <c r="A63" t="s">
        <v>34</v>
      </c>
      <c r="B63" t="s">
        <v>22</v>
      </c>
      <c r="C63" t="s">
        <v>12</v>
      </c>
      <c r="D63">
        <v>2024</v>
      </c>
      <c r="E63">
        <v>14400</v>
      </c>
      <c r="F63">
        <v>195</v>
      </c>
    </row>
    <row r="64" spans="1:6" x14ac:dyDescent="0.3">
      <c r="A64" t="s">
        <v>34</v>
      </c>
      <c r="B64" t="s">
        <v>23</v>
      </c>
      <c r="C64" t="s">
        <v>12</v>
      </c>
      <c r="D64">
        <v>2024</v>
      </c>
      <c r="E64">
        <v>13000</v>
      </c>
      <c r="F64">
        <v>180</v>
      </c>
    </row>
    <row r="65" spans="1:6" x14ac:dyDescent="0.3">
      <c r="A65" t="s">
        <v>34</v>
      </c>
      <c r="B65" t="s">
        <v>24</v>
      </c>
      <c r="C65" t="s">
        <v>12</v>
      </c>
      <c r="D65">
        <v>2024</v>
      </c>
      <c r="E65">
        <v>20400</v>
      </c>
      <c r="F65">
        <v>270</v>
      </c>
    </row>
    <row r="66" spans="1:6" x14ac:dyDescent="0.3">
      <c r="A66" t="s">
        <v>34</v>
      </c>
      <c r="B66" t="s">
        <v>25</v>
      </c>
      <c r="C66" t="s">
        <v>12</v>
      </c>
      <c r="D66">
        <v>2024</v>
      </c>
      <c r="E66">
        <v>22100</v>
      </c>
      <c r="F66">
        <v>320</v>
      </c>
    </row>
    <row r="67" spans="1:6" x14ac:dyDescent="0.3">
      <c r="A67" t="s">
        <v>34</v>
      </c>
      <c r="B67" t="s">
        <v>21</v>
      </c>
      <c r="C67" t="s">
        <v>13</v>
      </c>
      <c r="D67">
        <v>2024</v>
      </c>
      <c r="E67">
        <v>15400</v>
      </c>
      <c r="F67">
        <v>205</v>
      </c>
    </row>
    <row r="68" spans="1:6" x14ac:dyDescent="0.3">
      <c r="A68" t="s">
        <v>34</v>
      </c>
      <c r="B68" t="s">
        <v>22</v>
      </c>
      <c r="C68" t="s">
        <v>13</v>
      </c>
      <c r="D68">
        <v>2024</v>
      </c>
      <c r="E68">
        <v>14700</v>
      </c>
      <c r="F68">
        <v>200</v>
      </c>
    </row>
    <row r="69" spans="1:6" x14ac:dyDescent="0.3">
      <c r="A69" t="s">
        <v>34</v>
      </c>
      <c r="B69" t="s">
        <v>23</v>
      </c>
      <c r="C69" t="s">
        <v>13</v>
      </c>
      <c r="D69">
        <v>2024</v>
      </c>
      <c r="E69">
        <v>13300</v>
      </c>
      <c r="F69">
        <v>185</v>
      </c>
    </row>
    <row r="70" spans="1:6" x14ac:dyDescent="0.3">
      <c r="A70" t="s">
        <v>34</v>
      </c>
      <c r="B70" t="s">
        <v>24</v>
      </c>
      <c r="C70" t="s">
        <v>13</v>
      </c>
      <c r="D70">
        <v>2024</v>
      </c>
      <c r="E70">
        <v>20700</v>
      </c>
      <c r="F70">
        <v>275</v>
      </c>
    </row>
    <row r="71" spans="1:6" x14ac:dyDescent="0.3">
      <c r="A71" t="s">
        <v>34</v>
      </c>
      <c r="B71" t="s">
        <v>25</v>
      </c>
      <c r="C71" t="s">
        <v>13</v>
      </c>
      <c r="D71">
        <v>2024</v>
      </c>
      <c r="E71">
        <v>22400</v>
      </c>
      <c r="F71">
        <v>325</v>
      </c>
    </row>
    <row r="72" spans="1:6" x14ac:dyDescent="0.3">
      <c r="A72" t="s">
        <v>34</v>
      </c>
      <c r="B72" t="s">
        <v>21</v>
      </c>
      <c r="C72" t="s">
        <v>14</v>
      </c>
      <c r="D72">
        <v>2024</v>
      </c>
      <c r="E72">
        <v>15700</v>
      </c>
      <c r="F72">
        <v>210</v>
      </c>
    </row>
    <row r="73" spans="1:6" x14ac:dyDescent="0.3">
      <c r="A73" t="s">
        <v>34</v>
      </c>
      <c r="B73" t="s">
        <v>22</v>
      </c>
      <c r="C73" t="s">
        <v>14</v>
      </c>
      <c r="D73">
        <v>2024</v>
      </c>
      <c r="E73">
        <v>15000</v>
      </c>
      <c r="F73">
        <v>205</v>
      </c>
    </row>
    <row r="74" spans="1:6" x14ac:dyDescent="0.3">
      <c r="A74" t="s">
        <v>34</v>
      </c>
      <c r="B74" t="s">
        <v>23</v>
      </c>
      <c r="C74" t="s">
        <v>14</v>
      </c>
      <c r="D74">
        <v>2024</v>
      </c>
      <c r="E74">
        <v>13600</v>
      </c>
      <c r="F74">
        <v>190</v>
      </c>
    </row>
    <row r="75" spans="1:6" x14ac:dyDescent="0.3">
      <c r="A75" t="s">
        <v>34</v>
      </c>
      <c r="B75" t="s">
        <v>24</v>
      </c>
      <c r="C75" t="s">
        <v>14</v>
      </c>
      <c r="D75">
        <v>2024</v>
      </c>
      <c r="E75">
        <v>21000</v>
      </c>
      <c r="F75">
        <v>280</v>
      </c>
    </row>
    <row r="76" spans="1:6" x14ac:dyDescent="0.3">
      <c r="A76" t="s">
        <v>34</v>
      </c>
      <c r="B76" t="s">
        <v>25</v>
      </c>
      <c r="C76" t="s">
        <v>14</v>
      </c>
      <c r="D76">
        <v>2024</v>
      </c>
      <c r="E76">
        <v>22700</v>
      </c>
      <c r="F76">
        <v>330</v>
      </c>
    </row>
    <row r="77" spans="1:6" x14ac:dyDescent="0.3">
      <c r="A77" t="s">
        <v>35</v>
      </c>
      <c r="B77" t="s">
        <v>26</v>
      </c>
      <c r="C77" t="s">
        <v>6</v>
      </c>
      <c r="D77">
        <v>2024</v>
      </c>
      <c r="E77">
        <v>11800</v>
      </c>
      <c r="F77">
        <v>175</v>
      </c>
    </row>
    <row r="78" spans="1:6" x14ac:dyDescent="0.3">
      <c r="A78" t="s">
        <v>35</v>
      </c>
      <c r="B78" t="s">
        <v>27</v>
      </c>
      <c r="C78" t="s">
        <v>6</v>
      </c>
      <c r="D78">
        <v>2024</v>
      </c>
      <c r="E78">
        <v>16500</v>
      </c>
      <c r="F78">
        <v>220</v>
      </c>
    </row>
    <row r="79" spans="1:6" x14ac:dyDescent="0.3">
      <c r="A79" t="s">
        <v>35</v>
      </c>
      <c r="B79" t="s">
        <v>28</v>
      </c>
      <c r="C79" t="s">
        <v>6</v>
      </c>
      <c r="D79">
        <v>2024</v>
      </c>
      <c r="E79">
        <v>10500</v>
      </c>
      <c r="F79">
        <v>150</v>
      </c>
    </row>
    <row r="80" spans="1:6" x14ac:dyDescent="0.3">
      <c r="A80" t="s">
        <v>35</v>
      </c>
      <c r="B80" t="s">
        <v>29</v>
      </c>
      <c r="C80" t="s">
        <v>6</v>
      </c>
      <c r="D80">
        <v>2024</v>
      </c>
      <c r="E80">
        <v>15200</v>
      </c>
      <c r="F80">
        <v>205</v>
      </c>
    </row>
    <row r="81" spans="1:6" x14ac:dyDescent="0.3">
      <c r="A81" t="s">
        <v>35</v>
      </c>
      <c r="B81" t="s">
        <v>30</v>
      </c>
      <c r="C81" t="s">
        <v>6</v>
      </c>
      <c r="D81">
        <v>2024</v>
      </c>
      <c r="E81">
        <v>19500</v>
      </c>
      <c r="F81">
        <v>270</v>
      </c>
    </row>
    <row r="82" spans="1:6" x14ac:dyDescent="0.3">
      <c r="A82" t="s">
        <v>35</v>
      </c>
      <c r="B82" t="s">
        <v>26</v>
      </c>
      <c r="C82" t="s">
        <v>11</v>
      </c>
      <c r="D82">
        <v>2024</v>
      </c>
      <c r="E82">
        <v>12100</v>
      </c>
      <c r="F82">
        <v>180</v>
      </c>
    </row>
    <row r="83" spans="1:6" x14ac:dyDescent="0.3">
      <c r="A83" t="s">
        <v>35</v>
      </c>
      <c r="B83" t="s">
        <v>27</v>
      </c>
      <c r="C83" t="s">
        <v>11</v>
      </c>
      <c r="D83">
        <v>2024</v>
      </c>
      <c r="E83">
        <v>16800</v>
      </c>
      <c r="F83">
        <v>225</v>
      </c>
    </row>
    <row r="84" spans="1:6" x14ac:dyDescent="0.3">
      <c r="A84" t="s">
        <v>35</v>
      </c>
      <c r="B84" t="s">
        <v>28</v>
      </c>
      <c r="C84" t="s">
        <v>11</v>
      </c>
      <c r="D84">
        <v>2024</v>
      </c>
      <c r="E84">
        <v>10800</v>
      </c>
      <c r="F84">
        <v>155</v>
      </c>
    </row>
    <row r="85" spans="1:6" x14ac:dyDescent="0.3">
      <c r="A85" t="s">
        <v>35</v>
      </c>
      <c r="B85" t="s">
        <v>29</v>
      </c>
      <c r="C85" t="s">
        <v>11</v>
      </c>
      <c r="D85">
        <v>2024</v>
      </c>
      <c r="E85">
        <v>15500</v>
      </c>
      <c r="F85">
        <v>210</v>
      </c>
    </row>
    <row r="86" spans="1:6" x14ac:dyDescent="0.3">
      <c r="A86" t="s">
        <v>35</v>
      </c>
      <c r="B86" t="s">
        <v>30</v>
      </c>
      <c r="C86" t="s">
        <v>11</v>
      </c>
      <c r="D86">
        <v>2024</v>
      </c>
      <c r="E86">
        <v>19800</v>
      </c>
      <c r="F86">
        <v>275</v>
      </c>
    </row>
    <row r="87" spans="1:6" x14ac:dyDescent="0.3">
      <c r="A87" t="s">
        <v>35</v>
      </c>
      <c r="B87" t="s">
        <v>26</v>
      </c>
      <c r="C87" t="s">
        <v>12</v>
      </c>
      <c r="D87">
        <v>2024</v>
      </c>
      <c r="E87">
        <v>12400</v>
      </c>
      <c r="F87">
        <v>185</v>
      </c>
    </row>
    <row r="88" spans="1:6" x14ac:dyDescent="0.3">
      <c r="A88" t="s">
        <v>35</v>
      </c>
      <c r="B88" t="s">
        <v>27</v>
      </c>
      <c r="C88" t="s">
        <v>12</v>
      </c>
      <c r="D88">
        <v>2024</v>
      </c>
      <c r="E88">
        <v>17100</v>
      </c>
      <c r="F88">
        <v>230</v>
      </c>
    </row>
    <row r="89" spans="1:6" x14ac:dyDescent="0.3">
      <c r="A89" t="s">
        <v>35</v>
      </c>
      <c r="B89" t="s">
        <v>28</v>
      </c>
      <c r="C89" t="s">
        <v>12</v>
      </c>
      <c r="D89">
        <v>2024</v>
      </c>
      <c r="E89">
        <v>11100</v>
      </c>
      <c r="F89">
        <v>160</v>
      </c>
    </row>
    <row r="90" spans="1:6" x14ac:dyDescent="0.3">
      <c r="A90" t="s">
        <v>35</v>
      </c>
      <c r="B90" t="s">
        <v>29</v>
      </c>
      <c r="C90" t="s">
        <v>12</v>
      </c>
      <c r="D90">
        <v>2024</v>
      </c>
      <c r="E90">
        <v>15800</v>
      </c>
      <c r="F90">
        <v>215</v>
      </c>
    </row>
    <row r="91" spans="1:6" x14ac:dyDescent="0.3">
      <c r="A91" t="s">
        <v>35</v>
      </c>
      <c r="B91" t="s">
        <v>30</v>
      </c>
      <c r="C91" t="s">
        <v>12</v>
      </c>
      <c r="D91">
        <v>2024</v>
      </c>
      <c r="E91">
        <v>20100</v>
      </c>
      <c r="F91">
        <v>280</v>
      </c>
    </row>
    <row r="92" spans="1:6" x14ac:dyDescent="0.3">
      <c r="A92" t="s">
        <v>35</v>
      </c>
      <c r="B92" t="s">
        <v>26</v>
      </c>
      <c r="C92" t="s">
        <v>13</v>
      </c>
      <c r="D92">
        <v>2024</v>
      </c>
      <c r="E92">
        <v>12700</v>
      </c>
      <c r="F92">
        <v>190</v>
      </c>
    </row>
    <row r="93" spans="1:6" x14ac:dyDescent="0.3">
      <c r="A93" t="s">
        <v>35</v>
      </c>
      <c r="B93" t="s">
        <v>27</v>
      </c>
      <c r="C93" t="s">
        <v>13</v>
      </c>
      <c r="D93">
        <v>2024</v>
      </c>
      <c r="E93">
        <v>17400</v>
      </c>
      <c r="F93">
        <v>235</v>
      </c>
    </row>
    <row r="94" spans="1:6" x14ac:dyDescent="0.3">
      <c r="A94" t="s">
        <v>35</v>
      </c>
      <c r="B94" t="s">
        <v>28</v>
      </c>
      <c r="C94" t="s">
        <v>13</v>
      </c>
      <c r="D94">
        <v>2024</v>
      </c>
      <c r="E94">
        <v>11400</v>
      </c>
      <c r="F94">
        <v>165</v>
      </c>
    </row>
    <row r="95" spans="1:6" x14ac:dyDescent="0.3">
      <c r="A95" t="s">
        <v>35</v>
      </c>
      <c r="B95" t="s">
        <v>29</v>
      </c>
      <c r="C95" t="s">
        <v>13</v>
      </c>
      <c r="D95">
        <v>2024</v>
      </c>
      <c r="E95">
        <v>16100</v>
      </c>
      <c r="F95">
        <v>220</v>
      </c>
    </row>
    <row r="96" spans="1:6" x14ac:dyDescent="0.3">
      <c r="A96" t="s">
        <v>35</v>
      </c>
      <c r="B96" t="s">
        <v>30</v>
      </c>
      <c r="C96" t="s">
        <v>13</v>
      </c>
      <c r="D96">
        <v>2024</v>
      </c>
      <c r="E96">
        <v>20400</v>
      </c>
      <c r="F96">
        <v>285</v>
      </c>
    </row>
    <row r="97" spans="1:6" x14ac:dyDescent="0.3">
      <c r="A97" t="s">
        <v>35</v>
      </c>
      <c r="B97" t="s">
        <v>26</v>
      </c>
      <c r="C97" t="s">
        <v>14</v>
      </c>
      <c r="D97">
        <v>2024</v>
      </c>
      <c r="E97">
        <v>13000</v>
      </c>
      <c r="F97">
        <v>195</v>
      </c>
    </row>
    <row r="98" spans="1:6" x14ac:dyDescent="0.3">
      <c r="A98" t="s">
        <v>35</v>
      </c>
      <c r="B98" t="s">
        <v>27</v>
      </c>
      <c r="C98" t="s">
        <v>14</v>
      </c>
      <c r="D98">
        <v>2024</v>
      </c>
      <c r="E98">
        <v>17700</v>
      </c>
      <c r="F98">
        <v>240</v>
      </c>
    </row>
    <row r="99" spans="1:6" x14ac:dyDescent="0.3">
      <c r="A99" t="s">
        <v>35</v>
      </c>
      <c r="B99" t="s">
        <v>28</v>
      </c>
      <c r="C99" t="s">
        <v>14</v>
      </c>
      <c r="D99">
        <v>2024</v>
      </c>
      <c r="E99">
        <v>11700</v>
      </c>
      <c r="F99">
        <v>170</v>
      </c>
    </row>
    <row r="100" spans="1:6" x14ac:dyDescent="0.3">
      <c r="A100" t="s">
        <v>35</v>
      </c>
      <c r="B100" t="s">
        <v>29</v>
      </c>
      <c r="C100" t="s">
        <v>14</v>
      </c>
      <c r="D100">
        <v>2024</v>
      </c>
      <c r="E100">
        <v>16400</v>
      </c>
      <c r="F100">
        <v>225</v>
      </c>
    </row>
    <row r="101" spans="1:6" x14ac:dyDescent="0.3">
      <c r="A101" t="s">
        <v>35</v>
      </c>
      <c r="B101" t="s">
        <v>30</v>
      </c>
      <c r="C101" t="s">
        <v>14</v>
      </c>
      <c r="D101">
        <v>2024</v>
      </c>
      <c r="E101">
        <v>20700</v>
      </c>
      <c r="F101">
        <v>290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FD847-CB5F-43EA-8217-7E2E429C8140}">
  <dimension ref="A1:E21"/>
  <sheetViews>
    <sheetView workbookViewId="0">
      <selection activeCell="O22" sqref="O22"/>
    </sheetView>
  </sheetViews>
  <sheetFormatPr defaultRowHeight="14.4" x14ac:dyDescent="0.3"/>
  <cols>
    <col min="1" max="1" width="10.5546875" customWidth="1"/>
    <col min="2" max="2" width="14.77734375" customWidth="1"/>
    <col min="3" max="3" width="14.44140625" customWidth="1"/>
    <col min="4" max="4" width="9.6640625" customWidth="1"/>
    <col min="5" max="5" width="8.6640625" bestFit="1" customWidth="1"/>
  </cols>
  <sheetData>
    <row r="1" spans="1:5" x14ac:dyDescent="0.3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 spans="1:5" x14ac:dyDescent="0.3">
      <c r="A2" t="s">
        <v>41</v>
      </c>
      <c r="B2" t="s">
        <v>42</v>
      </c>
      <c r="C2" t="s">
        <v>43</v>
      </c>
      <c r="D2" t="s">
        <v>44</v>
      </c>
      <c r="E2">
        <f>1-555-101</f>
        <v>-655</v>
      </c>
    </row>
    <row r="3" spans="1:5" x14ac:dyDescent="0.3">
      <c r="A3" t="s">
        <v>45</v>
      </c>
      <c r="B3" t="s">
        <v>46</v>
      </c>
      <c r="C3" t="s">
        <v>47</v>
      </c>
      <c r="D3" t="s">
        <v>48</v>
      </c>
      <c r="E3">
        <f>44-20-7946-958</f>
        <v>-8880</v>
      </c>
    </row>
    <row r="4" spans="1:5" x14ac:dyDescent="0.3">
      <c r="A4" t="s">
        <v>49</v>
      </c>
      <c r="B4" t="s">
        <v>50</v>
      </c>
      <c r="C4" t="s">
        <v>51</v>
      </c>
      <c r="D4" t="s">
        <v>52</v>
      </c>
      <c r="E4">
        <f>49-30-1234567</f>
        <v>-1234548</v>
      </c>
    </row>
    <row r="5" spans="1:5" x14ac:dyDescent="0.3">
      <c r="A5" t="s">
        <v>53</v>
      </c>
      <c r="B5" t="s">
        <v>54</v>
      </c>
      <c r="C5" t="s">
        <v>55</v>
      </c>
      <c r="D5" t="s">
        <v>56</v>
      </c>
      <c r="E5">
        <f>1-416-555-199</f>
        <v>-1169</v>
      </c>
    </row>
    <row r="6" spans="1:5" x14ac:dyDescent="0.3">
      <c r="A6" t="s">
        <v>57</v>
      </c>
      <c r="B6" t="s">
        <v>58</v>
      </c>
      <c r="C6" t="s">
        <v>59</v>
      </c>
      <c r="D6" t="s">
        <v>44</v>
      </c>
      <c r="E6">
        <f>1-555-112</f>
        <v>-666</v>
      </c>
    </row>
    <row r="7" spans="1:5" x14ac:dyDescent="0.3">
      <c r="A7" t="s">
        <v>60</v>
      </c>
      <c r="B7" t="s">
        <v>61</v>
      </c>
      <c r="C7" t="s">
        <v>62</v>
      </c>
      <c r="D7" t="s">
        <v>48</v>
      </c>
      <c r="E7">
        <f>44-20-7946-960</f>
        <v>-8882</v>
      </c>
    </row>
    <row r="8" spans="1:5" x14ac:dyDescent="0.3">
      <c r="A8" t="s">
        <v>63</v>
      </c>
      <c r="B8" t="s">
        <v>64</v>
      </c>
      <c r="C8" t="s">
        <v>65</v>
      </c>
      <c r="D8" t="s">
        <v>56</v>
      </c>
      <c r="E8">
        <f>1-416-555-200</f>
        <v>-1170</v>
      </c>
    </row>
    <row r="9" spans="1:5" x14ac:dyDescent="0.3">
      <c r="A9" t="s">
        <v>66</v>
      </c>
      <c r="B9" t="s">
        <v>67</v>
      </c>
      <c r="C9" t="s">
        <v>68</v>
      </c>
      <c r="D9" t="s">
        <v>52</v>
      </c>
      <c r="E9">
        <f>49-30-7654321</f>
        <v>-7654302</v>
      </c>
    </row>
    <row r="10" spans="1:5" x14ac:dyDescent="0.3">
      <c r="A10" t="s">
        <v>69</v>
      </c>
      <c r="B10" t="s">
        <v>70</v>
      </c>
      <c r="C10" t="s">
        <v>71</v>
      </c>
      <c r="D10" t="s">
        <v>44</v>
      </c>
      <c r="E10">
        <f>1-555-133</f>
        <v>-687</v>
      </c>
    </row>
    <row r="11" spans="1:5" x14ac:dyDescent="0.3">
      <c r="A11" t="s">
        <v>72</v>
      </c>
      <c r="B11" t="s">
        <v>73</v>
      </c>
      <c r="C11" t="s">
        <v>74</v>
      </c>
      <c r="D11" t="s">
        <v>48</v>
      </c>
      <c r="E11">
        <f>44-20-7946-972</f>
        <v>-8894</v>
      </c>
    </row>
    <row r="12" spans="1:5" x14ac:dyDescent="0.3">
      <c r="A12" t="s">
        <v>75</v>
      </c>
      <c r="B12" t="s">
        <v>76</v>
      </c>
      <c r="C12" t="s">
        <v>77</v>
      </c>
      <c r="D12" t="s">
        <v>56</v>
      </c>
      <c r="E12">
        <f>1-416-555-211</f>
        <v>-1181</v>
      </c>
    </row>
    <row r="13" spans="1:5" x14ac:dyDescent="0.3">
      <c r="A13" t="s">
        <v>78</v>
      </c>
      <c r="B13" t="s">
        <v>79</v>
      </c>
      <c r="C13" t="s">
        <v>80</v>
      </c>
      <c r="D13" t="s">
        <v>52</v>
      </c>
      <c r="E13">
        <f>49-30-8765432</f>
        <v>-8765413</v>
      </c>
    </row>
    <row r="14" spans="1:5" x14ac:dyDescent="0.3">
      <c r="A14" t="s">
        <v>81</v>
      </c>
      <c r="B14" t="s">
        <v>82</v>
      </c>
      <c r="C14" t="s">
        <v>83</v>
      </c>
      <c r="D14" t="s">
        <v>44</v>
      </c>
      <c r="E14">
        <f>1-555-144</f>
        <v>-698</v>
      </c>
    </row>
    <row r="15" spans="1:5" x14ac:dyDescent="0.3">
      <c r="A15" t="s">
        <v>84</v>
      </c>
      <c r="B15" t="s">
        <v>85</v>
      </c>
      <c r="C15" t="s">
        <v>86</v>
      </c>
      <c r="D15" t="s">
        <v>48</v>
      </c>
      <c r="E15">
        <f>44-20-7946-984</f>
        <v>-8906</v>
      </c>
    </row>
    <row r="16" spans="1:5" x14ac:dyDescent="0.3">
      <c r="A16" t="s">
        <v>87</v>
      </c>
      <c r="B16" t="s">
        <v>88</v>
      </c>
      <c r="C16" t="s">
        <v>89</v>
      </c>
      <c r="D16" t="s">
        <v>56</v>
      </c>
      <c r="E16">
        <f>1-416-555-222</f>
        <v>-1192</v>
      </c>
    </row>
    <row r="17" spans="1:5" x14ac:dyDescent="0.3">
      <c r="A17" t="s">
        <v>90</v>
      </c>
      <c r="B17" t="s">
        <v>91</v>
      </c>
      <c r="C17" t="s">
        <v>92</v>
      </c>
      <c r="D17" t="s">
        <v>52</v>
      </c>
      <c r="E17">
        <f>49-30-9876543</f>
        <v>-9876524</v>
      </c>
    </row>
    <row r="18" spans="1:5" x14ac:dyDescent="0.3">
      <c r="A18" t="s">
        <v>93</v>
      </c>
      <c r="B18" t="s">
        <v>94</v>
      </c>
      <c r="C18" t="s">
        <v>95</v>
      </c>
      <c r="D18" t="s">
        <v>44</v>
      </c>
      <c r="E18">
        <f>1-555-155</f>
        <v>-709</v>
      </c>
    </row>
    <row r="19" spans="1:5" x14ac:dyDescent="0.3">
      <c r="A19" t="s">
        <v>96</v>
      </c>
      <c r="B19" t="s">
        <v>97</v>
      </c>
      <c r="C19" t="s">
        <v>98</v>
      </c>
      <c r="D19" t="s">
        <v>48</v>
      </c>
      <c r="E19">
        <f>44-20-7946-996</f>
        <v>-8918</v>
      </c>
    </row>
    <row r="20" spans="1:5" x14ac:dyDescent="0.3">
      <c r="A20" t="s">
        <v>99</v>
      </c>
      <c r="B20" t="s">
        <v>100</v>
      </c>
      <c r="C20" t="s">
        <v>101</v>
      </c>
      <c r="D20" t="s">
        <v>56</v>
      </c>
      <c r="E20">
        <f>1-416-555-233</f>
        <v>-1203</v>
      </c>
    </row>
    <row r="21" spans="1:5" x14ac:dyDescent="0.3">
      <c r="A21" t="s">
        <v>102</v>
      </c>
      <c r="B21" t="s">
        <v>103</v>
      </c>
      <c r="C21" t="s">
        <v>104</v>
      </c>
      <c r="D21" t="s">
        <v>52</v>
      </c>
      <c r="E21">
        <f>49-30-987654</f>
        <v>-987635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A6E05-FAA5-4878-8257-517429CB3FEB}">
  <dimension ref="A1:E21"/>
  <sheetViews>
    <sheetView workbookViewId="0">
      <selection sqref="A1:E21"/>
    </sheetView>
  </sheetViews>
  <sheetFormatPr defaultRowHeight="14.4" x14ac:dyDescent="0.3"/>
  <cols>
    <col min="1" max="1" width="11.33203125" customWidth="1"/>
    <col min="2" max="2" width="14.5546875" customWidth="1"/>
    <col min="3" max="3" width="11.5546875" customWidth="1"/>
    <col min="4" max="4" width="13.33203125" customWidth="1"/>
    <col min="5" max="5" width="10.44140625" customWidth="1"/>
  </cols>
  <sheetData>
    <row r="1" spans="1:5" x14ac:dyDescent="0.3">
      <c r="A1" t="s">
        <v>105</v>
      </c>
      <c r="B1" t="s">
        <v>106</v>
      </c>
      <c r="C1" t="s">
        <v>107</v>
      </c>
      <c r="D1" t="s">
        <v>108</v>
      </c>
      <c r="E1" t="s">
        <v>109</v>
      </c>
    </row>
    <row r="2" spans="1:5" x14ac:dyDescent="0.3">
      <c r="A2" t="s">
        <v>110</v>
      </c>
      <c r="B2" t="s">
        <v>111</v>
      </c>
      <c r="C2" t="s">
        <v>41</v>
      </c>
      <c r="D2">
        <v>25</v>
      </c>
      <c r="E2" t="s">
        <v>112</v>
      </c>
    </row>
    <row r="3" spans="1:5" x14ac:dyDescent="0.3">
      <c r="A3" t="s">
        <v>113</v>
      </c>
      <c r="B3" t="s">
        <v>114</v>
      </c>
      <c r="C3" t="s">
        <v>45</v>
      </c>
      <c r="D3">
        <v>35</v>
      </c>
      <c r="E3" t="s">
        <v>112</v>
      </c>
    </row>
    <row r="4" spans="1:5" x14ac:dyDescent="0.3">
      <c r="A4" t="s">
        <v>115</v>
      </c>
      <c r="B4" t="s">
        <v>116</v>
      </c>
      <c r="C4" t="s">
        <v>41</v>
      </c>
      <c r="D4">
        <v>45</v>
      </c>
      <c r="E4" t="s">
        <v>117</v>
      </c>
    </row>
    <row r="5" spans="1:5" x14ac:dyDescent="0.3">
      <c r="A5" t="s">
        <v>118</v>
      </c>
      <c r="B5" t="s">
        <v>119</v>
      </c>
      <c r="C5" t="s">
        <v>49</v>
      </c>
      <c r="D5">
        <v>55</v>
      </c>
      <c r="E5" t="s">
        <v>117</v>
      </c>
    </row>
    <row r="6" spans="1:5" x14ac:dyDescent="0.3">
      <c r="A6" t="s">
        <v>120</v>
      </c>
      <c r="B6" t="s">
        <v>121</v>
      </c>
      <c r="C6" t="s">
        <v>45</v>
      </c>
      <c r="D6">
        <v>65</v>
      </c>
      <c r="E6" t="s">
        <v>122</v>
      </c>
    </row>
    <row r="7" spans="1:5" x14ac:dyDescent="0.3">
      <c r="A7" t="s">
        <v>123</v>
      </c>
      <c r="B7" t="s">
        <v>124</v>
      </c>
      <c r="C7" t="s">
        <v>53</v>
      </c>
      <c r="D7">
        <v>75</v>
      </c>
      <c r="E7" t="s">
        <v>122</v>
      </c>
    </row>
    <row r="8" spans="1:5" x14ac:dyDescent="0.3">
      <c r="A8" t="s">
        <v>125</v>
      </c>
      <c r="B8" t="s">
        <v>126</v>
      </c>
      <c r="C8" t="s">
        <v>41</v>
      </c>
      <c r="D8">
        <v>85</v>
      </c>
      <c r="E8" t="s">
        <v>112</v>
      </c>
    </row>
    <row r="9" spans="1:5" x14ac:dyDescent="0.3">
      <c r="A9" t="s">
        <v>127</v>
      </c>
      <c r="B9" t="s">
        <v>128</v>
      </c>
      <c r="C9" t="s">
        <v>49</v>
      </c>
      <c r="D9">
        <v>95</v>
      </c>
      <c r="E9" t="s">
        <v>117</v>
      </c>
    </row>
    <row r="10" spans="1:5" x14ac:dyDescent="0.3">
      <c r="A10" t="s">
        <v>129</v>
      </c>
      <c r="B10" t="s">
        <v>130</v>
      </c>
      <c r="C10" t="s">
        <v>45</v>
      </c>
      <c r="D10">
        <v>105</v>
      </c>
      <c r="E10" t="s">
        <v>122</v>
      </c>
    </row>
    <row r="11" spans="1:5" x14ac:dyDescent="0.3">
      <c r="A11" t="s">
        <v>131</v>
      </c>
      <c r="B11" t="s">
        <v>132</v>
      </c>
      <c r="C11" t="s">
        <v>53</v>
      </c>
      <c r="D11">
        <v>115</v>
      </c>
      <c r="E11" t="s">
        <v>112</v>
      </c>
    </row>
    <row r="12" spans="1:5" x14ac:dyDescent="0.3">
      <c r="A12" t="s">
        <v>133</v>
      </c>
      <c r="B12" t="s">
        <v>134</v>
      </c>
      <c r="C12" t="s">
        <v>41</v>
      </c>
      <c r="D12">
        <v>125</v>
      </c>
      <c r="E12" t="s">
        <v>117</v>
      </c>
    </row>
    <row r="13" spans="1:5" x14ac:dyDescent="0.3">
      <c r="A13" t="s">
        <v>135</v>
      </c>
      <c r="B13" t="s">
        <v>136</v>
      </c>
      <c r="C13" t="s">
        <v>45</v>
      </c>
      <c r="D13">
        <v>135</v>
      </c>
      <c r="E13" t="s">
        <v>122</v>
      </c>
    </row>
    <row r="14" spans="1:5" x14ac:dyDescent="0.3">
      <c r="A14" t="s">
        <v>137</v>
      </c>
      <c r="B14" t="s">
        <v>138</v>
      </c>
      <c r="C14" t="s">
        <v>49</v>
      </c>
      <c r="D14">
        <v>145</v>
      </c>
      <c r="E14" t="s">
        <v>112</v>
      </c>
    </row>
    <row r="15" spans="1:5" x14ac:dyDescent="0.3">
      <c r="A15" t="s">
        <v>139</v>
      </c>
      <c r="B15" t="s">
        <v>140</v>
      </c>
      <c r="C15" t="s">
        <v>53</v>
      </c>
      <c r="D15">
        <v>155</v>
      </c>
      <c r="E15" t="s">
        <v>117</v>
      </c>
    </row>
    <row r="16" spans="1:5" x14ac:dyDescent="0.3">
      <c r="A16" t="s">
        <v>141</v>
      </c>
      <c r="B16" t="s">
        <v>142</v>
      </c>
      <c r="C16" t="s">
        <v>41</v>
      </c>
      <c r="D16">
        <v>165</v>
      </c>
      <c r="E16" t="s">
        <v>122</v>
      </c>
    </row>
    <row r="17" spans="1:5" x14ac:dyDescent="0.3">
      <c r="A17" t="s">
        <v>143</v>
      </c>
      <c r="B17" t="s">
        <v>144</v>
      </c>
      <c r="C17" t="s">
        <v>45</v>
      </c>
      <c r="D17">
        <v>175</v>
      </c>
      <c r="E17" t="s">
        <v>112</v>
      </c>
    </row>
    <row r="18" spans="1:5" x14ac:dyDescent="0.3">
      <c r="A18" t="s">
        <v>145</v>
      </c>
      <c r="B18" t="s">
        <v>146</v>
      </c>
      <c r="C18" t="s">
        <v>49</v>
      </c>
      <c r="D18">
        <v>185</v>
      </c>
      <c r="E18" t="s">
        <v>117</v>
      </c>
    </row>
    <row r="19" spans="1:5" x14ac:dyDescent="0.3">
      <c r="A19" t="s">
        <v>147</v>
      </c>
      <c r="B19" t="s">
        <v>148</v>
      </c>
      <c r="C19" t="s">
        <v>53</v>
      </c>
      <c r="D19">
        <v>195</v>
      </c>
      <c r="E19" t="s">
        <v>122</v>
      </c>
    </row>
    <row r="20" spans="1:5" x14ac:dyDescent="0.3">
      <c r="A20" t="s">
        <v>149</v>
      </c>
      <c r="B20" t="s">
        <v>150</v>
      </c>
      <c r="C20" t="s">
        <v>41</v>
      </c>
      <c r="D20">
        <v>205</v>
      </c>
      <c r="E20" t="s">
        <v>112</v>
      </c>
    </row>
    <row r="21" spans="1:5" x14ac:dyDescent="0.3">
      <c r="A21" t="s">
        <v>151</v>
      </c>
      <c r="B21" t="s">
        <v>152</v>
      </c>
      <c r="C21" t="s">
        <v>45</v>
      </c>
      <c r="D21">
        <v>215</v>
      </c>
      <c r="E21" t="s">
        <v>117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9445D-8911-4734-9880-CF63AA84A365}">
  <dimension ref="A1:F21"/>
  <sheetViews>
    <sheetView workbookViewId="0">
      <selection sqref="A1:F21"/>
    </sheetView>
  </sheetViews>
  <sheetFormatPr defaultRowHeight="14.4" x14ac:dyDescent="0.3"/>
  <cols>
    <col min="1" max="1" width="9.44140625" customWidth="1"/>
    <col min="2" max="2" width="12.77734375" customWidth="1"/>
    <col min="3" max="3" width="11.88671875" customWidth="1"/>
    <col min="4" max="4" width="11.33203125" customWidth="1"/>
    <col min="5" max="5" width="10.21875" customWidth="1"/>
    <col min="6" max="6" width="17.33203125" customWidth="1"/>
  </cols>
  <sheetData>
    <row r="1" spans="1:6" x14ac:dyDescent="0.3">
      <c r="A1" t="s">
        <v>153</v>
      </c>
      <c r="B1" t="s">
        <v>154</v>
      </c>
      <c r="C1" t="s">
        <v>155</v>
      </c>
      <c r="D1" t="s">
        <v>105</v>
      </c>
      <c r="E1" t="s">
        <v>156</v>
      </c>
      <c r="F1" t="s">
        <v>157</v>
      </c>
    </row>
    <row r="2" spans="1:6" x14ac:dyDescent="0.3">
      <c r="A2" t="s">
        <v>158</v>
      </c>
      <c r="B2" t="s">
        <v>159</v>
      </c>
      <c r="C2" s="5">
        <v>45306</v>
      </c>
      <c r="D2" t="s">
        <v>110</v>
      </c>
      <c r="E2">
        <v>10</v>
      </c>
      <c r="F2">
        <v>250</v>
      </c>
    </row>
    <row r="3" spans="1:6" x14ac:dyDescent="0.3">
      <c r="A3" t="s">
        <v>160</v>
      </c>
      <c r="B3" t="s">
        <v>161</v>
      </c>
      <c r="C3" s="5">
        <v>45342</v>
      </c>
      <c r="D3" t="s">
        <v>113</v>
      </c>
      <c r="E3">
        <v>5</v>
      </c>
      <c r="F3">
        <v>175</v>
      </c>
    </row>
    <row r="4" spans="1:6" x14ac:dyDescent="0.3">
      <c r="A4" t="s">
        <v>162</v>
      </c>
      <c r="B4" t="s">
        <v>163</v>
      </c>
      <c r="C4" s="5">
        <v>45356</v>
      </c>
      <c r="D4" t="s">
        <v>115</v>
      </c>
      <c r="E4">
        <v>7</v>
      </c>
      <c r="F4">
        <v>315</v>
      </c>
    </row>
    <row r="5" spans="1:6" x14ac:dyDescent="0.3">
      <c r="A5" t="s">
        <v>164</v>
      </c>
      <c r="B5" t="s">
        <v>159</v>
      </c>
      <c r="C5" s="5">
        <v>45373</v>
      </c>
      <c r="D5" t="s">
        <v>113</v>
      </c>
      <c r="E5">
        <v>3</v>
      </c>
      <c r="F5">
        <v>105</v>
      </c>
    </row>
    <row r="6" spans="1:6" x14ac:dyDescent="0.3">
      <c r="A6" t="s">
        <v>165</v>
      </c>
      <c r="B6" t="s">
        <v>166</v>
      </c>
      <c r="C6" s="5">
        <v>45392</v>
      </c>
      <c r="D6" t="s">
        <v>110</v>
      </c>
      <c r="E6">
        <v>8</v>
      </c>
      <c r="F6">
        <v>200</v>
      </c>
    </row>
    <row r="7" spans="1:6" x14ac:dyDescent="0.3">
      <c r="A7" t="s">
        <v>167</v>
      </c>
      <c r="B7" t="s">
        <v>168</v>
      </c>
      <c r="C7" s="5">
        <v>45407</v>
      </c>
      <c r="D7" t="s">
        <v>118</v>
      </c>
      <c r="E7">
        <v>6</v>
      </c>
      <c r="F7">
        <v>330</v>
      </c>
    </row>
    <row r="8" spans="1:6" x14ac:dyDescent="0.3">
      <c r="A8" t="s">
        <v>169</v>
      </c>
      <c r="B8" t="s">
        <v>161</v>
      </c>
      <c r="C8" s="5">
        <v>45427</v>
      </c>
      <c r="D8" t="s">
        <v>115</v>
      </c>
      <c r="E8">
        <v>2</v>
      </c>
      <c r="F8">
        <v>90</v>
      </c>
    </row>
    <row r="9" spans="1:6" x14ac:dyDescent="0.3">
      <c r="A9" t="s">
        <v>170</v>
      </c>
      <c r="B9" t="s">
        <v>163</v>
      </c>
      <c r="C9" s="5">
        <v>45461</v>
      </c>
      <c r="D9" t="s">
        <v>113</v>
      </c>
      <c r="E9">
        <v>4</v>
      </c>
      <c r="F9">
        <v>140</v>
      </c>
    </row>
    <row r="10" spans="1:6" x14ac:dyDescent="0.3">
      <c r="A10" t="s">
        <v>171</v>
      </c>
      <c r="B10" t="s">
        <v>172</v>
      </c>
      <c r="C10" s="5">
        <v>45321</v>
      </c>
      <c r="D10" t="s">
        <v>120</v>
      </c>
      <c r="E10">
        <v>12</v>
      </c>
      <c r="F10">
        <v>780</v>
      </c>
    </row>
    <row r="11" spans="1:6" x14ac:dyDescent="0.3">
      <c r="A11" t="s">
        <v>173</v>
      </c>
      <c r="B11" t="s">
        <v>174</v>
      </c>
      <c r="C11" s="5">
        <v>45336</v>
      </c>
      <c r="D11" t="s">
        <v>110</v>
      </c>
      <c r="E11">
        <v>15</v>
      </c>
      <c r="F11">
        <v>375</v>
      </c>
    </row>
    <row r="12" spans="1:6" x14ac:dyDescent="0.3">
      <c r="A12" t="s">
        <v>175</v>
      </c>
      <c r="B12" t="s">
        <v>176</v>
      </c>
      <c r="C12" s="5">
        <v>45373</v>
      </c>
      <c r="D12" t="s">
        <v>118</v>
      </c>
      <c r="E12">
        <v>5</v>
      </c>
      <c r="F12">
        <v>275</v>
      </c>
    </row>
    <row r="13" spans="1:6" x14ac:dyDescent="0.3">
      <c r="A13" t="s">
        <v>177</v>
      </c>
      <c r="B13" t="s">
        <v>178</v>
      </c>
      <c r="C13" s="5">
        <v>45387</v>
      </c>
      <c r="D13" t="s">
        <v>113</v>
      </c>
      <c r="E13">
        <v>9</v>
      </c>
      <c r="F13">
        <v>315</v>
      </c>
    </row>
    <row r="14" spans="1:6" x14ac:dyDescent="0.3">
      <c r="A14" t="s">
        <v>179</v>
      </c>
      <c r="B14" t="s">
        <v>180</v>
      </c>
      <c r="C14" s="5">
        <v>45431</v>
      </c>
      <c r="D14" t="s">
        <v>115</v>
      </c>
      <c r="E14">
        <v>4</v>
      </c>
      <c r="F14">
        <v>180</v>
      </c>
    </row>
    <row r="15" spans="1:6" x14ac:dyDescent="0.3">
      <c r="A15" t="s">
        <v>181</v>
      </c>
      <c r="B15" t="s">
        <v>182</v>
      </c>
      <c r="C15" s="5">
        <v>45468</v>
      </c>
      <c r="D15" t="s">
        <v>120</v>
      </c>
      <c r="E15">
        <v>7</v>
      </c>
      <c r="F15">
        <v>455</v>
      </c>
    </row>
    <row r="16" spans="1:6" x14ac:dyDescent="0.3">
      <c r="A16" t="s">
        <v>183</v>
      </c>
      <c r="B16" t="s">
        <v>184</v>
      </c>
      <c r="C16" s="5">
        <v>45301</v>
      </c>
      <c r="D16" t="s">
        <v>110</v>
      </c>
      <c r="E16">
        <v>6</v>
      </c>
      <c r="F16">
        <v>150</v>
      </c>
    </row>
    <row r="17" spans="1:6" x14ac:dyDescent="0.3">
      <c r="A17" t="s">
        <v>185</v>
      </c>
      <c r="B17" t="s">
        <v>186</v>
      </c>
      <c r="C17" s="5">
        <v>45350</v>
      </c>
      <c r="D17" t="s">
        <v>118</v>
      </c>
      <c r="E17">
        <v>3</v>
      </c>
      <c r="F17">
        <v>165</v>
      </c>
    </row>
    <row r="18" spans="1:6" x14ac:dyDescent="0.3">
      <c r="A18" t="s">
        <v>187</v>
      </c>
      <c r="B18" t="s">
        <v>188</v>
      </c>
      <c r="C18" s="5">
        <v>45366</v>
      </c>
      <c r="D18" t="s">
        <v>113</v>
      </c>
      <c r="E18">
        <v>11</v>
      </c>
      <c r="F18">
        <v>385</v>
      </c>
    </row>
    <row r="19" spans="1:6" x14ac:dyDescent="0.3">
      <c r="A19" t="s">
        <v>189</v>
      </c>
      <c r="B19" t="s">
        <v>190</v>
      </c>
      <c r="C19" s="5">
        <v>45402</v>
      </c>
      <c r="D19" t="s">
        <v>115</v>
      </c>
      <c r="E19">
        <v>5</v>
      </c>
      <c r="F19">
        <v>225</v>
      </c>
    </row>
    <row r="20" spans="1:6" x14ac:dyDescent="0.3">
      <c r="A20" t="s">
        <v>191</v>
      </c>
      <c r="B20" t="s">
        <v>192</v>
      </c>
      <c r="C20" s="5">
        <v>45437</v>
      </c>
      <c r="D20" t="s">
        <v>120</v>
      </c>
      <c r="E20">
        <v>8</v>
      </c>
      <c r="F20">
        <v>520</v>
      </c>
    </row>
    <row r="21" spans="1:6" x14ac:dyDescent="0.3">
      <c r="A21" t="s">
        <v>193</v>
      </c>
      <c r="B21" t="s">
        <v>194</v>
      </c>
      <c r="C21" s="5">
        <v>45473</v>
      </c>
      <c r="D21" t="s">
        <v>110</v>
      </c>
      <c r="E21">
        <v>10</v>
      </c>
      <c r="F21">
        <v>250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93187-3739-4E9B-BA61-E9234A4C0B47}">
  <dimension ref="A1:E21"/>
  <sheetViews>
    <sheetView workbookViewId="0">
      <selection activeCell="O19" sqref="O19"/>
    </sheetView>
  </sheetViews>
  <sheetFormatPr defaultRowHeight="14.4" x14ac:dyDescent="0.3"/>
  <cols>
    <col min="1" max="1" width="10.6640625" bestFit="1" customWidth="1"/>
    <col min="2" max="2" width="14.88671875" bestFit="1" customWidth="1"/>
    <col min="3" max="3" width="14.21875" bestFit="1" customWidth="1"/>
    <col min="4" max="5" width="10.44140625" customWidth="1"/>
  </cols>
  <sheetData>
    <row r="1" spans="1:5" x14ac:dyDescent="0.3">
      <c r="A1" s="2" t="s">
        <v>154</v>
      </c>
      <c r="B1" s="3" t="s">
        <v>195</v>
      </c>
      <c r="C1" s="3" t="s">
        <v>38</v>
      </c>
      <c r="D1" s="3" t="s">
        <v>39</v>
      </c>
      <c r="E1" s="4" t="s">
        <v>196</v>
      </c>
    </row>
    <row r="2" spans="1:5" x14ac:dyDescent="0.3">
      <c r="A2" t="s">
        <v>159</v>
      </c>
      <c r="B2" t="s">
        <v>197</v>
      </c>
      <c r="C2" t="s">
        <v>198</v>
      </c>
      <c r="D2" t="s">
        <v>44</v>
      </c>
      <c r="E2" t="s">
        <v>199</v>
      </c>
    </row>
    <row r="3" spans="1:5" x14ac:dyDescent="0.3">
      <c r="A3" t="s">
        <v>161</v>
      </c>
      <c r="B3" t="s">
        <v>200</v>
      </c>
      <c r="C3" t="s">
        <v>201</v>
      </c>
      <c r="D3" t="s">
        <v>48</v>
      </c>
      <c r="E3" t="s">
        <v>202</v>
      </c>
    </row>
    <row r="4" spans="1:5" x14ac:dyDescent="0.3">
      <c r="A4" t="s">
        <v>163</v>
      </c>
      <c r="B4" t="s">
        <v>203</v>
      </c>
      <c r="C4" t="s">
        <v>204</v>
      </c>
      <c r="D4" t="s">
        <v>56</v>
      </c>
      <c r="E4" t="s">
        <v>205</v>
      </c>
    </row>
    <row r="5" spans="1:5" x14ac:dyDescent="0.3">
      <c r="A5" t="s">
        <v>166</v>
      </c>
      <c r="B5" t="s">
        <v>206</v>
      </c>
      <c r="C5" t="s">
        <v>207</v>
      </c>
      <c r="D5" t="s">
        <v>44</v>
      </c>
      <c r="E5" t="s">
        <v>199</v>
      </c>
    </row>
    <row r="6" spans="1:5" x14ac:dyDescent="0.3">
      <c r="A6" t="s">
        <v>168</v>
      </c>
      <c r="B6" t="s">
        <v>208</v>
      </c>
      <c r="C6" t="s">
        <v>209</v>
      </c>
      <c r="D6" t="s">
        <v>210</v>
      </c>
      <c r="E6" t="s">
        <v>211</v>
      </c>
    </row>
    <row r="7" spans="1:5" x14ac:dyDescent="0.3">
      <c r="A7" t="s">
        <v>172</v>
      </c>
      <c r="B7" t="s">
        <v>212</v>
      </c>
      <c r="C7" t="s">
        <v>213</v>
      </c>
      <c r="D7" t="s">
        <v>52</v>
      </c>
      <c r="E7" t="s">
        <v>202</v>
      </c>
    </row>
    <row r="8" spans="1:5" x14ac:dyDescent="0.3">
      <c r="A8" t="s">
        <v>174</v>
      </c>
      <c r="B8" t="s">
        <v>214</v>
      </c>
      <c r="C8" t="s">
        <v>215</v>
      </c>
      <c r="D8" t="s">
        <v>44</v>
      </c>
      <c r="E8" t="s">
        <v>199</v>
      </c>
    </row>
    <row r="9" spans="1:5" x14ac:dyDescent="0.3">
      <c r="A9" t="s">
        <v>176</v>
      </c>
      <c r="B9" t="s">
        <v>216</v>
      </c>
      <c r="C9" t="s">
        <v>217</v>
      </c>
      <c r="D9" t="s">
        <v>56</v>
      </c>
      <c r="E9" t="s">
        <v>205</v>
      </c>
    </row>
    <row r="10" spans="1:5" x14ac:dyDescent="0.3">
      <c r="A10" t="s">
        <v>178</v>
      </c>
      <c r="B10" t="s">
        <v>218</v>
      </c>
      <c r="C10" t="s">
        <v>219</v>
      </c>
      <c r="D10" t="s">
        <v>48</v>
      </c>
      <c r="E10" t="s">
        <v>202</v>
      </c>
    </row>
    <row r="11" spans="1:5" x14ac:dyDescent="0.3">
      <c r="A11" t="s">
        <v>180</v>
      </c>
      <c r="B11" t="s">
        <v>220</v>
      </c>
      <c r="C11" t="s">
        <v>221</v>
      </c>
      <c r="D11" t="s">
        <v>210</v>
      </c>
      <c r="E11" t="s">
        <v>211</v>
      </c>
    </row>
    <row r="12" spans="1:5" x14ac:dyDescent="0.3">
      <c r="A12" t="s">
        <v>182</v>
      </c>
      <c r="B12" t="s">
        <v>222</v>
      </c>
      <c r="C12" t="s">
        <v>223</v>
      </c>
      <c r="D12" t="s">
        <v>44</v>
      </c>
      <c r="E12" t="s">
        <v>199</v>
      </c>
    </row>
    <row r="13" spans="1:5" x14ac:dyDescent="0.3">
      <c r="A13" t="s">
        <v>184</v>
      </c>
      <c r="B13" t="s">
        <v>224</v>
      </c>
      <c r="C13" t="s">
        <v>225</v>
      </c>
      <c r="D13" t="s">
        <v>52</v>
      </c>
      <c r="E13" t="s">
        <v>202</v>
      </c>
    </row>
    <row r="14" spans="1:5" x14ac:dyDescent="0.3">
      <c r="A14" t="s">
        <v>186</v>
      </c>
      <c r="B14" t="s">
        <v>226</v>
      </c>
      <c r="C14" t="s">
        <v>227</v>
      </c>
      <c r="D14" t="s">
        <v>56</v>
      </c>
      <c r="E14" t="s">
        <v>205</v>
      </c>
    </row>
    <row r="15" spans="1:5" x14ac:dyDescent="0.3">
      <c r="A15" t="s">
        <v>188</v>
      </c>
      <c r="B15" t="s">
        <v>228</v>
      </c>
      <c r="C15" t="s">
        <v>229</v>
      </c>
      <c r="D15" t="s">
        <v>44</v>
      </c>
      <c r="E15" t="s">
        <v>199</v>
      </c>
    </row>
    <row r="16" spans="1:5" x14ac:dyDescent="0.3">
      <c r="A16" t="s">
        <v>190</v>
      </c>
      <c r="B16" t="s">
        <v>230</v>
      </c>
      <c r="C16" t="s">
        <v>231</v>
      </c>
      <c r="D16" t="s">
        <v>210</v>
      </c>
      <c r="E16" t="s">
        <v>211</v>
      </c>
    </row>
    <row r="17" spans="1:5" x14ac:dyDescent="0.3">
      <c r="A17" t="s">
        <v>192</v>
      </c>
      <c r="B17" t="s">
        <v>232</v>
      </c>
      <c r="C17" t="s">
        <v>233</v>
      </c>
      <c r="D17" t="s">
        <v>48</v>
      </c>
      <c r="E17" t="s">
        <v>202</v>
      </c>
    </row>
    <row r="18" spans="1:5" x14ac:dyDescent="0.3">
      <c r="A18" t="s">
        <v>194</v>
      </c>
      <c r="B18" t="s">
        <v>234</v>
      </c>
      <c r="C18" t="s">
        <v>235</v>
      </c>
      <c r="D18" t="s">
        <v>56</v>
      </c>
      <c r="E18" t="s">
        <v>205</v>
      </c>
    </row>
    <row r="19" spans="1:5" x14ac:dyDescent="0.3">
      <c r="A19" t="s">
        <v>236</v>
      </c>
      <c r="B19" t="s">
        <v>237</v>
      </c>
      <c r="C19" t="s">
        <v>238</v>
      </c>
      <c r="D19" t="s">
        <v>44</v>
      </c>
      <c r="E19" t="s">
        <v>199</v>
      </c>
    </row>
    <row r="20" spans="1:5" x14ac:dyDescent="0.3">
      <c r="A20" t="s">
        <v>239</v>
      </c>
      <c r="B20" t="s">
        <v>240</v>
      </c>
      <c r="C20" t="s">
        <v>241</v>
      </c>
      <c r="D20" t="s">
        <v>52</v>
      </c>
      <c r="E20" t="s">
        <v>202</v>
      </c>
    </row>
    <row r="21" spans="1:5" x14ac:dyDescent="0.3">
      <c r="A21" t="s">
        <v>242</v>
      </c>
      <c r="B21" t="s">
        <v>243</v>
      </c>
      <c r="C21" t="s">
        <v>244</v>
      </c>
      <c r="D21" t="s">
        <v>210</v>
      </c>
      <c r="E21" t="s">
        <v>211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E624A-3ECE-45E4-BA37-2AEE72A670CA}">
  <dimension ref="A1:R21"/>
  <sheetViews>
    <sheetView tabSelected="1" topLeftCell="A2" workbookViewId="0">
      <selection activeCell="F28" sqref="F28"/>
    </sheetView>
  </sheetViews>
  <sheetFormatPr defaultRowHeight="14.4" x14ac:dyDescent="0.3"/>
  <cols>
    <col min="1" max="1" width="9.77734375" bestFit="1" customWidth="1"/>
    <col min="2" max="2" width="13.109375" bestFit="1" customWidth="1"/>
    <col min="3" max="3" width="15.44140625" bestFit="1" customWidth="1"/>
    <col min="4" max="4" width="11.6640625" bestFit="1" customWidth="1"/>
    <col min="5" max="5" width="10.5546875" bestFit="1" customWidth="1"/>
    <col min="6" max="6" width="17.77734375" bestFit="1" customWidth="1"/>
    <col min="7" max="7" width="25.33203125" bestFit="1" customWidth="1"/>
    <col min="8" max="8" width="23.77734375" bestFit="1" customWidth="1"/>
    <col min="9" max="9" width="18.77734375" bestFit="1" customWidth="1"/>
    <col min="10" max="10" width="19.6640625" bestFit="1" customWidth="1"/>
    <col min="11" max="11" width="14.88671875" bestFit="1" customWidth="1"/>
    <col min="12" max="12" width="11.88671875" bestFit="1" customWidth="1"/>
    <col min="13" max="13" width="13.6640625" bestFit="1" customWidth="1"/>
    <col min="14" max="14" width="10.77734375" bestFit="1" customWidth="1"/>
    <col min="15" max="15" width="15.109375" bestFit="1" customWidth="1"/>
    <col min="16" max="16" width="14.77734375" bestFit="1" customWidth="1"/>
    <col min="17" max="17" width="10" bestFit="1" customWidth="1"/>
    <col min="18" max="18" width="8.6640625" bestFit="1" customWidth="1"/>
  </cols>
  <sheetData>
    <row r="1" spans="1:18" x14ac:dyDescent="0.3">
      <c r="A1" t="s">
        <v>153</v>
      </c>
      <c r="B1" t="s">
        <v>154</v>
      </c>
      <c r="C1" t="s">
        <v>155</v>
      </c>
      <c r="D1" t="s">
        <v>105</v>
      </c>
      <c r="E1" t="s">
        <v>156</v>
      </c>
      <c r="F1" t="s">
        <v>157</v>
      </c>
      <c r="G1" t="s">
        <v>245</v>
      </c>
      <c r="H1" t="s">
        <v>246</v>
      </c>
      <c r="I1" t="s">
        <v>247</v>
      </c>
      <c r="J1" t="s">
        <v>248</v>
      </c>
      <c r="K1" t="s">
        <v>106</v>
      </c>
      <c r="L1" t="s">
        <v>107</v>
      </c>
      <c r="M1" t="s">
        <v>108</v>
      </c>
      <c r="N1" t="s">
        <v>109</v>
      </c>
      <c r="O1" t="s">
        <v>37</v>
      </c>
      <c r="P1" t="s">
        <v>38</v>
      </c>
      <c r="Q1" t="s">
        <v>39</v>
      </c>
      <c r="R1" t="s">
        <v>40</v>
      </c>
    </row>
    <row r="2" spans="1:18" x14ac:dyDescent="0.3">
      <c r="A2" s="6" t="s">
        <v>158</v>
      </c>
      <c r="B2" s="6" t="s">
        <v>159</v>
      </c>
      <c r="C2" s="7">
        <v>45306</v>
      </c>
      <c r="D2" s="6" t="s">
        <v>110</v>
      </c>
      <c r="E2">
        <v>10</v>
      </c>
      <c r="F2">
        <v>250</v>
      </c>
      <c r="G2" s="6" t="s">
        <v>197</v>
      </c>
      <c r="H2" s="6" t="s">
        <v>198</v>
      </c>
      <c r="I2" s="6" t="s">
        <v>44</v>
      </c>
      <c r="J2" s="6" t="s">
        <v>199</v>
      </c>
      <c r="K2" s="6" t="s">
        <v>111</v>
      </c>
      <c r="L2" s="6" t="s">
        <v>41</v>
      </c>
      <c r="M2">
        <v>25</v>
      </c>
      <c r="N2" s="6" t="s">
        <v>112</v>
      </c>
      <c r="O2" s="6" t="s">
        <v>42</v>
      </c>
      <c r="P2" s="6" t="s">
        <v>43</v>
      </c>
      <c r="Q2" s="6" t="s">
        <v>44</v>
      </c>
      <c r="R2">
        <v>-655</v>
      </c>
    </row>
    <row r="3" spans="1:18" x14ac:dyDescent="0.3">
      <c r="A3" s="6" t="s">
        <v>165</v>
      </c>
      <c r="B3" s="6" t="s">
        <v>166</v>
      </c>
      <c r="C3" s="7">
        <v>45392</v>
      </c>
      <c r="D3" s="6" t="s">
        <v>110</v>
      </c>
      <c r="E3">
        <v>8</v>
      </c>
      <c r="F3">
        <v>200</v>
      </c>
      <c r="G3" s="6" t="s">
        <v>206</v>
      </c>
      <c r="H3" s="6" t="s">
        <v>207</v>
      </c>
      <c r="I3" s="6" t="s">
        <v>44</v>
      </c>
      <c r="J3" s="6" t="s">
        <v>199</v>
      </c>
      <c r="K3" s="6" t="s">
        <v>111</v>
      </c>
      <c r="L3" s="6" t="s">
        <v>41</v>
      </c>
      <c r="M3">
        <v>25</v>
      </c>
      <c r="N3" s="6" t="s">
        <v>112</v>
      </c>
      <c r="O3" s="6" t="s">
        <v>42</v>
      </c>
      <c r="P3" s="6" t="s">
        <v>43</v>
      </c>
      <c r="Q3" s="6" t="s">
        <v>44</v>
      </c>
      <c r="R3">
        <v>-655</v>
      </c>
    </row>
    <row r="4" spans="1:18" x14ac:dyDescent="0.3">
      <c r="A4" s="6" t="s">
        <v>173</v>
      </c>
      <c r="B4" s="6" t="s">
        <v>174</v>
      </c>
      <c r="C4" s="7">
        <v>45336</v>
      </c>
      <c r="D4" s="6" t="s">
        <v>110</v>
      </c>
      <c r="E4">
        <v>15</v>
      </c>
      <c r="F4">
        <v>375</v>
      </c>
      <c r="G4" s="6" t="s">
        <v>214</v>
      </c>
      <c r="H4" s="6" t="s">
        <v>215</v>
      </c>
      <c r="I4" s="6" t="s">
        <v>44</v>
      </c>
      <c r="J4" s="6" t="s">
        <v>199</v>
      </c>
      <c r="K4" s="6" t="s">
        <v>111</v>
      </c>
      <c r="L4" s="6" t="s">
        <v>41</v>
      </c>
      <c r="M4">
        <v>25</v>
      </c>
      <c r="N4" s="6" t="s">
        <v>112</v>
      </c>
      <c r="O4" s="6" t="s">
        <v>42</v>
      </c>
      <c r="P4" s="6" t="s">
        <v>43</v>
      </c>
      <c r="Q4" s="6" t="s">
        <v>44</v>
      </c>
      <c r="R4">
        <v>-655</v>
      </c>
    </row>
    <row r="5" spans="1:18" x14ac:dyDescent="0.3">
      <c r="A5" s="6" t="s">
        <v>183</v>
      </c>
      <c r="B5" s="6" t="s">
        <v>184</v>
      </c>
      <c r="C5" s="7">
        <v>45301</v>
      </c>
      <c r="D5" s="6" t="s">
        <v>110</v>
      </c>
      <c r="E5">
        <v>6</v>
      </c>
      <c r="F5">
        <v>150</v>
      </c>
      <c r="G5" s="6" t="s">
        <v>224</v>
      </c>
      <c r="H5" s="6" t="s">
        <v>225</v>
      </c>
      <c r="I5" s="6" t="s">
        <v>52</v>
      </c>
      <c r="J5" s="6" t="s">
        <v>202</v>
      </c>
      <c r="K5" s="6" t="s">
        <v>111</v>
      </c>
      <c r="L5" s="6" t="s">
        <v>41</v>
      </c>
      <c r="M5">
        <v>25</v>
      </c>
      <c r="N5" s="6" t="s">
        <v>112</v>
      </c>
      <c r="O5" s="6" t="s">
        <v>42</v>
      </c>
      <c r="P5" s="6" t="s">
        <v>43</v>
      </c>
      <c r="Q5" s="6" t="s">
        <v>44</v>
      </c>
      <c r="R5">
        <v>-655</v>
      </c>
    </row>
    <row r="6" spans="1:18" x14ac:dyDescent="0.3">
      <c r="A6" s="6" t="s">
        <v>193</v>
      </c>
      <c r="B6" s="6" t="s">
        <v>194</v>
      </c>
      <c r="C6" s="7">
        <v>45473</v>
      </c>
      <c r="D6" s="6" t="s">
        <v>110</v>
      </c>
      <c r="E6">
        <v>10</v>
      </c>
      <c r="F6">
        <v>250</v>
      </c>
      <c r="G6" s="6" t="s">
        <v>234</v>
      </c>
      <c r="H6" s="6" t="s">
        <v>235</v>
      </c>
      <c r="I6" s="6" t="s">
        <v>56</v>
      </c>
      <c r="J6" s="6" t="s">
        <v>205</v>
      </c>
      <c r="K6" s="6" t="s">
        <v>111</v>
      </c>
      <c r="L6" s="6" t="s">
        <v>41</v>
      </c>
      <c r="M6">
        <v>25</v>
      </c>
      <c r="N6" s="6" t="s">
        <v>112</v>
      </c>
      <c r="O6" s="6" t="s">
        <v>42</v>
      </c>
      <c r="P6" s="6" t="s">
        <v>43</v>
      </c>
      <c r="Q6" s="6" t="s">
        <v>44</v>
      </c>
      <c r="R6">
        <v>-655</v>
      </c>
    </row>
    <row r="7" spans="1:18" x14ac:dyDescent="0.3">
      <c r="A7" s="6" t="s">
        <v>169</v>
      </c>
      <c r="B7" s="6" t="s">
        <v>161</v>
      </c>
      <c r="C7" s="7">
        <v>45427</v>
      </c>
      <c r="D7" s="6" t="s">
        <v>115</v>
      </c>
      <c r="E7">
        <v>2</v>
      </c>
      <c r="F7">
        <v>90</v>
      </c>
      <c r="G7" s="6" t="s">
        <v>200</v>
      </c>
      <c r="H7" s="6" t="s">
        <v>201</v>
      </c>
      <c r="I7" s="6" t="s">
        <v>48</v>
      </c>
      <c r="J7" s="6" t="s">
        <v>202</v>
      </c>
      <c r="K7" s="6" t="s">
        <v>116</v>
      </c>
      <c r="L7" s="6" t="s">
        <v>41</v>
      </c>
      <c r="M7">
        <v>45</v>
      </c>
      <c r="N7" s="6" t="s">
        <v>117</v>
      </c>
      <c r="O7" s="6" t="s">
        <v>42</v>
      </c>
      <c r="P7" s="6" t="s">
        <v>43</v>
      </c>
      <c r="Q7" s="6" t="s">
        <v>44</v>
      </c>
      <c r="R7">
        <v>-655</v>
      </c>
    </row>
    <row r="8" spans="1:18" x14ac:dyDescent="0.3">
      <c r="A8" s="6" t="s">
        <v>162</v>
      </c>
      <c r="B8" s="6" t="s">
        <v>163</v>
      </c>
      <c r="C8" s="7">
        <v>45356</v>
      </c>
      <c r="D8" s="6" t="s">
        <v>115</v>
      </c>
      <c r="E8">
        <v>7</v>
      </c>
      <c r="F8">
        <v>315</v>
      </c>
      <c r="G8" s="6" t="s">
        <v>203</v>
      </c>
      <c r="H8" s="6" t="s">
        <v>204</v>
      </c>
      <c r="I8" s="6" t="s">
        <v>56</v>
      </c>
      <c r="J8" s="6" t="s">
        <v>205</v>
      </c>
      <c r="K8" s="6" t="s">
        <v>116</v>
      </c>
      <c r="L8" s="6" t="s">
        <v>41</v>
      </c>
      <c r="M8">
        <v>45</v>
      </c>
      <c r="N8" s="6" t="s">
        <v>117</v>
      </c>
      <c r="O8" s="6" t="s">
        <v>42</v>
      </c>
      <c r="P8" s="6" t="s">
        <v>43</v>
      </c>
      <c r="Q8" s="6" t="s">
        <v>44</v>
      </c>
      <c r="R8">
        <v>-655</v>
      </c>
    </row>
    <row r="9" spans="1:18" x14ac:dyDescent="0.3">
      <c r="A9" s="6" t="s">
        <v>179</v>
      </c>
      <c r="B9" s="6" t="s">
        <v>180</v>
      </c>
      <c r="C9" s="7">
        <v>45431</v>
      </c>
      <c r="D9" s="6" t="s">
        <v>115</v>
      </c>
      <c r="E9">
        <v>4</v>
      </c>
      <c r="F9">
        <v>180</v>
      </c>
      <c r="G9" s="6" t="s">
        <v>220</v>
      </c>
      <c r="H9" s="6" t="s">
        <v>221</v>
      </c>
      <c r="I9" s="6" t="s">
        <v>210</v>
      </c>
      <c r="J9" s="6" t="s">
        <v>211</v>
      </c>
      <c r="K9" s="6" t="s">
        <v>116</v>
      </c>
      <c r="L9" s="6" t="s">
        <v>41</v>
      </c>
      <c r="M9">
        <v>45</v>
      </c>
      <c r="N9" s="6" t="s">
        <v>117</v>
      </c>
      <c r="O9" s="6" t="s">
        <v>42</v>
      </c>
      <c r="P9" s="6" t="s">
        <v>43</v>
      </c>
      <c r="Q9" s="6" t="s">
        <v>44</v>
      </c>
      <c r="R9">
        <v>-655</v>
      </c>
    </row>
    <row r="10" spans="1:18" x14ac:dyDescent="0.3">
      <c r="A10" s="6" t="s">
        <v>189</v>
      </c>
      <c r="B10" s="6" t="s">
        <v>190</v>
      </c>
      <c r="C10" s="7">
        <v>45402</v>
      </c>
      <c r="D10" s="6" t="s">
        <v>115</v>
      </c>
      <c r="E10">
        <v>5</v>
      </c>
      <c r="F10">
        <v>225</v>
      </c>
      <c r="G10" s="6" t="s">
        <v>230</v>
      </c>
      <c r="H10" s="6" t="s">
        <v>231</v>
      </c>
      <c r="I10" s="6" t="s">
        <v>210</v>
      </c>
      <c r="J10" s="6" t="s">
        <v>211</v>
      </c>
      <c r="K10" s="6" t="s">
        <v>116</v>
      </c>
      <c r="L10" s="6" t="s">
        <v>41</v>
      </c>
      <c r="M10">
        <v>45</v>
      </c>
      <c r="N10" s="6" t="s">
        <v>117</v>
      </c>
      <c r="O10" s="6" t="s">
        <v>42</v>
      </c>
      <c r="P10" s="6" t="s">
        <v>43</v>
      </c>
      <c r="Q10" s="6" t="s">
        <v>44</v>
      </c>
      <c r="R10">
        <v>-655</v>
      </c>
    </row>
    <row r="11" spans="1:18" x14ac:dyDescent="0.3">
      <c r="A11" s="6" t="s">
        <v>164</v>
      </c>
      <c r="B11" s="6" t="s">
        <v>159</v>
      </c>
      <c r="C11" s="7">
        <v>45373</v>
      </c>
      <c r="D11" s="6" t="s">
        <v>113</v>
      </c>
      <c r="E11">
        <v>3</v>
      </c>
      <c r="F11">
        <v>105</v>
      </c>
      <c r="G11" s="6" t="s">
        <v>197</v>
      </c>
      <c r="H11" s="6" t="s">
        <v>198</v>
      </c>
      <c r="I11" s="6" t="s">
        <v>44</v>
      </c>
      <c r="J11" s="6" t="s">
        <v>199</v>
      </c>
      <c r="K11" s="6" t="s">
        <v>114</v>
      </c>
      <c r="L11" s="6" t="s">
        <v>45</v>
      </c>
      <c r="M11">
        <v>35</v>
      </c>
      <c r="N11" s="6" t="s">
        <v>112</v>
      </c>
      <c r="O11" s="6" t="s">
        <v>46</v>
      </c>
      <c r="P11" s="6" t="s">
        <v>47</v>
      </c>
      <c r="Q11" s="6" t="s">
        <v>48</v>
      </c>
      <c r="R11">
        <v>-8880</v>
      </c>
    </row>
    <row r="12" spans="1:18" x14ac:dyDescent="0.3">
      <c r="A12" s="6" t="s">
        <v>160</v>
      </c>
      <c r="B12" s="6" t="s">
        <v>161</v>
      </c>
      <c r="C12" s="7">
        <v>45342</v>
      </c>
      <c r="D12" s="6" t="s">
        <v>113</v>
      </c>
      <c r="E12">
        <v>5</v>
      </c>
      <c r="F12">
        <v>175</v>
      </c>
      <c r="G12" s="6" t="s">
        <v>200</v>
      </c>
      <c r="H12" s="6" t="s">
        <v>201</v>
      </c>
      <c r="I12" s="6" t="s">
        <v>48</v>
      </c>
      <c r="J12" s="6" t="s">
        <v>202</v>
      </c>
      <c r="K12" s="6" t="s">
        <v>114</v>
      </c>
      <c r="L12" s="6" t="s">
        <v>45</v>
      </c>
      <c r="M12">
        <v>35</v>
      </c>
      <c r="N12" s="6" t="s">
        <v>112</v>
      </c>
      <c r="O12" s="6" t="s">
        <v>46</v>
      </c>
      <c r="P12" s="6" t="s">
        <v>47</v>
      </c>
      <c r="Q12" s="6" t="s">
        <v>48</v>
      </c>
      <c r="R12">
        <v>-8880</v>
      </c>
    </row>
    <row r="13" spans="1:18" x14ac:dyDescent="0.3">
      <c r="A13" s="6" t="s">
        <v>170</v>
      </c>
      <c r="B13" s="6" t="s">
        <v>163</v>
      </c>
      <c r="C13" s="7">
        <v>45461</v>
      </c>
      <c r="D13" s="6" t="s">
        <v>113</v>
      </c>
      <c r="E13">
        <v>4</v>
      </c>
      <c r="F13">
        <v>140</v>
      </c>
      <c r="G13" s="6" t="s">
        <v>203</v>
      </c>
      <c r="H13" s="6" t="s">
        <v>204</v>
      </c>
      <c r="I13" s="6" t="s">
        <v>56</v>
      </c>
      <c r="J13" s="6" t="s">
        <v>205</v>
      </c>
      <c r="K13" s="6" t="s">
        <v>114</v>
      </c>
      <c r="L13" s="6" t="s">
        <v>45</v>
      </c>
      <c r="M13">
        <v>35</v>
      </c>
      <c r="N13" s="6" t="s">
        <v>112</v>
      </c>
      <c r="O13" s="6" t="s">
        <v>46</v>
      </c>
      <c r="P13" s="6" t="s">
        <v>47</v>
      </c>
      <c r="Q13" s="6" t="s">
        <v>48</v>
      </c>
      <c r="R13">
        <v>-8880</v>
      </c>
    </row>
    <row r="14" spans="1:18" x14ac:dyDescent="0.3">
      <c r="A14" s="6" t="s">
        <v>177</v>
      </c>
      <c r="B14" s="6" t="s">
        <v>178</v>
      </c>
      <c r="C14" s="7">
        <v>45387</v>
      </c>
      <c r="D14" s="6" t="s">
        <v>113</v>
      </c>
      <c r="E14">
        <v>9</v>
      </c>
      <c r="F14">
        <v>315</v>
      </c>
      <c r="G14" s="6" t="s">
        <v>218</v>
      </c>
      <c r="H14" s="6" t="s">
        <v>219</v>
      </c>
      <c r="I14" s="6" t="s">
        <v>48</v>
      </c>
      <c r="J14" s="6" t="s">
        <v>202</v>
      </c>
      <c r="K14" s="6" t="s">
        <v>114</v>
      </c>
      <c r="L14" s="6" t="s">
        <v>45</v>
      </c>
      <c r="M14">
        <v>35</v>
      </c>
      <c r="N14" s="6" t="s">
        <v>112</v>
      </c>
      <c r="O14" s="6" t="s">
        <v>46</v>
      </c>
      <c r="P14" s="6" t="s">
        <v>47</v>
      </c>
      <c r="Q14" s="6" t="s">
        <v>48</v>
      </c>
      <c r="R14">
        <v>-8880</v>
      </c>
    </row>
    <row r="15" spans="1:18" x14ac:dyDescent="0.3">
      <c r="A15" s="6" t="s">
        <v>187</v>
      </c>
      <c r="B15" s="6" t="s">
        <v>188</v>
      </c>
      <c r="C15" s="7">
        <v>45366</v>
      </c>
      <c r="D15" s="6" t="s">
        <v>113</v>
      </c>
      <c r="E15">
        <v>11</v>
      </c>
      <c r="F15">
        <v>385</v>
      </c>
      <c r="G15" s="6" t="s">
        <v>228</v>
      </c>
      <c r="H15" s="6" t="s">
        <v>229</v>
      </c>
      <c r="I15" s="6" t="s">
        <v>44</v>
      </c>
      <c r="J15" s="6" t="s">
        <v>199</v>
      </c>
      <c r="K15" s="6" t="s">
        <v>114</v>
      </c>
      <c r="L15" s="6" t="s">
        <v>45</v>
      </c>
      <c r="M15">
        <v>35</v>
      </c>
      <c r="N15" s="6" t="s">
        <v>112</v>
      </c>
      <c r="O15" s="6" t="s">
        <v>46</v>
      </c>
      <c r="P15" s="6" t="s">
        <v>47</v>
      </c>
      <c r="Q15" s="6" t="s">
        <v>48</v>
      </c>
      <c r="R15">
        <v>-8880</v>
      </c>
    </row>
    <row r="16" spans="1:18" x14ac:dyDescent="0.3">
      <c r="A16" s="6" t="s">
        <v>171</v>
      </c>
      <c r="B16" s="6" t="s">
        <v>172</v>
      </c>
      <c r="C16" s="7">
        <v>45321</v>
      </c>
      <c r="D16" s="6" t="s">
        <v>120</v>
      </c>
      <c r="E16">
        <v>12</v>
      </c>
      <c r="F16">
        <v>780</v>
      </c>
      <c r="G16" s="6" t="s">
        <v>212</v>
      </c>
      <c r="H16" s="6" t="s">
        <v>213</v>
      </c>
      <c r="I16" s="6" t="s">
        <v>52</v>
      </c>
      <c r="J16" s="6" t="s">
        <v>202</v>
      </c>
      <c r="K16" s="6" t="s">
        <v>121</v>
      </c>
      <c r="L16" s="6" t="s">
        <v>45</v>
      </c>
      <c r="M16">
        <v>65</v>
      </c>
      <c r="N16" s="6" t="s">
        <v>122</v>
      </c>
      <c r="O16" s="6" t="s">
        <v>46</v>
      </c>
      <c r="P16" s="6" t="s">
        <v>47</v>
      </c>
      <c r="Q16" s="6" t="s">
        <v>48</v>
      </c>
      <c r="R16">
        <v>-8880</v>
      </c>
    </row>
    <row r="17" spans="1:18" x14ac:dyDescent="0.3">
      <c r="A17" s="6" t="s">
        <v>181</v>
      </c>
      <c r="B17" s="6" t="s">
        <v>182</v>
      </c>
      <c r="C17" s="7">
        <v>45468</v>
      </c>
      <c r="D17" s="6" t="s">
        <v>120</v>
      </c>
      <c r="E17">
        <v>7</v>
      </c>
      <c r="F17">
        <v>455</v>
      </c>
      <c r="G17" s="6" t="s">
        <v>222</v>
      </c>
      <c r="H17" s="6" t="s">
        <v>223</v>
      </c>
      <c r="I17" s="6" t="s">
        <v>44</v>
      </c>
      <c r="J17" s="6" t="s">
        <v>199</v>
      </c>
      <c r="K17" s="6" t="s">
        <v>121</v>
      </c>
      <c r="L17" s="6" t="s">
        <v>45</v>
      </c>
      <c r="M17">
        <v>65</v>
      </c>
      <c r="N17" s="6" t="s">
        <v>122</v>
      </c>
      <c r="O17" s="6" t="s">
        <v>46</v>
      </c>
      <c r="P17" s="6" t="s">
        <v>47</v>
      </c>
      <c r="Q17" s="6" t="s">
        <v>48</v>
      </c>
      <c r="R17">
        <v>-8880</v>
      </c>
    </row>
    <row r="18" spans="1:18" x14ac:dyDescent="0.3">
      <c r="A18" s="6" t="s">
        <v>191</v>
      </c>
      <c r="B18" s="6" t="s">
        <v>192</v>
      </c>
      <c r="C18" s="7">
        <v>45437</v>
      </c>
      <c r="D18" s="6" t="s">
        <v>120</v>
      </c>
      <c r="E18">
        <v>8</v>
      </c>
      <c r="F18">
        <v>520</v>
      </c>
      <c r="G18" s="6" t="s">
        <v>232</v>
      </c>
      <c r="H18" s="6" t="s">
        <v>233</v>
      </c>
      <c r="I18" s="6" t="s">
        <v>48</v>
      </c>
      <c r="J18" s="6" t="s">
        <v>202</v>
      </c>
      <c r="K18" s="6" t="s">
        <v>121</v>
      </c>
      <c r="L18" s="6" t="s">
        <v>45</v>
      </c>
      <c r="M18">
        <v>65</v>
      </c>
      <c r="N18" s="6" t="s">
        <v>122</v>
      </c>
      <c r="O18" s="6" t="s">
        <v>46</v>
      </c>
      <c r="P18" s="6" t="s">
        <v>47</v>
      </c>
      <c r="Q18" s="6" t="s">
        <v>48</v>
      </c>
      <c r="R18">
        <v>-8880</v>
      </c>
    </row>
    <row r="19" spans="1:18" x14ac:dyDescent="0.3">
      <c r="A19" s="6" t="s">
        <v>167</v>
      </c>
      <c r="B19" s="6" t="s">
        <v>168</v>
      </c>
      <c r="C19" s="7">
        <v>45407</v>
      </c>
      <c r="D19" s="6" t="s">
        <v>118</v>
      </c>
      <c r="E19">
        <v>6</v>
      </c>
      <c r="F19">
        <v>330</v>
      </c>
      <c r="G19" s="6" t="s">
        <v>208</v>
      </c>
      <c r="H19" s="6" t="s">
        <v>209</v>
      </c>
      <c r="I19" s="6" t="s">
        <v>210</v>
      </c>
      <c r="J19" s="6" t="s">
        <v>211</v>
      </c>
      <c r="K19" s="6" t="s">
        <v>119</v>
      </c>
      <c r="L19" s="6" t="s">
        <v>49</v>
      </c>
      <c r="M19">
        <v>55</v>
      </c>
      <c r="N19" s="6" t="s">
        <v>117</v>
      </c>
      <c r="O19" s="6" t="s">
        <v>50</v>
      </c>
      <c r="P19" s="6" t="s">
        <v>51</v>
      </c>
      <c r="Q19" s="6" t="s">
        <v>52</v>
      </c>
      <c r="R19">
        <v>-1234548</v>
      </c>
    </row>
    <row r="20" spans="1:18" x14ac:dyDescent="0.3">
      <c r="A20" s="6" t="s">
        <v>175</v>
      </c>
      <c r="B20" s="6" t="s">
        <v>176</v>
      </c>
      <c r="C20" s="7">
        <v>45373</v>
      </c>
      <c r="D20" s="6" t="s">
        <v>118</v>
      </c>
      <c r="E20">
        <v>5</v>
      </c>
      <c r="F20">
        <v>275</v>
      </c>
      <c r="G20" s="6" t="s">
        <v>216</v>
      </c>
      <c r="H20" s="6" t="s">
        <v>217</v>
      </c>
      <c r="I20" s="6" t="s">
        <v>56</v>
      </c>
      <c r="J20" s="6" t="s">
        <v>205</v>
      </c>
      <c r="K20" s="6" t="s">
        <v>119</v>
      </c>
      <c r="L20" s="6" t="s">
        <v>49</v>
      </c>
      <c r="M20">
        <v>55</v>
      </c>
      <c r="N20" s="6" t="s">
        <v>117</v>
      </c>
      <c r="O20" s="6" t="s">
        <v>50</v>
      </c>
      <c r="P20" s="6" t="s">
        <v>51</v>
      </c>
      <c r="Q20" s="6" t="s">
        <v>52</v>
      </c>
      <c r="R20">
        <v>-1234548</v>
      </c>
    </row>
    <row r="21" spans="1:18" x14ac:dyDescent="0.3">
      <c r="A21" s="6" t="s">
        <v>185</v>
      </c>
      <c r="B21" s="6" t="s">
        <v>186</v>
      </c>
      <c r="C21" s="7">
        <v>45350</v>
      </c>
      <c r="D21" s="6" t="s">
        <v>118</v>
      </c>
      <c r="E21">
        <v>3</v>
      </c>
      <c r="F21">
        <v>165</v>
      </c>
      <c r="G21" s="6" t="s">
        <v>226</v>
      </c>
      <c r="H21" s="6" t="s">
        <v>227</v>
      </c>
      <c r="I21" s="6" t="s">
        <v>56</v>
      </c>
      <c r="J21" s="6" t="s">
        <v>205</v>
      </c>
      <c r="K21" s="6" t="s">
        <v>119</v>
      </c>
      <c r="L21" s="6" t="s">
        <v>49</v>
      </c>
      <c r="M21">
        <v>55</v>
      </c>
      <c r="N21" s="6" t="s">
        <v>117</v>
      </c>
      <c r="O21" s="6" t="s">
        <v>50</v>
      </c>
      <c r="P21" s="6" t="s">
        <v>51</v>
      </c>
      <c r="Q21" s="6" t="s">
        <v>52</v>
      </c>
      <c r="R21">
        <v>-1234548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C1AB51-4A54-45A5-8429-47336FE6B0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North</vt:lpstr>
      <vt:lpstr>South</vt:lpstr>
      <vt:lpstr>East</vt:lpstr>
      <vt:lpstr>West</vt:lpstr>
      <vt:lpstr>North to West data append</vt:lpstr>
      <vt:lpstr>Supplier</vt:lpstr>
      <vt:lpstr>Products</vt:lpstr>
      <vt:lpstr>Oders</vt:lpstr>
      <vt:lpstr>Customers</vt:lpstr>
      <vt:lpstr>Merge 1 to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Patel</dc:creator>
  <cp:lastModifiedBy>Manoj Patel</cp:lastModifiedBy>
  <dcterms:created xsi:type="dcterms:W3CDTF">2024-10-18T05:51:01Z</dcterms:created>
  <dcterms:modified xsi:type="dcterms:W3CDTF">2024-10-19T06:25:47Z</dcterms:modified>
</cp:coreProperties>
</file>