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eshava accoun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<sst xmlns="http://schemas.openxmlformats.org/spreadsheetml/2006/main" count="355" uniqueCount="184">
  <si>
    <t>Transaction info</t>
  </si>
  <si>
    <t>Amount</t>
  </si>
  <si>
    <t>Type</t>
  </si>
  <si>
    <t>Date</t>
  </si>
  <si>
    <t>From IndusInd bank - got loan amount</t>
  </si>
  <si>
    <t>credit to Citibank from IndusInd loan - Total</t>
  </si>
  <si>
    <t>64,22,000</t>
  </si>
  <si>
    <t>credit</t>
  </si>
  <si>
    <t>To Manoj ICICI - Car Loan from Manoj ICICI</t>
  </si>
  <si>
    <t>Manoj ICICI</t>
  </si>
  <si>
    <t>to pay back Citibank</t>
  </si>
  <si>
    <t>transfer to Manoj ICICI from Citibank</t>
  </si>
  <si>
    <t>debit</t>
  </si>
  <si>
    <t>12 L - Manoj  loans closed</t>
  </si>
  <si>
    <t>To Manoj ICICI - Personal Loan from Manoj ICICI</t>
  </si>
  <si>
    <t>Pay to Suraj</t>
  </si>
  <si>
    <t>Manoj paid to Suraj</t>
  </si>
  <si>
    <t>To Common Shetty IDBI a/c</t>
  </si>
  <si>
    <t>Godown</t>
  </si>
  <si>
    <t>transfer to Manoj Citibank Credit from Savings</t>
  </si>
  <si>
    <t>For loan EMI payment</t>
  </si>
  <si>
    <t>To Packers (Godown) a/c from Manoj ICICI</t>
  </si>
  <si>
    <t>Dec 2 dated 2016</t>
  </si>
  <si>
    <t>Citibank to Common IDBI bank</t>
  </si>
  <si>
    <t>transfer from Citibank to IDBI</t>
  </si>
  <si>
    <t>To Suraj ICICI a/c for Hotel/Bank exps</t>
  </si>
  <si>
    <t>Nov 21 dated</t>
  </si>
  <si>
    <t>To Suraj ICICI a/c for Paper work</t>
  </si>
  <si>
    <t>Nov 28 dated</t>
  </si>
  <si>
    <t>To Suraj IDBI a/c to Pay Navin</t>
  </si>
  <si>
    <t>IMPS</t>
  </si>
  <si>
    <t>Dec 1 dated</t>
  </si>
  <si>
    <t>To Dhanu Axis a/c to Pay Navin</t>
  </si>
  <si>
    <t>Nov 26 dated</t>
  </si>
  <si>
    <t>Nov 29 dated</t>
  </si>
  <si>
    <t>Nov 30 dated</t>
  </si>
  <si>
    <t>ICICI bank transfers</t>
  </si>
  <si>
    <t>transfer from ICICI Manoj to Suraj</t>
  </si>
  <si>
    <t>To Dhanu Axis a/c to Pay EMI</t>
  </si>
  <si>
    <t>Dec month</t>
  </si>
  <si>
    <t>Nov 27 dated</t>
  </si>
  <si>
    <t>Jan month</t>
  </si>
  <si>
    <t>transfer from ICICI Manoj to Godown Mumbai</t>
  </si>
  <si>
    <t>To Dhanu Axis a/c to Pay Ammu aunty village</t>
  </si>
  <si>
    <t>5 and 6 Jan 2017</t>
  </si>
  <si>
    <t>Manoj loan accounts closure</t>
  </si>
  <si>
    <t>To Manoj Citibank a/c Pay EMI</t>
  </si>
  <si>
    <t>Car loan</t>
  </si>
  <si>
    <t>Feb month</t>
  </si>
  <si>
    <t>Mar month</t>
  </si>
  <si>
    <t>Personal loan</t>
  </si>
  <si>
    <t>Total money Manoj owed to Keshava account</t>
  </si>
  <si>
    <t>Final outgoing</t>
  </si>
  <si>
    <t>Paid to Navin and Brother In law</t>
  </si>
  <si>
    <t>Transfer to Dhanu from Manoj Citibank</t>
  </si>
  <si>
    <t>Paid to Navin and Brother In law in Cash</t>
  </si>
  <si>
    <t>Dhanu 2 and Suraj 5</t>
  </si>
  <si>
    <t>Dhanu Axis transfer</t>
  </si>
  <si>
    <t>Repay Manoj loans</t>
  </si>
  <si>
    <t>???</t>
  </si>
  <si>
    <t>Pay Dhanu for paying 2 months EMI</t>
  </si>
  <si>
    <t>For Suraj to Navin</t>
  </si>
  <si>
    <t>Pay Manoj for paying 3 months EMI</t>
  </si>
  <si>
    <t>Paid Till March 7 2017</t>
  </si>
  <si>
    <t>Pay Suraj for Bank paper work exps</t>
  </si>
  <si>
    <t>Ammu aunty village</t>
  </si>
  <si>
    <t>Paid Dhanu axis bank for Ammu aunty</t>
  </si>
  <si>
    <t>Transfer to Suraj IDBI from Manoj Citibank</t>
  </si>
  <si>
    <t>Pay Godown charges in Mumbai</t>
  </si>
  <si>
    <t>49000+30000</t>
  </si>
  <si>
    <t>For Suraj +30000</t>
  </si>
  <si>
    <t>Suraj IDBI personal transfer</t>
  </si>
  <si>
    <t>Closing Loan balance</t>
  </si>
  <si>
    <t>Manoj to Pay his Brothers</t>
  </si>
  <si>
    <t>Money in Manoj ICICI account from Loan acc</t>
  </si>
  <si>
    <t>Manoj invested in Hotel and bank paper work</t>
  </si>
  <si>
    <t>Hotel agreeement - stamp duty and registration</t>
  </si>
  <si>
    <t>Kotak bank charges</t>
  </si>
  <si>
    <t>IDBI loan Franking charges</t>
  </si>
  <si>
    <t>Manoj paid to Suraj for Keshava paper work </t>
  </si>
  <si>
    <t>Manoj ICICI payments to Pallavi -&gt; Suraj shetty</t>
  </si>
  <si>
    <t>Trans Date</t>
  </si>
  <si>
    <t>Bank fees</t>
  </si>
  <si>
    <t>to suraj</t>
  </si>
  <si>
    <t>19/11/2016</t>
  </si>
  <si>
    <t>done</t>
  </si>
  <si>
    <t>20/11/2016</t>
  </si>
  <si>
    <t>21/11/2016</t>
  </si>
  <si>
    <t>Manoj Citibank statement</t>
  </si>
  <si>
    <t>Transactions</t>
  </si>
  <si>
    <t>Dated</t>
  </si>
  <si>
    <t>To Manoj ICICI</t>
  </si>
  <si>
    <t>18/11/2016</t>
  </si>
  <si>
    <t>car loan</t>
  </si>
  <si>
    <t>personal loan</t>
  </si>
  <si>
    <t>28/11/2016</t>
  </si>
  <si>
    <t>Godown charges</t>
  </si>
  <si>
    <t>30/11/2016</t>
  </si>
  <si>
    <t>payment to Ammu aunty - Vasumathi for Village</t>
  </si>
  <si>
    <t>godown charge</t>
  </si>
  <si>
    <t>payment to Suraj for Godown shifting for house</t>
  </si>
  <si>
    <t>To Manoj IDBI</t>
  </si>
  <si>
    <t>Manoj loan paid from ICICI</t>
  </si>
  <si>
    <t>22/11/2016</t>
  </si>
  <si>
    <t>To Dhanu Axis</t>
  </si>
  <si>
    <t>Closing Loan balance with Manoj shetty Citibank</t>
  </si>
  <si>
    <t>Balance with Manoj from Loan amount</t>
  </si>
  <si>
    <t>Manoj paid for Keshava Paper work</t>
  </si>
  <si>
    <t>Dhanu also paid his share with Manoj </t>
  </si>
  <si>
    <t>To Dhanu Axis   - ammu aunty village</t>
  </si>
  <si>
    <t>Manoj contribution for paying EMI April 7 2017</t>
  </si>
  <si>
    <t>Brothers to refund 57000 to Manoj Shetty</t>
  </si>
  <si>
    <t>Manoj contribution for paying EMI May 7 2017</t>
  </si>
  <si>
    <t>Brothers to refund Rs 154,000 to Manoj Shetty</t>
  </si>
  <si>
    <t>Manoj contribution for paying EMI June 7 2017</t>
  </si>
  <si>
    <t>Brothers to refund Rs 251,000 to Manoj Shetty</t>
  </si>
  <si>
    <t>To Suraj IDBI  (cancelled ) = 200000</t>
  </si>
  <si>
    <t>Manoj paid on behalf of Dhanraj EMI June 2017</t>
  </si>
  <si>
    <t>Manoj Paid from his own money, Deduct from Manoj - Keshava loan account</t>
  </si>
  <si>
    <t>To Suraj IDBI (cancelled ) = 300000</t>
  </si>
  <si>
    <t>Manoj contribution for paying EMI July 7 2017</t>
  </si>
  <si>
    <t>Manoj contribution for paying Dhanu Axis EMI July 7 2017</t>
  </si>
  <si>
    <t>To Manoj citibank</t>
  </si>
  <si>
    <t>Extra transfer to Dhanu Axis from Citibank</t>
  </si>
  <si>
    <t>Manoj contribution for paying EMI August 7 2017</t>
  </si>
  <si>
    <t>To Suraj IDBI  IMPS</t>
  </si>
  <si>
    <t>29/11/2016</t>
  </si>
  <si>
    <t>****</t>
  </si>
  <si>
    <t>Manoj contribution for paying EMI Sept 7 2017</t>
  </si>
  <si>
    <t>Sept 7 2017</t>
  </si>
  <si>
    <t>April 2017 till Sept 2017</t>
  </si>
  <si>
    <t>Manoj contribution for paying EMI</t>
  </si>
  <si>
    <t>Manoj has repaid his Keshava Loan</t>
  </si>
  <si>
    <t>Total Loan amount</t>
  </si>
  <si>
    <t>Balance Manoj owes Keshava Loan</t>
  </si>
  <si>
    <t>Balance</t>
  </si>
  <si>
    <t>Extra Exps by Manoj on Keshava</t>
  </si>
  <si>
    <t>Paid Suraj for Paper work</t>
  </si>
  <si>
    <t>Sept 7 2018</t>
  </si>
  <si>
    <t>Total exps to Suraj for Keshava (2015 till date)</t>
  </si>
  <si>
    <t>Payment for Govt officer (loan to Suraj)</t>
  </si>
  <si>
    <t>Manoj paid 4 lakhs for bank work n stamp duty in 2016</t>
  </si>
  <si>
    <t>paid extra for Dhanu Emi share</t>
  </si>
  <si>
    <t>Money given to For Suraj (Keshava exps) Bank work </t>
  </si>
  <si>
    <t>BIL/000833288816/for Suraj/NSP</t>
  </si>
  <si>
    <t>14/09/2015</t>
  </si>
  <si>
    <t>BIL/000858995576/for suraj Nov 2015/NSP</t>
  </si>
  <si>
    <t>BIL/000880020875/for suraj/NSP</t>
  </si>
  <si>
    <t>BIL/000881678936/for suraj/NSP</t>
  </si>
  <si>
    <t>14/12/2015</t>
  </si>
  <si>
    <t>BIL/000883561981/for suraj/NSP</t>
  </si>
  <si>
    <t>16/12/2015</t>
  </si>
  <si>
    <t>New Adnani power connection &amp; cleared old bills</t>
  </si>
  <si>
    <t>BIL/000888233424/for pallavi/NSP</t>
  </si>
  <si>
    <t>28/12/2015</t>
  </si>
  <si>
    <t>BIL/000896041734/for suraj/NSP</t>
  </si>
  <si>
    <t>BIL/000900655458/for suraj/NSP</t>
  </si>
  <si>
    <t>15/01/2016</t>
  </si>
  <si>
    <t>BIL/000937978803/for suraj/NSP</t>
  </si>
  <si>
    <t>22/03/2016</t>
  </si>
  <si>
    <t>BIL/000939600207/pallavi/NSP</t>
  </si>
  <si>
    <t>25/02/2016</t>
  </si>
  <si>
    <t>BIL/000953286025/for suraj/NSP</t>
  </si>
  <si>
    <t>18/04/2016</t>
  </si>
  <si>
    <t>From Oct 7 2017 till Dec7  2019</t>
  </si>
  <si>
    <t>BIL/000986165019/suraj help/NSP</t>
  </si>
  <si>
    <t>13/06/2016</t>
  </si>
  <si>
    <t>Till Oct 7 2017, I repaid my loan taken from Keshava account</t>
  </si>
  <si>
    <t>BIL/000986405042/pallavi/NSP</t>
  </si>
  <si>
    <t>I owe 1,17,000 Rs to Keshava account</t>
  </si>
  <si>
    <t>BIL/001033977647/for suraj/NSP</t>
  </si>
  <si>
    <t>BIL/001056206059/for suraj oct 2016/NSP</t>
  </si>
  <si>
    <t>BIL/001057335682/suraj loan 10000/NSP</t>
  </si>
  <si>
    <t>UPI/629109673792/surajshetty@icici</t>
  </si>
  <si>
    <t>17/10/2016</t>
  </si>
  <si>
    <t>UPI/700215026469/pallavisengupta@icici</t>
  </si>
  <si>
    <t>UPI/718013214292/pallavisengupta@icici</t>
  </si>
  <si>
    <t>29/06/2017</t>
  </si>
  <si>
    <t>UPI/719421124469/pallavisengupta@icici</t>
  </si>
  <si>
    <t>13/07/2017</t>
  </si>
  <si>
    <t>UPI/723121215995/pallavisengupta@icici</t>
  </si>
  <si>
    <t>19/08/2017</t>
  </si>
  <si>
    <t>For Suraj exps for Keshava</t>
  </si>
  <si>
    <t>28/8/2018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</si>
</sst>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D\ MMM\ YYYY"/>
    <numFmt numFmtId="167" formatCode="DD/MM/YY"/>
    <numFmt numFmtId="168" formatCode="MMM\ D\ YYYY"/>
    <numFmt numFmtId="169" formatCode="M/D/YYYY"/>
    <numFmt numFmtId="170" formatCode="MMMM\ D\ YYYY"/>
    <numFmt numFmtId="171" formatCode="MM/DD/YYYY"/>
    <numFmt numFmtId="172" formatCode="MMM\ YYYY"/>
    <numFmt numFmtId="173" formatCode="DD/MM/YY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1"/>
      <color rgb="FFFF0000"/>
      <name val="Cambria"/>
      <family val="1"/>
      <charset val="1"/>
    </font>
    <font>
      <sz val="13"/>
      <color rgb="FF000000"/>
      <name val="Arial"/>
      <family val="2"/>
      <charset val="1"/>
    </font>
    <font>
      <sz val="11"/>
      <color rgb="FF0000FF"/>
      <name val="Cambria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FF9900"/>
        <bgColor rgb="FFFFCC00"/>
      </patternFill>
    </fill>
    <fill>
      <patternFill patternType="solid">
        <fgColor rgb="FFDD7E6B"/>
        <bgColor rgb="FFEA9999"/>
      </patternFill>
    </fill>
    <fill>
      <patternFill patternType="solid">
        <fgColor rgb="FFFFFF99"/>
        <bgColor rgb="FFFFE599"/>
      </patternFill>
    </fill>
    <fill>
      <patternFill patternType="solid">
        <fgColor rgb="FFFF0000"/>
        <bgColor rgb="FFFF420E"/>
      </patternFill>
    </fill>
    <fill>
      <patternFill patternType="solid">
        <fgColor rgb="FF00FFFF"/>
        <bgColor rgb="FF00CC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3F3F3"/>
      </patternFill>
    </fill>
    <fill>
      <patternFill patternType="solid">
        <fgColor rgb="FF00FF00"/>
        <bgColor rgb="FF00FF66"/>
      </patternFill>
    </fill>
    <fill>
      <patternFill patternType="solid">
        <fgColor rgb="FFFFE599"/>
        <bgColor rgb="FFFFFF99"/>
      </patternFill>
    </fill>
    <fill>
      <patternFill patternType="solid">
        <fgColor rgb="FFEA9999"/>
        <bgColor rgb="FFDD7E6B"/>
      </patternFill>
    </fill>
    <fill>
      <patternFill patternType="solid">
        <fgColor rgb="FF4A86E8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69696"/>
      </patternFill>
    </fill>
    <fill>
      <patternFill patternType="solid">
        <fgColor rgb="FF00FF66"/>
        <bgColor rgb="FF00FF00"/>
      </patternFill>
    </fill>
    <fill>
      <patternFill patternType="solid">
        <fgColor rgb="FFFFCC00"/>
        <bgColor rgb="FFFFFF00"/>
      </patternFill>
    </fill>
    <fill>
      <patternFill patternType="solid">
        <fgColor rgb="FFFF420E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3F3F3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66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E599"/>
      <rgbColor rgb="FF4A86E8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6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B39" activeCellId="0" sqref="B39"/>
    </sheetView>
  </sheetViews>
  <sheetFormatPr defaultRowHeight="15"/>
  <cols>
    <col collapsed="false" hidden="false" max="1" min="1" style="0" width="2.87755102040816"/>
    <col collapsed="false" hidden="false" max="2" min="2" style="0" width="58.4438775510204"/>
    <col collapsed="false" hidden="false" max="3" min="3" style="0" width="15.2551020408163"/>
    <col collapsed="false" hidden="false" max="4" min="4" style="0" width="18.6122448979592"/>
    <col collapsed="false" hidden="false" max="5" min="5" style="0" width="13.75"/>
    <col collapsed="false" hidden="false" max="6" min="6" style="0" width="23.2448979591837"/>
    <col collapsed="false" hidden="false" max="7" min="7" style="0" width="3.13265306122449"/>
    <col collapsed="false" hidden="false" max="8" min="8" style="0" width="51.6275510204082"/>
    <col collapsed="false" hidden="false" max="9" min="9" style="0" width="16.6683673469388"/>
    <col collapsed="false" hidden="false" max="10" min="10" style="0" width="34.2448979591837"/>
    <col collapsed="false" hidden="false" max="11" min="11" style="0" width="15.2551020408163"/>
    <col collapsed="false" hidden="false" max="12" min="12" style="0" width="15.280612244898"/>
    <col collapsed="false" hidden="false" max="13" min="13" style="0" width="14.3826530612245"/>
    <col collapsed="false" hidden="false" max="1025" min="14" style="0" width="12.6275510204082"/>
  </cols>
  <sheetData>
    <row r="1" customFormat="false" ht="15.75" hidden="false" customHeight="true" outlineLevel="0" collapsed="false">
      <c r="B1" s="1"/>
      <c r="C1" s="2"/>
      <c r="D1" s="2"/>
      <c r="E1" s="3"/>
      <c r="I1" s="3"/>
      <c r="J1" s="3"/>
    </row>
    <row r="2" customFormat="false" ht="15.75" hidden="false" customHeight="true" outlineLevel="0" collapsed="false">
      <c r="B2" s="4" t="s">
        <v>0</v>
      </c>
      <c r="C2" s="5" t="s">
        <v>1</v>
      </c>
      <c r="D2" s="5" t="s">
        <v>2</v>
      </c>
      <c r="E2" s="5" t="s">
        <v>3</v>
      </c>
      <c r="I2" s="3"/>
      <c r="J2" s="3"/>
    </row>
    <row r="3" customFormat="false" ht="15.75" hidden="false" customHeight="true" outlineLevel="0" collapsed="false">
      <c r="B3" s="6"/>
      <c r="C3" s="7"/>
      <c r="D3" s="7"/>
      <c r="E3" s="7"/>
      <c r="H3" s="6" t="s">
        <v>4</v>
      </c>
      <c r="I3" s="8" t="n">
        <f aca="false">6422027</f>
        <v>6422027</v>
      </c>
      <c r="J3" s="7"/>
      <c r="K3" s="9" t="n">
        <f aca="false">6258584</f>
        <v>6258584</v>
      </c>
      <c r="L3" s="9" t="n">
        <f aca="false">161552</f>
        <v>161552</v>
      </c>
      <c r="M3" s="0" t="n">
        <f aca="false">SUM(K3:L3)</f>
        <v>6420136</v>
      </c>
    </row>
    <row r="4" customFormat="false" ht="15.75" hidden="false" customHeight="true" outlineLevel="0" collapsed="false">
      <c r="B4" s="6" t="s">
        <v>5</v>
      </c>
      <c r="C4" s="10" t="s">
        <v>6</v>
      </c>
      <c r="D4" s="7" t="s">
        <v>7</v>
      </c>
      <c r="E4" s="7"/>
      <c r="H4" s="6"/>
      <c r="I4" s="7"/>
      <c r="J4" s="7"/>
    </row>
    <row r="5" customFormat="false" ht="15.75" hidden="false" customHeight="true" outlineLevel="0" collapsed="false">
      <c r="B5" s="6"/>
      <c r="C5" s="7"/>
      <c r="D5" s="7"/>
      <c r="E5" s="7"/>
      <c r="H5" s="11" t="s">
        <v>8</v>
      </c>
      <c r="I5" s="12" t="n">
        <v>98522</v>
      </c>
      <c r="J5" s="13"/>
      <c r="L5" s="9" t="s">
        <v>9</v>
      </c>
      <c r="M5" s="9" t="s">
        <v>10</v>
      </c>
    </row>
    <row r="6" customFormat="false" ht="15.75" hidden="false" customHeight="true" outlineLevel="0" collapsed="false">
      <c r="B6" s="6" t="s">
        <v>11</v>
      </c>
      <c r="C6" s="7" t="n">
        <v>1200000</v>
      </c>
      <c r="D6" s="7" t="s">
        <v>12</v>
      </c>
      <c r="E6" s="14" t="n">
        <v>42692</v>
      </c>
      <c r="F6" s="15" t="s">
        <v>13</v>
      </c>
      <c r="H6" s="11" t="s">
        <v>14</v>
      </c>
      <c r="I6" s="13" t="n">
        <v>928754</v>
      </c>
      <c r="J6" s="12" t="n">
        <f aca="false">SUM(I5:I6)</f>
        <v>1027276</v>
      </c>
      <c r="K6" s="9" t="n">
        <v>1200000</v>
      </c>
      <c r="L6" s="16" t="n">
        <f aca="false">K6-J6-K7-K8</f>
        <v>73724</v>
      </c>
    </row>
    <row r="7" customFormat="false" ht="15.75" hidden="false" customHeight="true" outlineLevel="0" collapsed="false">
      <c r="B7" s="6" t="s">
        <v>11</v>
      </c>
      <c r="C7" s="7" t="n">
        <v>100000</v>
      </c>
      <c r="D7" s="7" t="s">
        <v>12</v>
      </c>
      <c r="E7" s="14" t="n">
        <v>42694</v>
      </c>
      <c r="F7" s="9" t="s">
        <v>15</v>
      </c>
      <c r="H7" s="6"/>
      <c r="I7" s="7"/>
      <c r="J7" s="7"/>
      <c r="K7" s="9" t="n">
        <v>50000</v>
      </c>
      <c r="L7" s="9" t="s">
        <v>16</v>
      </c>
    </row>
    <row r="8" customFormat="false" ht="15.75" hidden="false" customHeight="true" outlineLevel="0" collapsed="false">
      <c r="B8" s="6" t="s">
        <v>11</v>
      </c>
      <c r="C8" s="7" t="n">
        <v>100000</v>
      </c>
      <c r="D8" s="7" t="s">
        <v>12</v>
      </c>
      <c r="E8" s="14" t="n">
        <v>42695</v>
      </c>
      <c r="F8" s="9" t="s">
        <v>15</v>
      </c>
      <c r="H8" s="6" t="s">
        <v>17</v>
      </c>
      <c r="I8" s="17" t="n">
        <v>3000000</v>
      </c>
      <c r="J8" s="7"/>
      <c r="K8" s="9" t="n">
        <v>49000</v>
      </c>
      <c r="L8" s="9" t="s">
        <v>18</v>
      </c>
    </row>
    <row r="9" customFormat="false" ht="15.75" hidden="false" customHeight="true" outlineLevel="0" collapsed="false">
      <c r="B9" s="6" t="s">
        <v>11</v>
      </c>
      <c r="C9" s="7" t="n">
        <v>150000</v>
      </c>
      <c r="D9" s="7" t="s">
        <v>12</v>
      </c>
      <c r="E9" s="14" t="n">
        <v>42702</v>
      </c>
      <c r="F9" s="9" t="s">
        <v>15</v>
      </c>
      <c r="H9" s="6"/>
      <c r="I9" s="7"/>
      <c r="J9" s="7"/>
    </row>
    <row r="10" customFormat="false" ht="15.75" hidden="false" customHeight="true" outlineLevel="0" collapsed="false">
      <c r="B10" s="6" t="s">
        <v>11</v>
      </c>
      <c r="C10" s="7" t="n">
        <v>30000</v>
      </c>
      <c r="D10" s="7" t="s">
        <v>12</v>
      </c>
      <c r="E10" s="14" t="n">
        <v>43071</v>
      </c>
      <c r="F10" s="9" t="s">
        <v>15</v>
      </c>
      <c r="H10" s="6"/>
      <c r="I10" s="7"/>
      <c r="J10" s="7"/>
    </row>
    <row r="11" customFormat="false" ht="15.75" hidden="false" customHeight="true" outlineLevel="0" collapsed="false">
      <c r="B11" s="6" t="s">
        <v>19</v>
      </c>
      <c r="C11" s="7" t="n">
        <v>200000</v>
      </c>
      <c r="D11" s="7" t="s">
        <v>12</v>
      </c>
      <c r="E11" s="14" t="n">
        <v>42703</v>
      </c>
      <c r="F11" s="9" t="s">
        <v>20</v>
      </c>
      <c r="H11" s="6" t="s">
        <v>21</v>
      </c>
      <c r="I11" s="17" t="n">
        <v>49000</v>
      </c>
      <c r="J11" s="18" t="n">
        <v>42704</v>
      </c>
    </row>
    <row r="12" customFormat="false" ht="15.75" hidden="false" customHeight="true" outlineLevel="0" collapsed="false">
      <c r="B12" s="6"/>
      <c r="D12" s="19"/>
      <c r="E12" s="14"/>
      <c r="H12" s="6" t="s">
        <v>21</v>
      </c>
      <c r="I12" s="17" t="n">
        <v>30000</v>
      </c>
      <c r="J12" s="6" t="s">
        <v>22</v>
      </c>
    </row>
    <row r="13" customFormat="false" ht="15.75" hidden="false" customHeight="true" outlineLevel="0" collapsed="false">
      <c r="B13" s="20" t="s">
        <v>23</v>
      </c>
      <c r="C13" s="7"/>
      <c r="D13" s="7"/>
      <c r="E13" s="7"/>
      <c r="H13" s="6"/>
      <c r="I13" s="7"/>
      <c r="J13" s="7"/>
    </row>
    <row r="14" customFormat="false" ht="15.75" hidden="false" customHeight="true" outlineLevel="0" collapsed="false">
      <c r="B14" s="6" t="s">
        <v>24</v>
      </c>
      <c r="C14" s="7" t="n">
        <v>200000</v>
      </c>
      <c r="D14" s="7" t="s">
        <v>12</v>
      </c>
      <c r="E14" s="14" t="n">
        <v>42692</v>
      </c>
      <c r="H14" s="6" t="s">
        <v>25</v>
      </c>
      <c r="I14" s="17" t="n">
        <v>250000</v>
      </c>
      <c r="J14" s="7"/>
      <c r="K14" s="9" t="s">
        <v>26</v>
      </c>
      <c r="L14" s="21" t="n">
        <v>2016</v>
      </c>
    </row>
    <row r="15" customFormat="false" ht="15.75" hidden="false" customHeight="true" outlineLevel="0" collapsed="false">
      <c r="B15" s="6" t="s">
        <v>24</v>
      </c>
      <c r="C15" s="7" t="n">
        <v>900000</v>
      </c>
      <c r="D15" s="7" t="s">
        <v>12</v>
      </c>
      <c r="E15" s="14" t="n">
        <v>42693</v>
      </c>
      <c r="H15" s="6" t="s">
        <v>27</v>
      </c>
      <c r="I15" s="17" t="n">
        <v>150000</v>
      </c>
      <c r="J15" s="7"/>
      <c r="K15" s="9" t="s">
        <v>28</v>
      </c>
      <c r="L15" s="21" t="n">
        <v>2016</v>
      </c>
    </row>
    <row r="16" customFormat="false" ht="15.75" hidden="false" customHeight="true" outlineLevel="0" collapsed="false">
      <c r="B16" s="6" t="s">
        <v>24</v>
      </c>
      <c r="C16" s="7" t="n">
        <v>1000000</v>
      </c>
      <c r="D16" s="7" t="s">
        <v>12</v>
      </c>
      <c r="E16" s="14" t="n">
        <v>42695</v>
      </c>
      <c r="H16" s="6" t="s">
        <v>29</v>
      </c>
      <c r="I16" s="17" t="n">
        <v>120000</v>
      </c>
      <c r="J16" s="7" t="s">
        <v>30</v>
      </c>
      <c r="K16" s="9" t="s">
        <v>31</v>
      </c>
      <c r="L16" s="22" t="n">
        <v>2016</v>
      </c>
    </row>
    <row r="17" customFormat="false" ht="15.75" hidden="false" customHeight="true" outlineLevel="0" collapsed="false">
      <c r="B17" s="6" t="s">
        <v>24</v>
      </c>
      <c r="C17" s="23" t="n">
        <v>900000</v>
      </c>
      <c r="D17" s="19" t="s">
        <v>12</v>
      </c>
      <c r="E17" s="14" t="n">
        <v>42696</v>
      </c>
      <c r="H17" s="6" t="s">
        <v>32</v>
      </c>
      <c r="I17" s="17" t="n">
        <v>200000</v>
      </c>
      <c r="J17" s="7"/>
      <c r="K17" s="9" t="s">
        <v>33</v>
      </c>
      <c r="L17" s="21" t="n">
        <v>2016</v>
      </c>
    </row>
    <row r="18" customFormat="false" ht="15.75" hidden="false" customHeight="true" outlineLevel="0" collapsed="false">
      <c r="B18" s="6"/>
      <c r="C18" s="10" t="n">
        <f aca="false">SUM(C14:C17)</f>
        <v>3000000</v>
      </c>
      <c r="D18" s="7"/>
      <c r="E18" s="7"/>
      <c r="F18" s="9"/>
      <c r="H18" s="6" t="s">
        <v>29</v>
      </c>
      <c r="I18" s="17" t="n">
        <v>200000</v>
      </c>
      <c r="J18" s="24" t="s">
        <v>30</v>
      </c>
      <c r="K18" s="9" t="s">
        <v>34</v>
      </c>
      <c r="L18" s="21" t="n">
        <v>2016</v>
      </c>
    </row>
    <row r="19" customFormat="false" ht="15.75" hidden="false" customHeight="true" outlineLevel="0" collapsed="false">
      <c r="B19" s="6"/>
      <c r="C19" s="7"/>
      <c r="D19" s="7"/>
      <c r="E19" s="7"/>
      <c r="H19" s="6" t="s">
        <v>29</v>
      </c>
      <c r="I19" s="17" t="n">
        <v>180000</v>
      </c>
      <c r="J19" s="24" t="s">
        <v>30</v>
      </c>
      <c r="K19" s="9" t="s">
        <v>35</v>
      </c>
      <c r="L19" s="21" t="n">
        <v>2016</v>
      </c>
    </row>
    <row r="20" customFormat="false" ht="15.75" hidden="false" customHeight="true" outlineLevel="0" collapsed="false">
      <c r="B20" s="25" t="s">
        <v>36</v>
      </c>
      <c r="C20" s="3"/>
      <c r="D20" s="3"/>
      <c r="E20" s="7"/>
      <c r="H20" s="6"/>
      <c r="I20" s="7"/>
      <c r="J20" s="7"/>
      <c r="K20" s="9"/>
    </row>
    <row r="21" customFormat="false" ht="15.75" hidden="false" customHeight="true" outlineLevel="0" collapsed="false">
      <c r="B21" s="6" t="s">
        <v>37</v>
      </c>
      <c r="C21" s="26" t="n">
        <v>99000</v>
      </c>
      <c r="D21" s="7" t="s">
        <v>12</v>
      </c>
      <c r="E21" s="7"/>
      <c r="H21" s="6"/>
      <c r="I21" s="7"/>
      <c r="J21" s="7"/>
      <c r="K21" s="9"/>
    </row>
    <row r="22" customFormat="false" ht="15.75" hidden="false" customHeight="true" outlineLevel="0" collapsed="false">
      <c r="B22" s="6" t="s">
        <v>37</v>
      </c>
      <c r="C22" s="26" t="n">
        <v>99000</v>
      </c>
      <c r="D22" s="7" t="s">
        <v>12</v>
      </c>
      <c r="E22" s="7"/>
      <c r="H22" s="6" t="s">
        <v>38</v>
      </c>
      <c r="I22" s="17" t="n">
        <v>200000</v>
      </c>
      <c r="J22" s="7" t="s">
        <v>39</v>
      </c>
      <c r="K22" s="9" t="s">
        <v>40</v>
      </c>
      <c r="L22" s="21" t="n">
        <v>2016</v>
      </c>
    </row>
    <row r="23" customFormat="false" ht="15.75" hidden="false" customHeight="true" outlineLevel="0" collapsed="false">
      <c r="B23" s="6" t="s">
        <v>37</v>
      </c>
      <c r="C23" s="26" t="n">
        <v>52000</v>
      </c>
      <c r="D23" s="7" t="s">
        <v>12</v>
      </c>
      <c r="E23" s="7"/>
      <c r="H23" s="6" t="s">
        <v>38</v>
      </c>
      <c r="I23" s="17" t="n">
        <v>200000</v>
      </c>
      <c r="J23" s="7" t="s">
        <v>41</v>
      </c>
      <c r="K23" s="9" t="s">
        <v>28</v>
      </c>
      <c r="L23" s="21" t="n">
        <v>2016</v>
      </c>
    </row>
    <row r="24" customFormat="false" ht="15.75" hidden="false" customHeight="true" outlineLevel="0" collapsed="false">
      <c r="B24" s="6" t="s">
        <v>42</v>
      </c>
      <c r="C24" s="27" t="n">
        <v>49000</v>
      </c>
      <c r="D24" s="3" t="s">
        <v>12</v>
      </c>
      <c r="E24" s="7"/>
      <c r="H24" s="6" t="s">
        <v>38</v>
      </c>
      <c r="I24" s="17" t="n">
        <v>12000</v>
      </c>
      <c r="J24" s="7" t="s">
        <v>41</v>
      </c>
      <c r="K24" s="9" t="s">
        <v>31</v>
      </c>
      <c r="L24" s="21" t="n">
        <v>2016</v>
      </c>
    </row>
    <row r="25" customFormat="false" ht="15.75" hidden="false" customHeight="true" outlineLevel="0" collapsed="false">
      <c r="B25" s="6" t="s">
        <v>42</v>
      </c>
      <c r="C25" s="27" t="n">
        <v>30000</v>
      </c>
      <c r="D25" s="3" t="s">
        <v>12</v>
      </c>
      <c r="E25" s="7"/>
      <c r="H25" s="6" t="s">
        <v>43</v>
      </c>
      <c r="I25" s="17" t="n">
        <v>368000</v>
      </c>
      <c r="J25" s="7" t="s">
        <v>41</v>
      </c>
      <c r="K25" s="9" t="s">
        <v>44</v>
      </c>
      <c r="L25" s="21"/>
    </row>
    <row r="26" customFormat="false" ht="15.75" hidden="false" customHeight="true" outlineLevel="0" collapsed="false">
      <c r="C26" s="3"/>
      <c r="D26" s="3"/>
      <c r="E26" s="7"/>
    </row>
    <row r="27" customFormat="false" ht="15.75" hidden="false" customHeight="true" outlineLevel="0" collapsed="false">
      <c r="B27" s="28" t="s">
        <v>45</v>
      </c>
      <c r="C27" s="7"/>
      <c r="D27" s="3"/>
      <c r="E27" s="7"/>
      <c r="H27" s="6" t="s">
        <v>46</v>
      </c>
      <c r="I27" s="17" t="n">
        <f aca="false">100000</f>
        <v>100000</v>
      </c>
      <c r="J27" s="7" t="s">
        <v>39</v>
      </c>
      <c r="K27" s="9" t="s">
        <v>28</v>
      </c>
    </row>
    <row r="28" customFormat="false" ht="15.75" hidden="false" customHeight="true" outlineLevel="0" collapsed="false">
      <c r="B28" s="6" t="s">
        <v>47</v>
      </c>
      <c r="C28" s="26" t="n">
        <v>98522</v>
      </c>
      <c r="D28" s="7" t="s">
        <v>12</v>
      </c>
      <c r="E28" s="7"/>
      <c r="H28" s="6" t="s">
        <v>46</v>
      </c>
      <c r="I28" s="17" t="n">
        <f aca="false">100000</f>
        <v>100000</v>
      </c>
      <c r="J28" s="7" t="s">
        <v>41</v>
      </c>
      <c r="K28" s="29" t="n">
        <v>42742</v>
      </c>
    </row>
    <row r="29" customFormat="false" ht="15.75" hidden="false" customHeight="true" outlineLevel="0" collapsed="false">
      <c r="B29" s="6"/>
      <c r="C29" s="26"/>
      <c r="D29" s="7"/>
      <c r="E29" s="7"/>
      <c r="H29" s="6" t="s">
        <v>46</v>
      </c>
      <c r="I29" s="17" t="n">
        <f aca="false">100000</f>
        <v>100000</v>
      </c>
      <c r="J29" s="7" t="s">
        <v>48</v>
      </c>
      <c r="K29" s="29" t="n">
        <v>42773</v>
      </c>
    </row>
    <row r="30" customFormat="false" ht="15.75" hidden="false" customHeight="true" outlineLevel="0" collapsed="false">
      <c r="B30" s="6"/>
      <c r="C30" s="7"/>
      <c r="D30" s="7"/>
      <c r="E30" s="7"/>
      <c r="H30" s="6" t="s">
        <v>46</v>
      </c>
      <c r="I30" s="17" t="n">
        <f aca="false">100000</f>
        <v>100000</v>
      </c>
      <c r="J30" s="7" t="s">
        <v>49</v>
      </c>
      <c r="K30" s="29" t="n">
        <v>42801</v>
      </c>
    </row>
    <row r="31" customFormat="false" ht="15.75" hidden="false" customHeight="true" outlineLevel="0" collapsed="false">
      <c r="B31" s="6" t="s">
        <v>50</v>
      </c>
      <c r="C31" s="7" t="n">
        <v>928754</v>
      </c>
      <c r="D31" s="7" t="s">
        <v>12</v>
      </c>
      <c r="E31" s="7"/>
      <c r="H31" s="6"/>
      <c r="I31" s="30" t="n">
        <f aca="false">SUM(I5:I30)</f>
        <v>6386276</v>
      </c>
      <c r="J31" s="7"/>
      <c r="K31" s="31" t="n">
        <f aca="false">I3-I31</f>
        <v>35751</v>
      </c>
    </row>
    <row r="32" customFormat="false" ht="15.75" hidden="false" customHeight="true" outlineLevel="0" collapsed="false">
      <c r="B32" s="6" t="s">
        <v>51</v>
      </c>
      <c r="C32" s="32" t="n">
        <f aca="false">SUM(C28:C31)</f>
        <v>1027276</v>
      </c>
      <c r="D32" s="7"/>
      <c r="E32" s="7"/>
      <c r="I32" s="3"/>
      <c r="J32" s="3"/>
      <c r="L32" s="9"/>
    </row>
    <row r="33" customFormat="false" ht="15.75" hidden="false" customHeight="true" outlineLevel="0" collapsed="false">
      <c r="C33" s="3"/>
      <c r="D33" s="3"/>
      <c r="E33" s="3"/>
      <c r="H33" s="33" t="s">
        <v>52</v>
      </c>
      <c r="I33" s="34" t="n">
        <v>42735</v>
      </c>
    </row>
    <row r="34" customFormat="false" ht="15.75" hidden="false" customHeight="true" outlineLevel="0" collapsed="false">
      <c r="C34" s="3"/>
      <c r="D34" s="3"/>
      <c r="E34" s="3"/>
      <c r="H34" s="6" t="s">
        <v>53</v>
      </c>
      <c r="I34" s="4" t="n">
        <v>3000000</v>
      </c>
    </row>
    <row r="35" customFormat="false" ht="15.75" hidden="false" customHeight="true" outlineLevel="0" collapsed="false">
      <c r="B35" s="35" t="s">
        <v>54</v>
      </c>
      <c r="C35" s="7"/>
      <c r="D35" s="7"/>
      <c r="E35" s="7"/>
      <c r="H35" s="6" t="s">
        <v>55</v>
      </c>
      <c r="I35" s="4" t="n">
        <v>700000</v>
      </c>
      <c r="J35" s="9" t="s">
        <v>56</v>
      </c>
    </row>
    <row r="36" customFormat="false" ht="15.75" hidden="false" customHeight="true" outlineLevel="0" collapsed="false">
      <c r="B36" s="6" t="s">
        <v>57</v>
      </c>
      <c r="C36" s="7" t="n">
        <v>200000</v>
      </c>
      <c r="D36" s="7" t="s">
        <v>12</v>
      </c>
      <c r="E36" s="14" t="n">
        <v>42702</v>
      </c>
      <c r="F36" s="9" t="s">
        <v>20</v>
      </c>
      <c r="H36" s="6" t="s">
        <v>58</v>
      </c>
      <c r="I36" s="4" t="n">
        <v>1027276</v>
      </c>
      <c r="J36" s="9" t="s">
        <v>59</v>
      </c>
    </row>
    <row r="37" customFormat="false" ht="15.75" hidden="false" customHeight="true" outlineLevel="0" collapsed="false">
      <c r="B37" s="6" t="s">
        <v>57</v>
      </c>
      <c r="C37" s="7" t="n">
        <v>200000</v>
      </c>
      <c r="D37" s="7" t="s">
        <v>12</v>
      </c>
      <c r="E37" s="14" t="n">
        <v>42703</v>
      </c>
      <c r="F37" s="9" t="s">
        <v>20</v>
      </c>
      <c r="H37" s="6" t="s">
        <v>60</v>
      </c>
      <c r="I37" s="4" t="n">
        <v>412000</v>
      </c>
    </row>
    <row r="38" customFormat="false" ht="15.75" hidden="false" customHeight="true" outlineLevel="0" collapsed="false">
      <c r="B38" s="6" t="s">
        <v>57</v>
      </c>
      <c r="C38" s="7" t="n">
        <v>200000</v>
      </c>
      <c r="D38" s="7" t="s">
        <v>12</v>
      </c>
      <c r="E38" s="14" t="n">
        <v>42703</v>
      </c>
      <c r="F38" s="9" t="s">
        <v>61</v>
      </c>
      <c r="H38" s="6" t="s">
        <v>62</v>
      </c>
      <c r="I38" s="4" t="n">
        <v>400000</v>
      </c>
      <c r="J38" s="9" t="s">
        <v>63</v>
      </c>
    </row>
    <row r="39" customFormat="false" ht="15.75" hidden="false" customHeight="true" outlineLevel="0" collapsed="false">
      <c r="B39" s="6" t="s">
        <v>57</v>
      </c>
      <c r="C39" s="7" t="n">
        <v>12000</v>
      </c>
      <c r="D39" s="7" t="s">
        <v>12</v>
      </c>
      <c r="E39" s="14" t="n">
        <v>42705</v>
      </c>
      <c r="F39" s="9" t="s">
        <v>20</v>
      </c>
      <c r="H39" s="6" t="s">
        <v>64</v>
      </c>
      <c r="I39" s="4" t="n">
        <v>250000</v>
      </c>
      <c r="J39" s="3"/>
    </row>
    <row r="40" customFormat="false" ht="15.75" hidden="false" customHeight="true" outlineLevel="0" collapsed="false">
      <c r="B40" s="6" t="s">
        <v>57</v>
      </c>
      <c r="C40" s="7" t="n">
        <v>200000</v>
      </c>
      <c r="D40" s="7" t="s">
        <v>12</v>
      </c>
      <c r="E40" s="14" t="n">
        <v>42740</v>
      </c>
      <c r="F40" s="9" t="s">
        <v>65</v>
      </c>
      <c r="H40" s="6" t="s">
        <v>64</v>
      </c>
      <c r="I40" s="4" t="n">
        <v>150000</v>
      </c>
      <c r="J40" s="3"/>
    </row>
    <row r="41" customFormat="false" ht="15.75" hidden="false" customHeight="true" outlineLevel="0" collapsed="false">
      <c r="B41" s="6" t="s">
        <v>57</v>
      </c>
      <c r="C41" s="7" t="n">
        <v>168000</v>
      </c>
      <c r="D41" s="7" t="s">
        <v>12</v>
      </c>
      <c r="E41" s="14" t="n">
        <v>42741</v>
      </c>
      <c r="F41" s="9" t="s">
        <v>65</v>
      </c>
      <c r="H41" s="6" t="s">
        <v>66</v>
      </c>
      <c r="I41" s="4" t="n">
        <v>368000</v>
      </c>
      <c r="J41" s="3"/>
    </row>
    <row r="42" customFormat="false" ht="15.75" hidden="false" customHeight="true" outlineLevel="0" collapsed="false">
      <c r="B42" s="28" t="s">
        <v>67</v>
      </c>
      <c r="C42" s="7"/>
      <c r="D42" s="7"/>
      <c r="E42" s="7"/>
      <c r="H42" s="6" t="s">
        <v>68</v>
      </c>
      <c r="I42" s="4" t="n">
        <v>79000</v>
      </c>
      <c r="J42" s="3" t="s">
        <v>69</v>
      </c>
      <c r="K42" s="9" t="s">
        <v>70</v>
      </c>
    </row>
    <row r="43" customFormat="false" ht="15.75" hidden="false" customHeight="true" outlineLevel="0" collapsed="false">
      <c r="B43" s="6" t="s">
        <v>71</v>
      </c>
      <c r="C43" s="7" t="n">
        <v>180000</v>
      </c>
      <c r="D43" s="7" t="s">
        <v>12</v>
      </c>
      <c r="E43" s="14" t="n">
        <v>42704</v>
      </c>
      <c r="F43" s="9" t="s">
        <v>61</v>
      </c>
      <c r="H43" s="6"/>
      <c r="I43" s="36" t="n">
        <f aca="false">SUM(I34:I42)</f>
        <v>6386276</v>
      </c>
      <c r="J43" s="3"/>
    </row>
    <row r="44" customFormat="false" ht="15.75" hidden="false" customHeight="true" outlineLevel="0" collapsed="false">
      <c r="B44" s="6" t="s">
        <v>71</v>
      </c>
      <c r="C44" s="7" t="n">
        <v>120000</v>
      </c>
      <c r="D44" s="7" t="s">
        <v>12</v>
      </c>
      <c r="E44" s="14" t="n">
        <v>42703</v>
      </c>
      <c r="F44" s="9" t="s">
        <v>61</v>
      </c>
      <c r="I44" s="3"/>
      <c r="J44" s="3"/>
    </row>
    <row r="45" customFormat="false" ht="15.75" hidden="false" customHeight="true" outlineLevel="0" collapsed="false">
      <c r="B45" s="6" t="s">
        <v>71</v>
      </c>
      <c r="C45" s="7" t="n">
        <v>200000</v>
      </c>
      <c r="D45" s="7" t="s">
        <v>12</v>
      </c>
      <c r="E45" s="14" t="n">
        <v>42703</v>
      </c>
      <c r="F45" s="9" t="s">
        <v>61</v>
      </c>
      <c r="H45" s="9" t="s">
        <v>72</v>
      </c>
      <c r="I45" s="37" t="n">
        <f aca="false">I3-I43</f>
        <v>35751</v>
      </c>
      <c r="J45" s="38" t="s">
        <v>73</v>
      </c>
    </row>
    <row r="46" customFormat="false" ht="15.75" hidden="false" customHeight="true" outlineLevel="0" collapsed="false">
      <c r="B46" s="9"/>
      <c r="C46" s="3"/>
      <c r="D46" s="3"/>
      <c r="E46" s="3"/>
      <c r="H46" s="9"/>
      <c r="I46" s="7"/>
      <c r="J46" s="38"/>
    </row>
    <row r="47" customFormat="false" ht="15.75" hidden="false" customHeight="true" outlineLevel="0" collapsed="false">
      <c r="B47" s="9" t="s">
        <v>74</v>
      </c>
      <c r="C47" s="39" t="n">
        <f aca="false">C10-C25-C32</f>
        <v>-1027276</v>
      </c>
      <c r="D47" s="3"/>
      <c r="E47" s="3"/>
      <c r="H47" s="9"/>
      <c r="I47" s="40"/>
      <c r="J47" s="38"/>
    </row>
    <row r="48" customFormat="false" ht="15.75" hidden="false" customHeight="true" outlineLevel="0" collapsed="false">
      <c r="C48" s="3"/>
      <c r="D48" s="3"/>
      <c r="E48" s="3"/>
      <c r="H48" s="9"/>
      <c r="I48" s="40"/>
      <c r="J48" s="38"/>
    </row>
    <row r="49" customFormat="false" ht="15.75" hidden="false" customHeight="true" outlineLevel="0" collapsed="false">
      <c r="C49" s="3"/>
      <c r="D49" s="3"/>
      <c r="E49" s="3"/>
      <c r="H49" s="9"/>
      <c r="I49" s="40"/>
      <c r="J49" s="38"/>
    </row>
    <row r="50" customFormat="false" ht="15.75" hidden="false" customHeight="true" outlineLevel="0" collapsed="false">
      <c r="B50" s="41" t="s">
        <v>75</v>
      </c>
      <c r="C50" s="3"/>
      <c r="D50" s="3"/>
      <c r="E50" s="3"/>
      <c r="H50" s="9"/>
      <c r="I50" s="40"/>
      <c r="J50" s="38"/>
    </row>
    <row r="51" customFormat="false" ht="15.75" hidden="false" customHeight="true" outlineLevel="0" collapsed="false">
      <c r="C51" s="3"/>
      <c r="D51" s="3"/>
      <c r="E51" s="3"/>
      <c r="I51" s="40"/>
      <c r="J51" s="38"/>
    </row>
    <row r="52" customFormat="false" ht="15.75" hidden="false" customHeight="true" outlineLevel="0" collapsed="false">
      <c r="B52" s="6" t="s">
        <v>76</v>
      </c>
      <c r="C52" s="7" t="n">
        <v>145000</v>
      </c>
      <c r="D52" s="3"/>
      <c r="E52" s="3"/>
      <c r="H52" s="29"/>
      <c r="I52" s="42"/>
      <c r="J52" s="38"/>
    </row>
    <row r="53" customFormat="false" ht="15.75" hidden="false" customHeight="true" outlineLevel="0" collapsed="false">
      <c r="B53" s="6" t="s">
        <v>77</v>
      </c>
      <c r="C53" s="7" t="n">
        <v>45000</v>
      </c>
      <c r="D53" s="3"/>
      <c r="E53" s="3"/>
    </row>
    <row r="54" customFormat="false" ht="15.75" hidden="false" customHeight="true" outlineLevel="0" collapsed="false">
      <c r="B54" s="6"/>
      <c r="C54" s="7"/>
      <c r="D54" s="3"/>
      <c r="E54" s="3"/>
    </row>
    <row r="55" customFormat="false" ht="15.75" hidden="false" customHeight="true" outlineLevel="0" collapsed="false">
      <c r="B55" s="6" t="s">
        <v>78</v>
      </c>
      <c r="C55" s="7" t="n">
        <v>20000</v>
      </c>
      <c r="D55" s="3"/>
      <c r="E55" s="3"/>
      <c r="H55" s="43" t="s">
        <v>79</v>
      </c>
    </row>
    <row r="56" customFormat="false" ht="15.75" hidden="false" customHeight="true" outlineLevel="0" collapsed="false">
      <c r="B56" s="6"/>
      <c r="C56" s="7"/>
      <c r="D56" s="3"/>
      <c r="E56" s="3"/>
      <c r="H56" s="35" t="s">
        <v>80</v>
      </c>
      <c r="I56" s="17" t="s">
        <v>1</v>
      </c>
      <c r="J56" s="17" t="s">
        <v>81</v>
      </c>
    </row>
    <row r="57" customFormat="false" ht="15.75" hidden="false" customHeight="true" outlineLevel="0" collapsed="false">
      <c r="B57" s="6" t="s">
        <v>82</v>
      </c>
      <c r="C57" s="7" t="n">
        <v>50000</v>
      </c>
      <c r="D57" s="3"/>
      <c r="E57" s="3"/>
      <c r="H57" s="6" t="s">
        <v>83</v>
      </c>
      <c r="I57" s="7" t="n">
        <v>50000</v>
      </c>
      <c r="J57" s="7" t="s">
        <v>84</v>
      </c>
      <c r="K57" s="9" t="s">
        <v>85</v>
      </c>
    </row>
    <row r="58" customFormat="false" ht="15.75" hidden="false" customHeight="true" outlineLevel="0" collapsed="false">
      <c r="B58" s="6"/>
      <c r="C58" s="7"/>
      <c r="D58" s="3"/>
      <c r="E58" s="3"/>
      <c r="H58" s="6" t="s">
        <v>83</v>
      </c>
      <c r="I58" s="7" t="n">
        <v>50000</v>
      </c>
      <c r="J58" s="7" t="s">
        <v>84</v>
      </c>
      <c r="K58" s="9" t="s">
        <v>85</v>
      </c>
    </row>
    <row r="59" customFormat="false" ht="15.75" hidden="false" customHeight="true" outlineLevel="0" collapsed="false">
      <c r="C59" s="3"/>
      <c r="D59" s="3"/>
      <c r="E59" s="3"/>
      <c r="H59" s="6" t="s">
        <v>83</v>
      </c>
      <c r="I59" s="7" t="n">
        <v>50000</v>
      </c>
      <c r="J59" s="7" t="s">
        <v>86</v>
      </c>
      <c r="K59" s="9" t="s">
        <v>85</v>
      </c>
    </row>
    <row r="60" customFormat="false" ht="15.75" hidden="false" customHeight="true" outlineLevel="0" collapsed="false">
      <c r="C60" s="3"/>
      <c r="D60" s="3"/>
      <c r="E60" s="3"/>
      <c r="H60" s="6" t="s">
        <v>83</v>
      </c>
      <c r="I60" s="7" t="n">
        <v>50000</v>
      </c>
      <c r="J60" s="7" t="s">
        <v>87</v>
      </c>
      <c r="K60" s="9" t="s">
        <v>85</v>
      </c>
    </row>
    <row r="61" customFormat="false" ht="15.75" hidden="false" customHeight="true" outlineLevel="0" collapsed="false">
      <c r="B61" s="44" t="s">
        <v>88</v>
      </c>
      <c r="C61" s="3"/>
      <c r="D61" s="3"/>
      <c r="E61" s="3"/>
      <c r="H61" s="6" t="s">
        <v>83</v>
      </c>
      <c r="I61" s="7" t="n">
        <v>50000</v>
      </c>
      <c r="J61" s="7" t="s">
        <v>87</v>
      </c>
      <c r="K61" s="9" t="s">
        <v>85</v>
      </c>
    </row>
    <row r="62" customFormat="false" ht="15.75" hidden="false" customHeight="true" outlineLevel="0" collapsed="false">
      <c r="B62" s="6" t="s">
        <v>89</v>
      </c>
      <c r="C62" s="7" t="s">
        <v>1</v>
      </c>
      <c r="D62" s="7" t="s">
        <v>90</v>
      </c>
      <c r="E62" s="3"/>
      <c r="H62" s="6" t="s">
        <v>83</v>
      </c>
      <c r="I62" s="7" t="n">
        <v>50000</v>
      </c>
      <c r="J62" s="7" t="s">
        <v>87</v>
      </c>
      <c r="K62" s="9" t="s">
        <v>85</v>
      </c>
    </row>
    <row r="63" customFormat="false" ht="15.75" hidden="false" customHeight="true" outlineLevel="0" collapsed="false">
      <c r="B63" s="6" t="s">
        <v>91</v>
      </c>
      <c r="C63" s="7" t="n">
        <v>200000</v>
      </c>
      <c r="D63" s="7" t="s">
        <v>92</v>
      </c>
      <c r="E63" s="3"/>
      <c r="H63" s="6" t="s">
        <v>83</v>
      </c>
      <c r="I63" s="7" t="n">
        <v>50000</v>
      </c>
      <c r="J63" s="7" t="s">
        <v>87</v>
      </c>
      <c r="K63" s="9" t="s">
        <v>85</v>
      </c>
    </row>
    <row r="64" customFormat="false" ht="15.75" hidden="false" customHeight="true" outlineLevel="0" collapsed="false">
      <c r="B64" s="6" t="s">
        <v>91</v>
      </c>
      <c r="C64" s="7" t="n">
        <v>1000000</v>
      </c>
      <c r="D64" s="7" t="s">
        <v>92</v>
      </c>
      <c r="E64" s="3"/>
      <c r="H64" s="6" t="s">
        <v>93</v>
      </c>
      <c r="I64" s="7" t="n">
        <v>98522</v>
      </c>
      <c r="J64" s="7" t="s">
        <v>87</v>
      </c>
      <c r="K64" s="9" t="s">
        <v>85</v>
      </c>
    </row>
    <row r="65" customFormat="false" ht="15.75" hidden="false" customHeight="true" outlineLevel="0" collapsed="false">
      <c r="B65" s="6" t="s">
        <v>91</v>
      </c>
      <c r="C65" s="7" t="n">
        <v>50000</v>
      </c>
      <c r="D65" s="7" t="s">
        <v>87</v>
      </c>
      <c r="E65" s="3"/>
      <c r="H65" s="6" t="s">
        <v>94</v>
      </c>
      <c r="I65" s="7" t="n">
        <v>928754</v>
      </c>
      <c r="J65" s="7" t="s">
        <v>87</v>
      </c>
      <c r="K65" s="9" t="s">
        <v>85</v>
      </c>
    </row>
    <row r="66" customFormat="false" ht="15.75" hidden="false" customHeight="true" outlineLevel="0" collapsed="false">
      <c r="B66" s="6" t="s">
        <v>91</v>
      </c>
      <c r="C66" s="7" t="n">
        <v>50000</v>
      </c>
      <c r="D66" s="7" t="s">
        <v>87</v>
      </c>
      <c r="E66" s="3"/>
      <c r="H66" s="6" t="s">
        <v>83</v>
      </c>
      <c r="I66" s="7" t="n">
        <v>150000</v>
      </c>
      <c r="J66" s="7" t="s">
        <v>95</v>
      </c>
      <c r="K66" s="9" t="s">
        <v>85</v>
      </c>
    </row>
    <row r="67" customFormat="false" ht="15.75" hidden="false" customHeight="true" outlineLevel="0" collapsed="false">
      <c r="B67" s="6" t="s">
        <v>91</v>
      </c>
      <c r="C67" s="7" t="n">
        <v>50000</v>
      </c>
      <c r="D67" s="7" t="s">
        <v>87</v>
      </c>
      <c r="E67" s="3"/>
      <c r="H67" s="6" t="s">
        <v>96</v>
      </c>
      <c r="I67" s="7" t="n">
        <v>49000</v>
      </c>
      <c r="J67" s="7" t="s">
        <v>97</v>
      </c>
      <c r="K67" s="9" t="s">
        <v>85</v>
      </c>
    </row>
    <row r="68" customFormat="false" ht="15.75" hidden="false" customHeight="true" outlineLevel="0" collapsed="false">
      <c r="B68" s="6" t="s">
        <v>91</v>
      </c>
      <c r="C68" s="7" t="n">
        <v>50000</v>
      </c>
      <c r="D68" s="7" t="s">
        <v>87</v>
      </c>
      <c r="E68" s="3"/>
      <c r="H68" s="6" t="s">
        <v>98</v>
      </c>
      <c r="I68" s="19" t="n">
        <v>200000</v>
      </c>
      <c r="J68" s="45" t="n">
        <v>42856</v>
      </c>
      <c r="K68" s="9" t="s">
        <v>85</v>
      </c>
    </row>
    <row r="69" customFormat="false" ht="15.75" hidden="false" customHeight="true" outlineLevel="0" collapsed="false">
      <c r="B69" s="6" t="s">
        <v>91</v>
      </c>
      <c r="C69" s="7" t="n">
        <v>30000</v>
      </c>
      <c r="D69" s="45" t="n">
        <v>42778</v>
      </c>
      <c r="E69" s="3" t="s">
        <v>99</v>
      </c>
      <c r="H69" s="6" t="s">
        <v>98</v>
      </c>
      <c r="I69" s="19" t="n">
        <v>168000</v>
      </c>
      <c r="J69" s="45" t="n">
        <v>42887</v>
      </c>
      <c r="K69" s="9" t="s">
        <v>85</v>
      </c>
    </row>
    <row r="70" customFormat="false" ht="15.75" hidden="false" customHeight="true" outlineLevel="0" collapsed="false">
      <c r="B70" s="6" t="s">
        <v>91</v>
      </c>
      <c r="C70" s="7" t="n">
        <v>150000</v>
      </c>
      <c r="D70" s="7" t="s">
        <v>95</v>
      </c>
      <c r="E70" s="3"/>
      <c r="H70" s="6" t="s">
        <v>100</v>
      </c>
      <c r="I70" s="19" t="n">
        <v>30000</v>
      </c>
      <c r="J70" s="45" t="n">
        <v>42767</v>
      </c>
      <c r="K70" s="9" t="s">
        <v>85</v>
      </c>
    </row>
    <row r="71" customFormat="false" ht="15.75" hidden="false" customHeight="true" outlineLevel="0" collapsed="false">
      <c r="B71" s="6"/>
      <c r="C71" s="6"/>
      <c r="D71" s="6"/>
      <c r="E71" s="3"/>
    </row>
    <row r="72" customFormat="false" ht="15.75" hidden="false" customHeight="true" outlineLevel="0" collapsed="false">
      <c r="B72" s="6"/>
      <c r="C72" s="7"/>
      <c r="D72" s="7"/>
      <c r="E72" s="3"/>
      <c r="H72" s="6" t="s">
        <v>11</v>
      </c>
      <c r="I72" s="7" t="n">
        <v>30000</v>
      </c>
      <c r="J72" s="3"/>
    </row>
    <row r="73" customFormat="false" ht="15.75" hidden="false" customHeight="true" outlineLevel="0" collapsed="false">
      <c r="B73" s="6" t="s">
        <v>101</v>
      </c>
      <c r="C73" s="7" t="n">
        <v>200000</v>
      </c>
      <c r="D73" s="7" t="s">
        <v>92</v>
      </c>
      <c r="E73" s="3"/>
      <c r="H73" s="6" t="s">
        <v>11</v>
      </c>
      <c r="I73" s="7" t="n">
        <v>1200000</v>
      </c>
      <c r="J73" s="3"/>
      <c r="K73" s="9" t="s">
        <v>102</v>
      </c>
      <c r="L73" s="6" t="n">
        <v>1027276</v>
      </c>
    </row>
    <row r="74" customFormat="false" ht="15.75" hidden="false" customHeight="true" outlineLevel="0" collapsed="false">
      <c r="B74" s="6" t="s">
        <v>101</v>
      </c>
      <c r="C74" s="7" t="n">
        <v>900000</v>
      </c>
      <c r="D74" s="7" t="s">
        <v>84</v>
      </c>
      <c r="E74" s="3"/>
      <c r="H74" s="6" t="s">
        <v>11</v>
      </c>
      <c r="I74" s="7" t="n">
        <v>100000</v>
      </c>
      <c r="J74" s="3"/>
      <c r="K74" s="9" t="s">
        <v>96</v>
      </c>
      <c r="L74" s="6" t="n">
        <v>49000</v>
      </c>
    </row>
    <row r="75" customFormat="false" ht="15.75" hidden="false" customHeight="true" outlineLevel="0" collapsed="false">
      <c r="B75" s="6" t="s">
        <v>101</v>
      </c>
      <c r="C75" s="7" t="n">
        <v>1000000</v>
      </c>
      <c r="D75" s="7" t="s">
        <v>87</v>
      </c>
      <c r="E75" s="3"/>
      <c r="H75" s="6" t="s">
        <v>11</v>
      </c>
      <c r="I75" s="7" t="n">
        <v>100000</v>
      </c>
      <c r="J75" s="3"/>
      <c r="L75" s="6"/>
    </row>
    <row r="76" customFormat="false" ht="15.75" hidden="false" customHeight="true" outlineLevel="0" collapsed="false">
      <c r="B76" s="6" t="s">
        <v>101</v>
      </c>
      <c r="C76" s="7" t="n">
        <v>900000</v>
      </c>
      <c r="D76" s="7" t="s">
        <v>103</v>
      </c>
      <c r="E76" s="3"/>
      <c r="H76" s="6" t="s">
        <v>11</v>
      </c>
      <c r="I76" s="7" t="n">
        <v>150000</v>
      </c>
      <c r="J76" s="3"/>
      <c r="L76" s="6"/>
    </row>
    <row r="77" customFormat="false" ht="15.75" hidden="false" customHeight="true" outlineLevel="0" collapsed="false">
      <c r="B77" s="6"/>
      <c r="C77" s="7"/>
      <c r="D77" s="7"/>
      <c r="E77" s="3"/>
      <c r="I77" s="3" t="n">
        <f aca="false">SUM(I73:I76)</f>
        <v>1550000</v>
      </c>
      <c r="J77" s="3"/>
    </row>
    <row r="78" customFormat="false" ht="15.75" hidden="false" customHeight="true" outlineLevel="0" collapsed="false">
      <c r="B78" s="6" t="s">
        <v>104</v>
      </c>
      <c r="C78" s="7" t="n">
        <v>212000</v>
      </c>
      <c r="D78" s="7" t="s">
        <v>95</v>
      </c>
      <c r="E78" s="3"/>
      <c r="I78" s="3"/>
      <c r="J78" s="3"/>
    </row>
    <row r="79" customFormat="false" ht="15.75" hidden="false" customHeight="true" outlineLevel="0" collapsed="false">
      <c r="B79" s="6" t="s">
        <v>104</v>
      </c>
      <c r="C79" s="7" t="n">
        <v>200000</v>
      </c>
      <c r="D79" s="7" t="s">
        <v>95</v>
      </c>
      <c r="E79" s="3"/>
      <c r="I79" s="3"/>
      <c r="J79" s="3"/>
    </row>
    <row r="80" customFormat="false" ht="15.75" hidden="false" customHeight="true" outlineLevel="0" collapsed="false">
      <c r="B80" s="6" t="s">
        <v>104</v>
      </c>
      <c r="C80" s="7" t="n">
        <v>200000</v>
      </c>
      <c r="D80" s="7" t="s">
        <v>95</v>
      </c>
      <c r="E80" s="3"/>
      <c r="H80" s="6" t="s">
        <v>105</v>
      </c>
      <c r="I80" s="46" t="n">
        <v>35751</v>
      </c>
      <c r="J80" s="47" t="n">
        <v>42831</v>
      </c>
      <c r="K80" s="9" t="s">
        <v>106</v>
      </c>
    </row>
    <row r="81" customFormat="false" ht="15.75" hidden="false" customHeight="true" outlineLevel="0" collapsed="false">
      <c r="B81" s="6"/>
      <c r="C81" s="7"/>
      <c r="D81" s="7"/>
      <c r="E81" s="3"/>
      <c r="H81" s="6" t="s">
        <v>107</v>
      </c>
      <c r="I81" s="13" t="n">
        <v>145000</v>
      </c>
      <c r="J81" s="47" t="n">
        <v>42583</v>
      </c>
      <c r="K81" s="9" t="s">
        <v>108</v>
      </c>
    </row>
    <row r="82" customFormat="false" ht="15.75" hidden="false" customHeight="true" outlineLevel="0" collapsed="false">
      <c r="B82" s="6" t="s">
        <v>109</v>
      </c>
      <c r="C82" s="7" t="n">
        <v>200000</v>
      </c>
      <c r="D82" s="45" t="n">
        <v>42856</v>
      </c>
      <c r="E82" s="3"/>
      <c r="H82" s="6" t="s">
        <v>110</v>
      </c>
      <c r="I82" s="48" t="n">
        <v>57000</v>
      </c>
      <c r="J82" s="47" t="n">
        <v>42832</v>
      </c>
      <c r="K82" s="9" t="s">
        <v>111</v>
      </c>
    </row>
    <row r="83" customFormat="false" ht="15.75" hidden="false" customHeight="true" outlineLevel="0" collapsed="false">
      <c r="B83" s="6" t="s">
        <v>109</v>
      </c>
      <c r="C83" s="7" t="n">
        <v>168000</v>
      </c>
      <c r="D83" s="45" t="n">
        <v>42887</v>
      </c>
      <c r="E83" s="3"/>
      <c r="H83" s="6" t="s">
        <v>112</v>
      </c>
      <c r="I83" s="48" t="n">
        <v>97000</v>
      </c>
      <c r="J83" s="47" t="n">
        <v>42862</v>
      </c>
      <c r="K83" s="9" t="s">
        <v>113</v>
      </c>
    </row>
    <row r="84" customFormat="false" ht="15.75" hidden="false" customHeight="true" outlineLevel="0" collapsed="false">
      <c r="B84" s="6"/>
      <c r="C84" s="7"/>
      <c r="D84" s="7"/>
      <c r="E84" s="3"/>
      <c r="H84" s="6" t="s">
        <v>114</v>
      </c>
      <c r="I84" s="48" t="n">
        <v>97000</v>
      </c>
      <c r="J84" s="47" t="n">
        <v>42893</v>
      </c>
      <c r="K84" s="9" t="s">
        <v>115</v>
      </c>
    </row>
    <row r="85" customFormat="false" ht="15.75" hidden="false" customHeight="true" outlineLevel="0" collapsed="false">
      <c r="B85" s="6" t="s">
        <v>116</v>
      </c>
      <c r="C85" s="7" t="n">
        <v>0</v>
      </c>
      <c r="D85" s="7" t="s">
        <v>95</v>
      </c>
      <c r="E85" s="3"/>
      <c r="H85" s="6" t="s">
        <v>117</v>
      </c>
      <c r="I85" s="48" t="n">
        <v>204000</v>
      </c>
      <c r="J85" s="47" t="n">
        <v>42893</v>
      </c>
      <c r="K85" s="9" t="s">
        <v>118</v>
      </c>
    </row>
    <row r="86" customFormat="false" ht="15.75" hidden="false" customHeight="true" outlineLevel="0" collapsed="false">
      <c r="B86" s="6" t="s">
        <v>119</v>
      </c>
      <c r="C86" s="7" t="n">
        <v>0</v>
      </c>
      <c r="D86" s="7" t="s">
        <v>95</v>
      </c>
      <c r="E86" s="3"/>
      <c r="H86" s="6" t="s">
        <v>120</v>
      </c>
      <c r="I86" s="48" t="n">
        <v>97000</v>
      </c>
      <c r="J86" s="47" t="n">
        <v>42923</v>
      </c>
    </row>
    <row r="87" customFormat="false" ht="15.75" hidden="false" customHeight="true" outlineLevel="0" collapsed="false">
      <c r="B87" s="6"/>
      <c r="C87" s="7"/>
      <c r="D87" s="7"/>
      <c r="E87" s="3"/>
      <c r="H87" s="6" t="s">
        <v>121</v>
      </c>
      <c r="I87" s="48" t="n">
        <v>50000</v>
      </c>
      <c r="J87" s="47" t="n">
        <v>42923</v>
      </c>
    </row>
    <row r="88" customFormat="false" ht="15.75" hidden="false" customHeight="true" outlineLevel="0" collapsed="false">
      <c r="B88" s="6" t="s">
        <v>122</v>
      </c>
      <c r="C88" s="7" t="n">
        <v>200000</v>
      </c>
      <c r="D88" s="7" t="s">
        <v>95</v>
      </c>
      <c r="E88" s="3"/>
      <c r="H88" s="6" t="s">
        <v>121</v>
      </c>
      <c r="I88" s="48" t="n">
        <v>5000</v>
      </c>
      <c r="J88" s="47" t="n">
        <v>42930</v>
      </c>
      <c r="K88" s="9" t="s">
        <v>123</v>
      </c>
    </row>
    <row r="89" customFormat="false" ht="15.75" hidden="false" customHeight="true" outlineLevel="0" collapsed="false">
      <c r="B89" s="6" t="s">
        <v>122</v>
      </c>
      <c r="C89" s="7" t="n">
        <v>100000</v>
      </c>
      <c r="D89" s="49" t="n">
        <v>42918</v>
      </c>
      <c r="E89" s="3"/>
      <c r="H89" s="6" t="s">
        <v>124</v>
      </c>
      <c r="I89" s="48" t="n">
        <v>97000</v>
      </c>
      <c r="J89" s="47" t="n">
        <v>42954</v>
      </c>
    </row>
    <row r="90" customFormat="false" ht="15.75" hidden="false" customHeight="true" outlineLevel="0" collapsed="false">
      <c r="B90" s="6" t="s">
        <v>125</v>
      </c>
      <c r="C90" s="7" t="n">
        <v>200000</v>
      </c>
      <c r="D90" s="7" t="s">
        <v>126</v>
      </c>
      <c r="E90" s="3" t="s">
        <v>127</v>
      </c>
      <c r="H90" s="6" t="s">
        <v>128</v>
      </c>
      <c r="I90" s="48" t="n">
        <v>97000</v>
      </c>
      <c r="J90" s="47" t="s">
        <v>129</v>
      </c>
      <c r="K90" s="0" t="s">
        <v>130</v>
      </c>
    </row>
    <row r="91" customFormat="false" ht="15.75" hidden="false" customHeight="true" outlineLevel="0" collapsed="false">
      <c r="B91" s="6" t="s">
        <v>125</v>
      </c>
      <c r="C91" s="7" t="n">
        <v>180000</v>
      </c>
      <c r="D91" s="7" t="s">
        <v>97</v>
      </c>
      <c r="E91" s="3"/>
      <c r="H91" s="6" t="s">
        <v>131</v>
      </c>
      <c r="I91" s="7" t="n">
        <v>97000</v>
      </c>
      <c r="J91" s="50" t="n">
        <v>43015</v>
      </c>
      <c r="K91" s="51" t="n">
        <f aca="false">SUM(I81:I90)-I80</f>
        <v>910249</v>
      </c>
      <c r="L91" s="52" t="s">
        <v>132</v>
      </c>
      <c r="M91" s="53"/>
      <c r="N91" s="53"/>
    </row>
    <row r="92" customFormat="false" ht="15.75" hidden="false" customHeight="true" outlineLevel="0" collapsed="false">
      <c r="B92" s="6" t="s">
        <v>125</v>
      </c>
      <c r="C92" s="7" t="n">
        <v>120000</v>
      </c>
      <c r="D92" s="45" t="n">
        <v>42381</v>
      </c>
      <c r="E92" s="3"/>
      <c r="H92" s="6" t="s">
        <v>131</v>
      </c>
      <c r="I92" s="7" t="n">
        <v>97000</v>
      </c>
      <c r="J92" s="50" t="n">
        <v>43046</v>
      </c>
      <c r="K92" s="51" t="n">
        <v>1027276</v>
      </c>
      <c r="L92" s="52" t="s">
        <v>133</v>
      </c>
      <c r="M92" s="53"/>
      <c r="N92" s="53"/>
    </row>
    <row r="93" customFormat="false" ht="15.75" hidden="false" customHeight="true" outlineLevel="0" collapsed="false">
      <c r="B93" s="6"/>
      <c r="C93" s="5" t="n">
        <f aca="false">SUM(C63:C92)</f>
        <v>6360000</v>
      </c>
      <c r="D93" s="7"/>
      <c r="E93" s="3"/>
      <c r="H93" s="6" t="s">
        <v>131</v>
      </c>
      <c r="I93" s="7" t="n">
        <v>97000</v>
      </c>
      <c r="J93" s="50" t="n">
        <v>43076</v>
      </c>
      <c r="K93" s="48" t="n">
        <f aca="false">K92-K91</f>
        <v>117027</v>
      </c>
      <c r="L93" s="52" t="s">
        <v>134</v>
      </c>
      <c r="M93" s="53"/>
      <c r="N93" s="53"/>
    </row>
    <row r="94" customFormat="false" ht="15.75" hidden="false" customHeight="true" outlineLevel="0" collapsed="false">
      <c r="B94" s="6"/>
      <c r="C94" s="7"/>
      <c r="D94" s="7"/>
      <c r="E94" s="3"/>
      <c r="H94" s="6" t="s">
        <v>131</v>
      </c>
      <c r="I94" s="7" t="n">
        <v>97000</v>
      </c>
      <c r="J94" s="50" t="n">
        <v>43107</v>
      </c>
    </row>
    <row r="95" customFormat="false" ht="15.75" hidden="false" customHeight="true" outlineLevel="0" collapsed="false">
      <c r="B95" s="6"/>
      <c r="C95" s="7" t="n">
        <v>6422027</v>
      </c>
      <c r="D95" s="7"/>
      <c r="E95" s="3"/>
      <c r="H95" s="6" t="s">
        <v>131</v>
      </c>
      <c r="I95" s="7" t="n">
        <v>97000</v>
      </c>
      <c r="J95" s="50" t="n">
        <v>43138</v>
      </c>
    </row>
    <row r="96" customFormat="false" ht="15.75" hidden="false" customHeight="true" outlineLevel="0" collapsed="false">
      <c r="B96" s="6"/>
      <c r="C96" s="7"/>
      <c r="D96" s="7"/>
      <c r="E96" s="3"/>
      <c r="H96" s="6" t="s">
        <v>131</v>
      </c>
      <c r="I96" s="7" t="n">
        <v>97000</v>
      </c>
      <c r="J96" s="50" t="n">
        <v>43166</v>
      </c>
    </row>
    <row r="97" customFormat="false" ht="15.75" hidden="false" customHeight="true" outlineLevel="0" collapsed="false">
      <c r="B97" s="6"/>
      <c r="C97" s="7" t="n">
        <f aca="false">C95-C93</f>
        <v>62027</v>
      </c>
      <c r="D97" s="7" t="s">
        <v>135</v>
      </c>
      <c r="E97" s="3"/>
      <c r="H97" s="6" t="s">
        <v>131</v>
      </c>
      <c r="I97" s="7" t="n">
        <v>97000</v>
      </c>
      <c r="J97" s="50" t="n">
        <v>43197</v>
      </c>
    </row>
    <row r="98" customFormat="false" ht="15.75" hidden="false" customHeight="true" outlineLevel="0" collapsed="false">
      <c r="B98" s="6"/>
      <c r="C98" s="7"/>
      <c r="D98" s="7"/>
      <c r="E98" s="3"/>
      <c r="H98" s="6" t="s">
        <v>131</v>
      </c>
      <c r="I98" s="7" t="n">
        <v>97000</v>
      </c>
      <c r="J98" s="47" t="n">
        <v>43227</v>
      </c>
    </row>
    <row r="99" customFormat="false" ht="15.75" hidden="false" customHeight="true" outlineLevel="0" collapsed="false">
      <c r="E99" s="3"/>
      <c r="H99" s="6" t="s">
        <v>131</v>
      </c>
      <c r="I99" s="7" t="n">
        <v>97000</v>
      </c>
      <c r="J99" s="47" t="n">
        <v>43258</v>
      </c>
    </row>
    <row r="100" customFormat="false" ht="15.75" hidden="false" customHeight="true" outlineLevel="0" collapsed="false">
      <c r="B100" s="54" t="s">
        <v>136</v>
      </c>
      <c r="E100" s="3"/>
      <c r="H100" s="6" t="s">
        <v>131</v>
      </c>
      <c r="I100" s="7" t="n">
        <v>97000</v>
      </c>
      <c r="J100" s="47" t="n">
        <v>43288</v>
      </c>
    </row>
    <row r="101" customFormat="false" ht="15.75" hidden="false" customHeight="true" outlineLevel="0" collapsed="false">
      <c r="E101" s="3"/>
      <c r="H101" s="6" t="s">
        <v>131</v>
      </c>
      <c r="I101" s="7" t="n">
        <v>97000</v>
      </c>
      <c r="J101" s="50" t="n">
        <v>43319</v>
      </c>
    </row>
    <row r="102" customFormat="false" ht="15.75" hidden="false" customHeight="true" outlineLevel="0" collapsed="false">
      <c r="B102" s="6" t="s">
        <v>137</v>
      </c>
      <c r="C102" s="55" t="n">
        <v>42583</v>
      </c>
      <c r="D102" s="6" t="n">
        <v>145000</v>
      </c>
      <c r="E102" s="3"/>
      <c r="H102" s="6" t="s">
        <v>131</v>
      </c>
      <c r="I102" s="7" t="n">
        <v>97000</v>
      </c>
      <c r="J102" s="7" t="s">
        <v>138</v>
      </c>
    </row>
    <row r="103" customFormat="false" ht="15.75" hidden="false" customHeight="true" outlineLevel="0" collapsed="false">
      <c r="B103" s="6" t="s">
        <v>139</v>
      </c>
      <c r="C103" s="56" t="n">
        <v>42217</v>
      </c>
      <c r="D103" s="7" t="n">
        <v>200000</v>
      </c>
      <c r="E103" s="3"/>
      <c r="H103" s="6" t="s">
        <v>131</v>
      </c>
      <c r="I103" s="7" t="n">
        <v>97000</v>
      </c>
      <c r="J103" s="50" t="n">
        <v>43380</v>
      </c>
    </row>
    <row r="104" customFormat="false" ht="15.75" hidden="false" customHeight="true" outlineLevel="0" collapsed="false">
      <c r="B104" s="6" t="s">
        <v>140</v>
      </c>
      <c r="C104" s="50" t="n">
        <v>43340</v>
      </c>
      <c r="D104" s="7" t="n">
        <v>10000</v>
      </c>
      <c r="E104" s="3"/>
      <c r="H104" s="6" t="s">
        <v>131</v>
      </c>
      <c r="I104" s="7" t="n">
        <v>97000</v>
      </c>
      <c r="J104" s="50" t="n">
        <v>43411</v>
      </c>
    </row>
    <row r="105" customFormat="false" ht="15.75" hidden="false" customHeight="true" outlineLevel="0" collapsed="false">
      <c r="C105" s="3"/>
      <c r="D105" s="3"/>
      <c r="E105" s="3"/>
      <c r="H105" s="6" t="s">
        <v>131</v>
      </c>
      <c r="I105" s="7" t="n">
        <v>97000</v>
      </c>
      <c r="J105" s="50" t="n">
        <v>43441</v>
      </c>
    </row>
    <row r="106" customFormat="false" ht="15.75" hidden="false" customHeight="true" outlineLevel="0" collapsed="false">
      <c r="C106" s="3"/>
      <c r="D106" s="3"/>
      <c r="E106" s="3"/>
      <c r="H106" s="6" t="s">
        <v>131</v>
      </c>
      <c r="I106" s="7" t="n">
        <v>97000</v>
      </c>
      <c r="J106" s="50" t="n">
        <v>43472</v>
      </c>
    </row>
    <row r="107" customFormat="false" ht="15.75" hidden="false" customHeight="true" outlineLevel="0" collapsed="false">
      <c r="B107" s="9" t="s">
        <v>141</v>
      </c>
      <c r="C107" s="3"/>
      <c r="D107" s="3"/>
      <c r="E107" s="3"/>
      <c r="H107" s="6" t="s">
        <v>131</v>
      </c>
      <c r="I107" s="7" t="n">
        <v>97000</v>
      </c>
      <c r="J107" s="50" t="n">
        <v>43503</v>
      </c>
    </row>
    <row r="108" customFormat="false" ht="15.75" hidden="false" customHeight="true" outlineLevel="0" collapsed="false">
      <c r="C108" s="3"/>
      <c r="D108" s="3"/>
      <c r="E108" s="3"/>
      <c r="H108" s="57" t="s">
        <v>131</v>
      </c>
      <c r="I108" s="58" t="n">
        <v>97000</v>
      </c>
      <c r="J108" s="59" t="n">
        <v>43531</v>
      </c>
    </row>
    <row r="109" customFormat="false" ht="15.75" hidden="false" customHeight="true" outlineLevel="0" collapsed="false">
      <c r="C109" s="3"/>
      <c r="D109" s="3"/>
      <c r="E109" s="3"/>
      <c r="H109" s="57" t="s">
        <v>142</v>
      </c>
      <c r="I109" s="58" t="n">
        <v>100000</v>
      </c>
      <c r="J109" s="59" t="n">
        <v>43554</v>
      </c>
    </row>
    <row r="110" customFormat="false" ht="15.75" hidden="false" customHeight="true" outlineLevel="0" collapsed="false">
      <c r="B110" s="60" t="s">
        <v>143</v>
      </c>
      <c r="C110" s="60" t="s">
        <v>143</v>
      </c>
      <c r="D110" s="61"/>
      <c r="E110" s="3"/>
      <c r="H110" s="57" t="s">
        <v>131</v>
      </c>
      <c r="I110" s="58" t="n">
        <v>97000</v>
      </c>
      <c r="J110" s="59" t="n">
        <v>43562</v>
      </c>
    </row>
    <row r="111" customFormat="false" ht="15.75" hidden="false" customHeight="true" outlineLevel="0" collapsed="false">
      <c r="B111" s="6"/>
      <c r="C111" s="6"/>
      <c r="D111" s="6"/>
      <c r="E111" s="3"/>
      <c r="H111" s="57" t="s">
        <v>131</v>
      </c>
      <c r="I111" s="58" t="n">
        <v>97000</v>
      </c>
      <c r="J111" s="59" t="n">
        <v>43592</v>
      </c>
    </row>
    <row r="112" customFormat="false" ht="15.75" hidden="false" customHeight="true" outlineLevel="0" collapsed="false">
      <c r="B112" s="62" t="s">
        <v>144</v>
      </c>
      <c r="C112" s="63" t="s">
        <v>145</v>
      </c>
      <c r="D112" s="63" t="n">
        <v>15000</v>
      </c>
      <c r="E112" s="3"/>
      <c r="H112" s="57" t="s">
        <v>142</v>
      </c>
      <c r="I112" s="58" t="n">
        <v>100000</v>
      </c>
      <c r="J112" s="59" t="n">
        <v>43615</v>
      </c>
    </row>
    <row r="113" customFormat="false" ht="15.75" hidden="false" customHeight="true" outlineLevel="0" collapsed="false">
      <c r="B113" s="62" t="s">
        <v>146</v>
      </c>
      <c r="C113" s="64" t="n">
        <v>42046</v>
      </c>
      <c r="D113" s="63" t="n">
        <v>10000</v>
      </c>
      <c r="E113" s="3"/>
      <c r="H113" s="57" t="s">
        <v>131</v>
      </c>
      <c r="I113" s="58" t="n">
        <v>97000</v>
      </c>
      <c r="J113" s="59" t="n">
        <v>43623</v>
      </c>
    </row>
    <row r="114" customFormat="false" ht="15.75" hidden="false" customHeight="true" outlineLevel="0" collapsed="false">
      <c r="B114" s="62" t="s">
        <v>147</v>
      </c>
      <c r="C114" s="64" t="n">
        <v>42259</v>
      </c>
      <c r="D114" s="63" t="n">
        <v>22000</v>
      </c>
      <c r="E114" s="3"/>
      <c r="H114" s="57" t="s">
        <v>131</v>
      </c>
      <c r="I114" s="58" t="n">
        <v>97000</v>
      </c>
      <c r="J114" s="59" t="n">
        <v>43653</v>
      </c>
    </row>
    <row r="115" customFormat="false" ht="15.75" hidden="false" customHeight="true" outlineLevel="0" collapsed="false">
      <c r="B115" s="62" t="s">
        <v>148</v>
      </c>
      <c r="C115" s="63" t="s">
        <v>149</v>
      </c>
      <c r="D115" s="63" t="n">
        <v>8000</v>
      </c>
      <c r="E115" s="3"/>
      <c r="H115" s="57" t="s">
        <v>131</v>
      </c>
      <c r="I115" s="58" t="n">
        <v>97000</v>
      </c>
      <c r="J115" s="59" t="n">
        <v>43684</v>
      </c>
    </row>
    <row r="116" customFormat="false" ht="15.75" hidden="false" customHeight="true" outlineLevel="0" collapsed="false">
      <c r="B116" s="62" t="s">
        <v>150</v>
      </c>
      <c r="C116" s="63" t="s">
        <v>151</v>
      </c>
      <c r="D116" s="63" t="n">
        <v>5000</v>
      </c>
      <c r="E116" s="3"/>
      <c r="H116" s="57" t="s">
        <v>152</v>
      </c>
      <c r="I116" s="58" t="n">
        <v>33000</v>
      </c>
      <c r="J116" s="59" t="n">
        <v>43711</v>
      </c>
    </row>
    <row r="117" customFormat="false" ht="15.75" hidden="false" customHeight="true" outlineLevel="0" collapsed="false">
      <c r="B117" s="65" t="s">
        <v>153</v>
      </c>
      <c r="C117" s="63" t="s">
        <v>154</v>
      </c>
      <c r="D117" s="63" t="n">
        <v>22000</v>
      </c>
      <c r="E117" s="3"/>
      <c r="H117" s="57" t="s">
        <v>131</v>
      </c>
      <c r="I117" s="58" t="n">
        <v>97000</v>
      </c>
      <c r="J117" s="59" t="n">
        <v>43715</v>
      </c>
    </row>
    <row r="118" customFormat="false" ht="15.75" hidden="false" customHeight="true" outlineLevel="0" collapsed="false">
      <c r="B118" s="62" t="s">
        <v>155</v>
      </c>
      <c r="C118" s="64" t="n">
        <v>42552</v>
      </c>
      <c r="D118" s="63" t="n">
        <v>10000</v>
      </c>
      <c r="E118" s="3"/>
      <c r="H118" s="57" t="s">
        <v>131</v>
      </c>
      <c r="I118" s="58" t="n">
        <v>97000</v>
      </c>
      <c r="J118" s="59" t="n">
        <v>43745</v>
      </c>
    </row>
    <row r="119" customFormat="false" ht="15.75" hidden="false" customHeight="true" outlineLevel="0" collapsed="false">
      <c r="B119" s="62" t="s">
        <v>156</v>
      </c>
      <c r="C119" s="63" t="s">
        <v>157</v>
      </c>
      <c r="D119" s="63" t="n">
        <v>10000</v>
      </c>
      <c r="E119" s="3"/>
      <c r="H119" s="57" t="s">
        <v>142</v>
      </c>
      <c r="I119" s="58" t="n">
        <v>50000</v>
      </c>
      <c r="J119" s="59" t="n">
        <v>43768</v>
      </c>
    </row>
    <row r="120" customFormat="false" ht="15.75" hidden="false" customHeight="true" outlineLevel="0" collapsed="false">
      <c r="B120" s="62" t="s">
        <v>158</v>
      </c>
      <c r="C120" s="63" t="s">
        <v>159</v>
      </c>
      <c r="D120" s="63" t="n">
        <v>3000</v>
      </c>
      <c r="E120" s="3"/>
      <c r="H120" s="57" t="s">
        <v>131</v>
      </c>
      <c r="I120" s="58" t="n">
        <v>97000</v>
      </c>
      <c r="J120" s="59" t="n">
        <v>43776</v>
      </c>
    </row>
    <row r="121" customFormat="false" ht="15.75" hidden="false" customHeight="true" outlineLevel="0" collapsed="false">
      <c r="B121" s="65" t="s">
        <v>160</v>
      </c>
      <c r="C121" s="63" t="s">
        <v>161</v>
      </c>
      <c r="D121" s="63" t="n">
        <v>5000</v>
      </c>
      <c r="E121" s="3"/>
      <c r="H121" s="57" t="s">
        <v>142</v>
      </c>
      <c r="I121" s="58" t="n">
        <v>50000</v>
      </c>
      <c r="J121" s="59" t="n">
        <v>43797</v>
      </c>
    </row>
    <row r="122" customFormat="false" ht="15.75" hidden="false" customHeight="true" outlineLevel="0" collapsed="false">
      <c r="B122" s="62"/>
      <c r="C122" s="63"/>
      <c r="D122" s="63"/>
      <c r="E122" s="3"/>
      <c r="H122" s="57" t="s">
        <v>131</v>
      </c>
      <c r="I122" s="58" t="n">
        <v>97000</v>
      </c>
      <c r="J122" s="59" t="n">
        <v>43806</v>
      </c>
    </row>
    <row r="123" customFormat="false" ht="15.75" hidden="false" customHeight="true" outlineLevel="0" collapsed="false">
      <c r="B123" s="62" t="s">
        <v>162</v>
      </c>
      <c r="C123" s="63" t="s">
        <v>163</v>
      </c>
      <c r="D123" s="63" t="n">
        <v>30000</v>
      </c>
      <c r="E123" s="3"/>
      <c r="I123" s="66" t="n">
        <f aca="false">SUM(I91:I122)</f>
        <v>2952000</v>
      </c>
      <c r="J123" s="67" t="s">
        <v>164</v>
      </c>
    </row>
    <row r="124" customFormat="false" ht="15.75" hidden="false" customHeight="true" outlineLevel="0" collapsed="false">
      <c r="B124" s="62" t="s">
        <v>165</v>
      </c>
      <c r="C124" s="63" t="s">
        <v>166</v>
      </c>
      <c r="D124" s="63" t="n">
        <v>15000</v>
      </c>
      <c r="E124" s="3"/>
      <c r="I124" s="3"/>
      <c r="J124" s="68" t="s">
        <v>167</v>
      </c>
    </row>
    <row r="125" customFormat="false" ht="15.75" hidden="false" customHeight="true" outlineLevel="0" collapsed="false">
      <c r="B125" s="65" t="s">
        <v>168</v>
      </c>
      <c r="C125" s="63" t="s">
        <v>166</v>
      </c>
      <c r="D125" s="63" t="n">
        <v>5000</v>
      </c>
      <c r="E125" s="3"/>
      <c r="I125" s="3"/>
      <c r="J125" s="38" t="s">
        <v>169</v>
      </c>
    </row>
    <row r="126" customFormat="false" ht="15.75" hidden="false" customHeight="true" outlineLevel="0" collapsed="false">
      <c r="B126" s="62" t="s">
        <v>170</v>
      </c>
      <c r="C126" s="64" t="n">
        <v>42409</v>
      </c>
      <c r="D126" s="63" t="n">
        <v>5000</v>
      </c>
      <c r="E126" s="3"/>
      <c r="I126" s="3"/>
      <c r="J126" s="3"/>
    </row>
    <row r="127" customFormat="false" ht="15.75" hidden="false" customHeight="true" outlineLevel="0" collapsed="false">
      <c r="B127" s="62" t="s">
        <v>171</v>
      </c>
      <c r="C127" s="64" t="n">
        <v>42531</v>
      </c>
      <c r="D127" s="63" t="n">
        <v>5000</v>
      </c>
      <c r="E127" s="3"/>
      <c r="I127" s="3"/>
      <c r="J127" s="3"/>
    </row>
    <row r="128" customFormat="false" ht="15.75" hidden="false" customHeight="true" outlineLevel="0" collapsed="false">
      <c r="B128" s="62" t="s">
        <v>172</v>
      </c>
      <c r="C128" s="69" t="n">
        <v>42653</v>
      </c>
      <c r="D128" s="63" t="n">
        <v>10000</v>
      </c>
      <c r="E128" s="3"/>
      <c r="I128" s="3"/>
      <c r="J128" s="3"/>
    </row>
    <row r="129" customFormat="false" ht="15.75" hidden="false" customHeight="true" outlineLevel="0" collapsed="false">
      <c r="B129" s="62" t="s">
        <v>173</v>
      </c>
      <c r="C129" s="63" t="s">
        <v>174</v>
      </c>
      <c r="D129" s="63" t="n">
        <v>10000</v>
      </c>
      <c r="E129" s="3"/>
      <c r="I129" s="3"/>
      <c r="J129" s="3"/>
    </row>
    <row r="130" customFormat="false" ht="15.75" hidden="false" customHeight="true" outlineLevel="0" collapsed="false">
      <c r="B130" s="65" t="s">
        <v>175</v>
      </c>
      <c r="C130" s="64" t="n">
        <v>42767</v>
      </c>
      <c r="D130" s="63" t="n">
        <v>30000</v>
      </c>
      <c r="E130" s="3"/>
      <c r="H130" s="70"/>
      <c r="I130" s="3"/>
      <c r="J130" s="71"/>
    </row>
    <row r="131" customFormat="false" ht="15.75" hidden="false" customHeight="true" outlineLevel="0" collapsed="false">
      <c r="B131" s="65" t="s">
        <v>176</v>
      </c>
      <c r="C131" s="63" t="s">
        <v>177</v>
      </c>
      <c r="D131" s="63" t="n">
        <v>10000</v>
      </c>
      <c r="E131" s="3"/>
      <c r="I131" s="3"/>
      <c r="J131" s="3"/>
    </row>
    <row r="132" customFormat="false" ht="15.75" hidden="false" customHeight="true" outlineLevel="0" collapsed="false">
      <c r="B132" s="65" t="s">
        <v>178</v>
      </c>
      <c r="C132" s="63" t="s">
        <v>179</v>
      </c>
      <c r="D132" s="63" t="n">
        <v>20000</v>
      </c>
      <c r="E132" s="3"/>
      <c r="H132" s="72"/>
      <c r="I132" s="73"/>
      <c r="J132" s="73"/>
    </row>
    <row r="133" customFormat="false" ht="15.75" hidden="false" customHeight="true" outlineLevel="0" collapsed="false">
      <c r="B133" s="62" t="s">
        <v>180</v>
      </c>
      <c r="C133" s="63" t="s">
        <v>181</v>
      </c>
      <c r="D133" s="63" t="n">
        <v>10000</v>
      </c>
      <c r="E133" s="3"/>
      <c r="H133" s="74"/>
      <c r="I133" s="73"/>
      <c r="J133" s="73"/>
    </row>
    <row r="134" customFormat="false" ht="15.75" hidden="false" customHeight="true" outlineLevel="0" collapsed="false">
      <c r="B134" s="62"/>
      <c r="C134" s="63"/>
      <c r="D134" s="63"/>
      <c r="E134" s="3"/>
      <c r="H134" s="72"/>
      <c r="I134" s="75"/>
      <c r="J134" s="75"/>
    </row>
    <row r="135" customFormat="false" ht="15.75" hidden="false" customHeight="true" outlineLevel="0" collapsed="false">
      <c r="B135" s="62" t="s">
        <v>182</v>
      </c>
      <c r="C135" s="63" t="s">
        <v>183</v>
      </c>
      <c r="D135" s="63" t="n">
        <v>10000</v>
      </c>
      <c r="E135" s="3"/>
      <c r="H135" s="72"/>
      <c r="I135" s="75"/>
      <c r="J135" s="76"/>
    </row>
    <row r="136" customFormat="false" ht="15.75" hidden="false" customHeight="true" outlineLevel="0" collapsed="false">
      <c r="B136" s="62" t="s">
        <v>182</v>
      </c>
      <c r="C136" s="69" t="n">
        <v>43383</v>
      </c>
      <c r="D136" s="63" t="n">
        <v>15000</v>
      </c>
      <c r="E136" s="3"/>
      <c r="H136" s="72"/>
      <c r="I136" s="75"/>
      <c r="J136" s="76"/>
    </row>
    <row r="137" customFormat="false" ht="15.75" hidden="false" customHeight="true" outlineLevel="0" collapsed="false">
      <c r="B137" s="77"/>
      <c r="C137" s="78"/>
      <c r="D137" s="77"/>
      <c r="E137" s="3"/>
      <c r="H137" s="72"/>
      <c r="I137" s="75"/>
      <c r="J137" s="75"/>
    </row>
    <row r="138" customFormat="false" ht="15.75" hidden="false" customHeight="true" outlineLevel="0" collapsed="false">
      <c r="B138" s="79" t="s">
        <v>182</v>
      </c>
      <c r="C138" s="80" t="n">
        <v>43621</v>
      </c>
      <c r="D138" s="81" t="n">
        <v>10000</v>
      </c>
      <c r="E138" s="3"/>
      <c r="H138" s="72"/>
      <c r="I138" s="75"/>
      <c r="J138" s="75"/>
    </row>
    <row r="139" customFormat="false" ht="15.75" hidden="false" customHeight="true" outlineLevel="0" collapsed="false">
      <c r="B139" s="82"/>
      <c r="C139" s="83"/>
      <c r="D139" s="84" t="n">
        <f aca="false">SUM(D112:D138)</f>
        <v>295000</v>
      </c>
      <c r="E139" s="3"/>
      <c r="H139" s="72"/>
      <c r="I139" s="75"/>
      <c r="J139" s="75"/>
    </row>
    <row r="140" customFormat="false" ht="15.75" hidden="false" customHeight="true" outlineLevel="0" collapsed="false">
      <c r="C140" s="83"/>
      <c r="D140" s="85"/>
      <c r="E140" s="3"/>
      <c r="H140" s="72"/>
      <c r="I140" s="75"/>
      <c r="J140" s="76"/>
    </row>
    <row r="141" customFormat="false" ht="15.75" hidden="false" customHeight="true" outlineLevel="0" collapsed="false">
      <c r="C141" s="83"/>
      <c r="D141" s="85"/>
      <c r="E141" s="3"/>
      <c r="H141" s="72"/>
      <c r="I141" s="75"/>
      <c r="J141" s="75"/>
    </row>
    <row r="142" customFormat="false" ht="15.75" hidden="false" customHeight="true" outlineLevel="0" collapsed="false">
      <c r="C142" s="83"/>
      <c r="D142" s="85"/>
      <c r="E142" s="3"/>
      <c r="H142" s="72"/>
      <c r="I142" s="75"/>
      <c r="J142" s="75"/>
    </row>
    <row r="143" customFormat="false" ht="15.75" hidden="false" customHeight="true" outlineLevel="0" collapsed="false">
      <c r="C143" s="83"/>
      <c r="D143" s="85"/>
      <c r="E143" s="3"/>
      <c r="H143" s="72"/>
      <c r="I143" s="75"/>
      <c r="J143" s="75"/>
    </row>
    <row r="144" customFormat="false" ht="15.75" hidden="false" customHeight="true" outlineLevel="0" collapsed="false">
      <c r="C144" s="83"/>
      <c r="D144" s="85"/>
      <c r="E144" s="3"/>
      <c r="H144" s="72"/>
      <c r="I144" s="75"/>
      <c r="J144" s="75"/>
    </row>
    <row r="145" customFormat="false" ht="15.75" hidden="false" customHeight="true" outlineLevel="0" collapsed="false">
      <c r="C145" s="83"/>
      <c r="D145" s="85"/>
      <c r="E145" s="3"/>
      <c r="H145" s="72"/>
      <c r="I145" s="75"/>
      <c r="J145" s="75"/>
    </row>
    <row r="146" customFormat="false" ht="15.75" hidden="false" customHeight="true" outlineLevel="0" collapsed="false">
      <c r="C146" s="83"/>
      <c r="D146" s="85"/>
      <c r="E146" s="3"/>
      <c r="H146" s="72"/>
      <c r="I146" s="75"/>
      <c r="J146" s="75"/>
    </row>
    <row r="147" customFormat="false" ht="15.75" hidden="false" customHeight="true" outlineLevel="0" collapsed="false">
      <c r="C147" s="83"/>
      <c r="D147" s="85"/>
      <c r="E147" s="3"/>
      <c r="H147" s="72"/>
      <c r="I147" s="75"/>
      <c r="J147" s="75"/>
    </row>
    <row r="148" customFormat="false" ht="15.75" hidden="false" customHeight="true" outlineLevel="0" collapsed="false">
      <c r="C148" s="83"/>
      <c r="D148" s="85"/>
      <c r="E148" s="3"/>
      <c r="H148" s="72"/>
      <c r="I148" s="75"/>
      <c r="J148" s="76"/>
    </row>
    <row r="149" customFormat="false" ht="15.75" hidden="false" customHeight="true" outlineLevel="0" collapsed="false">
      <c r="C149" s="83"/>
      <c r="D149" s="85"/>
      <c r="E149" s="3"/>
      <c r="H149" s="72"/>
      <c r="I149" s="75"/>
      <c r="J149" s="76"/>
    </row>
    <row r="150" customFormat="false" ht="15.75" hidden="false" customHeight="true" outlineLevel="0" collapsed="false">
      <c r="C150" s="83"/>
      <c r="D150" s="85"/>
      <c r="E150" s="3"/>
      <c r="H150" s="72"/>
      <c r="I150" s="75"/>
      <c r="J150" s="86"/>
    </row>
    <row r="151" customFormat="false" ht="15.75" hidden="false" customHeight="true" outlineLevel="0" collapsed="false">
      <c r="C151" s="83"/>
      <c r="D151" s="85"/>
      <c r="E151" s="3"/>
      <c r="H151" s="72"/>
      <c r="I151" s="75"/>
      <c r="J151" s="75"/>
    </row>
    <row r="152" customFormat="false" ht="15.75" hidden="false" customHeight="true" outlineLevel="0" collapsed="false">
      <c r="C152" s="83"/>
      <c r="D152" s="85"/>
      <c r="E152" s="3"/>
      <c r="H152" s="72"/>
      <c r="I152" s="75"/>
      <c r="J152" s="76"/>
    </row>
    <row r="153" customFormat="false" ht="15.75" hidden="false" customHeight="true" outlineLevel="0" collapsed="false">
      <c r="C153" s="83"/>
      <c r="D153" s="85"/>
      <c r="E153" s="3"/>
      <c r="H153" s="72"/>
      <c r="I153" s="75"/>
      <c r="J153" s="75"/>
    </row>
    <row r="154" customFormat="false" ht="15.75" hidden="false" customHeight="true" outlineLevel="0" collapsed="false">
      <c r="C154" s="83"/>
      <c r="D154" s="85"/>
      <c r="E154" s="3"/>
      <c r="H154" s="72"/>
      <c r="I154" s="75"/>
      <c r="J154" s="75"/>
    </row>
    <row r="155" customFormat="false" ht="15.75" hidden="false" customHeight="true" outlineLevel="0" collapsed="false">
      <c r="C155" s="83"/>
      <c r="D155" s="85"/>
      <c r="E155" s="3"/>
      <c r="H155" s="72"/>
      <c r="I155" s="75"/>
      <c r="J155" s="75"/>
    </row>
    <row r="156" customFormat="false" ht="15.75" hidden="false" customHeight="true" outlineLevel="0" collapsed="false">
      <c r="C156" s="83"/>
      <c r="D156" s="85"/>
      <c r="E156" s="3"/>
      <c r="H156" s="72"/>
      <c r="I156" s="75"/>
      <c r="J156" s="75"/>
    </row>
    <row r="157" customFormat="false" ht="15.75" hidden="false" customHeight="true" outlineLevel="0" collapsed="false">
      <c r="C157" s="83"/>
      <c r="D157" s="85"/>
      <c r="E157" s="3"/>
      <c r="H157" s="87"/>
      <c r="I157" s="75"/>
      <c r="J157" s="75"/>
    </row>
    <row r="158" customFormat="false" ht="15.75" hidden="false" customHeight="true" outlineLevel="0" collapsed="false">
      <c r="C158" s="83"/>
      <c r="D158" s="85"/>
      <c r="E158" s="3"/>
      <c r="H158" s="87"/>
      <c r="I158" s="75"/>
      <c r="J158" s="86"/>
    </row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2019-12-06T19:13:11Z</dcterms:modified>
  <cp:revision>15</cp:revision>
</cp:coreProperties>
</file>