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Riomed\DemoServerAutomation\Cellma4Automation\ExcelFiles\"/>
    </mc:Choice>
  </mc:AlternateContent>
  <xr:revisionPtr revIDLastSave="0" documentId="13_ncr:1_{21A08153-6D3D-45F9-8E50-56B8D72703D2}" xr6:coauthVersionLast="47" xr6:coauthVersionMax="47" xr10:uidLastSave="{00000000-0000-0000-0000-000000000000}"/>
  <bookViews>
    <workbookView xWindow="-120" yWindow="-120" windowWidth="24240" windowHeight="13140" firstSheet="8" activeTab="13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SPaddGP" sheetId="20" r:id="rId13"/>
    <sheet name="addEditAppointments" sheetId="28" r:id="rId14"/>
    <sheet name="bookNewAppointments" sheetId="30" r:id="rId15"/>
    <sheet name="CancelBookAppointment" sheetId="41" r:id="rId16"/>
    <sheet name="nextAvailAppointments" sheetId="31" r:id="rId17"/>
    <sheet name="prvAppointments" sheetId="29" r:id="rId18"/>
    <sheet name="rescheduleAppointments" sheetId="32" r:id="rId19"/>
    <sheet name="serviceAppointments" sheetId="33" r:id="rId20"/>
    <sheet name="appRooms" sheetId="34" r:id="rId21"/>
    <sheet name="appRoomSchedule1" sheetId="35" r:id="rId22"/>
    <sheet name="appRoomSchedule2" sheetId="36" r:id="rId23"/>
    <sheet name="appRoomSchedule3" sheetId="37" r:id="rId24"/>
    <sheet name="appRoomSchedule4" sheetId="38" r:id="rId25"/>
    <sheet name="appRoomSchedule5" sheetId="39" r:id="rId26"/>
    <sheet name="appRoomRemoved" sheetId="40" r:id="rId2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32" l="1"/>
  <c r="U2" i="32" s="1"/>
  <c r="T2" i="31"/>
  <c r="G2" i="41"/>
  <c r="B2" i="41"/>
  <c r="R2" i="41" s="1"/>
  <c r="A2" i="41"/>
  <c r="B2" i="30"/>
  <c r="R2" i="30" s="1"/>
  <c r="C2" i="31"/>
  <c r="C2" i="28"/>
  <c r="T2" i="28" s="1"/>
  <c r="B2" i="28" l="1"/>
  <c r="C2" i="40"/>
  <c r="B2" i="32" l="1"/>
  <c r="D2" i="32"/>
  <c r="D2" i="40"/>
  <c r="F2" i="39"/>
  <c r="F2" i="38"/>
  <c r="F2" i="37"/>
  <c r="F2" i="36"/>
  <c r="F2" i="35"/>
  <c r="I2" i="34"/>
  <c r="AF2" i="33"/>
  <c r="AE2" i="33"/>
  <c r="J2" i="32"/>
  <c r="A2" i="32"/>
  <c r="I2" i="31"/>
  <c r="A2" i="31"/>
  <c r="G2" i="30"/>
  <c r="A2" i="30"/>
  <c r="C2" i="29"/>
  <c r="A2" i="28"/>
  <c r="Q2" i="11"/>
  <c r="I2" i="28" l="1"/>
  <c r="I2" i="8"/>
  <c r="D2" i="3"/>
  <c r="C2" i="3"/>
  <c r="B2" i="3"/>
  <c r="A2" i="3"/>
  <c r="I2" i="7"/>
  <c r="H2" i="7"/>
  <c r="G2" i="7"/>
  <c r="F2" i="7"/>
  <c r="I2" i="4"/>
  <c r="J2" i="3" l="1"/>
</calcChain>
</file>

<file path=xl/sharedStrings.xml><?xml version="1.0" encoding="utf-8"?>
<sst xmlns="http://schemas.openxmlformats.org/spreadsheetml/2006/main" count="766" uniqueCount="364">
  <si>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</si>
  <si>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</si>
  <si>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</si>
  <si>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</si>
  <si>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</si>
  <si>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</si>
  <si>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</si>
  <si>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</si>
  <si>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</si>
  <si>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</si>
  <si>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</si>
  <si>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</si>
  <si>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</si>
  <si>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</si>
  <si>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</si>
  <si>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</si>
  <si>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</si>
  <si>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</si>
  <si>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</si>
  <si>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</si>
  <si>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</si>
  <si>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</si>
  <si>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</si>
  <si>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</si>
  <si>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</si>
  <si>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</si>
  <si>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</si>
  <si>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</si>
  <si>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</si>
  <si>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</si>
  <si>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</si>
  <si>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4110 11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</si>
  <si>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</si>
  <si>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</si>
  <si>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</si>
  <si>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</si>
  <si>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</si>
  <si>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</si>
  <si>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</si>
  <si>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</si>
  <si>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</si>
  <si>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</si>
  <si>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</si>
  <si>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</si>
  <si>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</si>
  <si>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</si>
  <si>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</si>
  <si>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</si>
  <si>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</si>
  <si>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</si>
  <si>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</si>
  <si>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</si>
  <si>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</si>
  <si>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</si>
  <si>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</si>
  <si>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</si>
  <si>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</si>
  <si>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</si>
  <si>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</si>
  <si>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</si>
  <si>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</si>
  <si>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</si>
  <si>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</si>
  <si>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</si>
  <si>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</si>
  <si>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</si>
  <si>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</si>
  <si>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</si>
  <si>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</si>
  <si>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</si>
  <si>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</si>
  <si>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</si>
  <si>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</si>
  <si>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</si>
  <si>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</si>
  <si>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</si>
  <si>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</si>
  <si>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</si>
  <si>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</si>
  <si>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</si>
  <si>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</si>
  <si>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</si>
  <si>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</si>
  <si>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</si>
  <si>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</si>
  <si>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</si>
  <si>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</si>
  <si>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</si>
  <si>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</si>
  <si>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</si>
  <si>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</si>
  <si>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</si>
  <si>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</si>
  <si>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</si>
  <si>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</si>
  <si>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</si>
  <si>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</si>
  <si>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</si>
  <si>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</si>
  <si>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</si>
  <si>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</si>
  <si>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</si>
  <si>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</si>
  <si>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</si>
  <si>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</si>
  <si>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</si>
  <si>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</si>
  <si>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Added for testing</t>
  </si>
  <si>
    <t>B/O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</si>
  <si>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</si>
  <si>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</si>
  <si>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</si>
  <si>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</si>
  <si>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</si>
  <si>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</si>
  <si>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</si>
  <si>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</si>
  <si>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</si>
  <si>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</si>
  <si>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</si>
  <si>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</si>
  <si>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</si>
  <si>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</si>
  <si>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</si>
  <si>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</si>
  <si>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</si>
  <si>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</si>
  <si>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</si>
  <si>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</si>
  <si>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</si>
  <si>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</si>
  <si>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</si>
  <si>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</si>
  <si>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</si>
  <si>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</si>
  <si>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</si>
  <si>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</si>
  <si>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</si>
  <si>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</si>
  <si>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</si>
  <si>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</si>
  <si>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</si>
  <si>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</si>
  <si>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</si>
  <si>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</si>
  <si>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</si>
  <si>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</si>
  <si>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</si>
  <si>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</si>
  <si>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</si>
  <si>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</si>
  <si>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</si>
  <si>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</si>
  <si>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</si>
  <si>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</si>
  <si>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</si>
  <si>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</si>
  <si>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</si>
  <si>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</si>
  <si>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</si>
  <si>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</si>
  <si>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</si>
  <si>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</si>
  <si>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</si>
  <si>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</si>
  <si>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</si>
  <si>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</si>
  <si>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04/03/2024</t>
  </si>
  <si>
    <t>05/03/2024</t>
  </si>
  <si>
    <t>Clinical</t>
  </si>
  <si>
    <t>Email</t>
  </si>
  <si>
    <t>General Medicine Automation</t>
  </si>
  <si>
    <t>Cardiology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</si>
  <si>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</si>
  <si>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</si>
  <si>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</si>
  <si>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</si>
  <si>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</si>
  <si>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</si>
  <si>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</si>
  <si>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</si>
  <si>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</si>
  <si>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44244244</t>
  </si>
  <si>
    <t>PIP@gmail.com</t>
  </si>
  <si>
    <t>Self</t>
  </si>
  <si>
    <t>In Patient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</si>
  <si>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</si>
  <si>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</si>
  <si>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</si>
  <si>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</si>
  <si>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</si>
  <si>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</si>
  <si>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</si>
  <si>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</si>
  <si>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</si>
  <si>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</si>
  <si>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</si>
  <si>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</si>
  <si>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</si>
  <si>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</si>
  <si>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</si>
  <si>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</si>
  <si>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</si>
  <si>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prerelease.auto</t>
  </si>
  <si>
    <t>manoj.auto</t>
  </si>
  <si>
    <t>thayne.auto</t>
  </si>
  <si>
    <t>Thayne@2024</t>
  </si>
  <si>
    <t>Appointment offered within 48 hours - declined by patient</t>
  </si>
  <si>
    <t>Cath Lab Location</t>
  </si>
  <si>
    <t>Appointment Reason for Testing</t>
  </si>
  <si>
    <t>AddTesting Notes</t>
  </si>
  <si>
    <t>rea_end_time</t>
  </si>
  <si>
    <t>rea_patient_type</t>
  </si>
  <si>
    <t>rea_region_eli_text</t>
  </si>
  <si>
    <t>rea_reason_for_delay</t>
  </si>
  <si>
    <t>rea_slot_duration</t>
  </si>
  <si>
    <t>rea_clinic_type</t>
  </si>
  <si>
    <t>rea_triage</t>
  </si>
  <si>
    <t>rea_location</t>
  </si>
  <si>
    <t>rea_review_reason</t>
  </si>
  <si>
    <t>rea_type</t>
  </si>
  <si>
    <t>rea_duration</t>
  </si>
  <si>
    <t>rea_notes</t>
  </si>
  <si>
    <t>rea_status</t>
  </si>
  <si>
    <t>rea_time</t>
  </si>
  <si>
    <t>rea_date</t>
  </si>
  <si>
    <t>rea_special</t>
  </si>
  <si>
    <t>All Specialties</t>
  </si>
  <si>
    <t>rea_hp_name_link</t>
  </si>
  <si>
    <t>convertedTime</t>
  </si>
  <si>
    <t>New</t>
  </si>
  <si>
    <t>rea_cancelled_reason</t>
  </si>
  <si>
    <t>App Cancel for Testing Reason</t>
  </si>
  <si>
    <t>rea_edited_date</t>
  </si>
  <si>
    <t>rea_edited_time</t>
  </si>
  <si>
    <t>02/12/2023</t>
  </si>
  <si>
    <t>scheduled</t>
  </si>
  <si>
    <t>reaType</t>
  </si>
  <si>
    <t>Cardiology Clinic</t>
  </si>
  <si>
    <t>ref_preferred_examiner_sex_entry</t>
  </si>
  <si>
    <t>12:00:00</t>
  </si>
  <si>
    <t>11:00:00</t>
  </si>
  <si>
    <t>ref_clinic_location</t>
  </si>
  <si>
    <t>prv_clinic_type_eli_text</t>
  </si>
  <si>
    <t>prv_clinic_location_eli_text</t>
  </si>
  <si>
    <t>prv_type</t>
  </si>
  <si>
    <t>prv_date</t>
  </si>
  <si>
    <t>prv_status</t>
  </si>
  <si>
    <t>prv_confirmation_start_date</t>
  </si>
  <si>
    <t>prv_confirmation_end_date</t>
  </si>
  <si>
    <t>prv_reason</t>
  </si>
  <si>
    <t>prv_notes</t>
  </si>
  <si>
    <t>prv_record_status</t>
  </si>
  <si>
    <t>prv_created_by</t>
  </si>
  <si>
    <t>prv_region_eli_text</t>
  </si>
  <si>
    <t>prv_speciality_eli_text</t>
  </si>
  <si>
    <t>awaitingconfirmation</t>
  </si>
  <si>
    <t>approved</t>
  </si>
  <si>
    <t>All Teams</t>
  </si>
  <si>
    <t>Cardio Location</t>
  </si>
  <si>
    <t>prv_type_entry</t>
  </si>
  <si>
    <t>Provisional Appointment</t>
  </si>
  <si>
    <t>serviceStartDate</t>
  </si>
  <si>
    <t>serviceEndDate</t>
  </si>
  <si>
    <t>27/12/2023</t>
  </si>
  <si>
    <t>26/12/2023</t>
  </si>
  <si>
    <t>rea_id</t>
  </si>
  <si>
    <t>rea_pat_id</t>
  </si>
  <si>
    <t>rea_sgr_id</t>
  </si>
  <si>
    <t>rea_est_id</t>
  </si>
  <si>
    <t>rea_seenby_esp_id</t>
  </si>
  <si>
    <t>rea_ref_id</t>
  </si>
  <si>
    <t>rea_cli_id</t>
  </si>
  <si>
    <t>rea_created_by</t>
  </si>
  <si>
    <t>rea_record_status</t>
  </si>
  <si>
    <t>rea_created</t>
  </si>
  <si>
    <t>rea_gender</t>
  </si>
  <si>
    <t>rea_timestamp</t>
  </si>
  <si>
    <t>rea_clinic_location_eli_id</t>
  </si>
  <si>
    <t>rea_clinic_type_eli_id</t>
  </si>
  <si>
    <t>rea_region_eli_id</t>
  </si>
  <si>
    <t>rea_updated</t>
  </si>
  <si>
    <t>rea_updated_by</t>
  </si>
  <si>
    <t>emergency</t>
  </si>
  <si>
    <t>ars_name</t>
  </si>
  <si>
    <t>ars_record_status</t>
  </si>
  <si>
    <t>ars_start</t>
  </si>
  <si>
    <t>ars_end</t>
  </si>
  <si>
    <t>ars_zone</t>
  </si>
  <si>
    <t>ars_clinic_location_text</t>
  </si>
  <si>
    <t>ars_start_date</t>
  </si>
  <si>
    <t>ars_end_date</t>
  </si>
  <si>
    <t>ars_room_status</t>
  </si>
  <si>
    <t>ars_reason</t>
  </si>
  <si>
    <t>Room A</t>
  </si>
  <si>
    <t>wrong</t>
  </si>
  <si>
    <t>Zone 1</t>
  </si>
  <si>
    <t>07:30:00</t>
  </si>
  <si>
    <t>07:35:00</t>
  </si>
  <si>
    <t>Room added for testing</t>
  </si>
  <si>
    <t>aps_room_type_eli_text</t>
  </si>
  <si>
    <t>aps_start_date</t>
  </si>
  <si>
    <t>aps_start_time</t>
  </si>
  <si>
    <t>aps_end_date</t>
  </si>
  <si>
    <t>aps_end_time</t>
  </si>
  <si>
    <t>aps_room_status</t>
  </si>
  <si>
    <t>aps_reason</t>
  </si>
  <si>
    <t>aps_record_status</t>
  </si>
  <si>
    <t>aps_deleted</t>
  </si>
  <si>
    <t>aps_deleted_by</t>
  </si>
  <si>
    <t>Test 1</t>
  </si>
  <si>
    <t>Added for testing 5</t>
  </si>
  <si>
    <t>ars_room_status_entry</t>
  </si>
  <si>
    <t>Available</t>
  </si>
  <si>
    <t>aps_room_status_entry</t>
  </si>
  <si>
    <t>Added for testing 2</t>
  </si>
  <si>
    <t>08:00:00</t>
  </si>
  <si>
    <t>Added for testing 3</t>
  </si>
  <si>
    <t>Added for testing 4</t>
  </si>
  <si>
    <t>convertedEditedTime</t>
  </si>
  <si>
    <t>reaNextAvailApp</t>
  </si>
  <si>
    <t>31/12/2025</t>
  </si>
  <si>
    <t>10/12/2025</t>
  </si>
  <si>
    <t>15/12/2025</t>
  </si>
  <si>
    <t>20:00:00</t>
  </si>
  <si>
    <t>13:00:00</t>
  </si>
  <si>
    <t>12:30:00</t>
  </si>
  <si>
    <t>13:30:00</t>
  </si>
  <si>
    <t>09:00:00</t>
  </si>
  <si>
    <t>09:30:00</t>
  </si>
  <si>
    <t>14:30:00</t>
  </si>
  <si>
    <t>15:30:00</t>
  </si>
  <si>
    <t>16:30:00</t>
  </si>
  <si>
    <t>Manoj@2024</t>
  </si>
  <si>
    <t>22/09/2023</t>
  </si>
  <si>
    <t>01/05/2025</t>
  </si>
  <si>
    <t>30/05/2025</t>
  </si>
  <si>
    <t>10/05/2025</t>
  </si>
  <si>
    <t>11/05/2025</t>
  </si>
  <si>
    <t>15/05/2025</t>
  </si>
  <si>
    <t>16/05/2025</t>
  </si>
  <si>
    <t>20/05/2025</t>
  </si>
  <si>
    <t>21/05/2025</t>
  </si>
  <si>
    <t>24/05/2025</t>
  </si>
  <si>
    <t>25/05/2025</t>
  </si>
  <si>
    <t>28/05/2025</t>
  </si>
  <si>
    <t>Riomed</t>
  </si>
  <si>
    <t>09:00 AM</t>
  </si>
  <si>
    <t>cancelled</t>
  </si>
  <si>
    <t>pip_chiNumber</t>
  </si>
  <si>
    <t>123456</t>
  </si>
  <si>
    <t>11:30 AM</t>
  </si>
  <si>
    <t>11:45 AM</t>
  </si>
  <si>
    <t>03:15 PM</t>
  </si>
  <si>
    <t>09:45 AM</t>
  </si>
  <si>
    <t>Manoj@2025</t>
  </si>
  <si>
    <t>Vincent</t>
  </si>
  <si>
    <t>Mr Manoj Automation</t>
  </si>
  <si>
    <t>15</t>
  </si>
  <si>
    <t>General Medicine</t>
  </si>
  <si>
    <t>06:00 AM</t>
  </si>
  <si>
    <t>hosp082511</t>
  </si>
  <si>
    <t>DemoAppACA</t>
  </si>
  <si>
    <t>10:30 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</si>
</sst>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\ AM/PM"/>
  </numFmts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CE9178"/>
      <name val="Consolas"/>
      <family val="3"/>
    </font>
    <font>
      <sz val="12"/>
      <color rgb="FF0C0B0B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8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21" fontId="0" fillId="0" borderId="0" xfId="0" applyNumberFormat="1"/>
    <xf numFmtId="164" fontId="0" fillId="0" borderId="0" xfId="0" quotePrefix="1" applyNumberFormat="1"/>
    <xf numFmtId="22" fontId="0" fillId="0" borderId="0" xfId="0" applyNumberFormat="1"/>
    <xf numFmtId="21" fontId="0" fillId="0" borderId="0" xfId="0" quotePrefix="1" applyNumberFormat="1"/>
    <xf numFmtId="22" fontId="0" fillId="0" borderId="0" xfId="0" quotePrefix="1" applyNumberFormat="1"/>
    <xf numFmtId="22" fontId="0" fillId="0" borderId="0" xfId="0" applyNumberFormat="1" applyAlignment="1">
      <alignment vertical="center" wrapText="1"/>
    </xf>
    <xf numFmtId="164" fontId="0" fillId="2" borderId="0" xfId="0" quotePrefix="1" applyNumberFormat="1" applyFill="1"/>
    <xf numFmtId="18" fontId="0" fillId="2" borderId="0" xfId="0" quotePrefix="1" applyNumberFormat="1" applyFill="1"/>
    <xf numFmtId="0" fontId="0" fillId="2" borderId="0" xfId="0" applyFill="1" applyAlignment="1">
      <alignment vertical="center" wrapText="1"/>
    </xf>
    <xf numFmtId="0" fontId="3" fillId="0" borderId="0" xfId="0" applyFont="1" applyAlignment="1">
      <alignment vertical="center"/>
    </xf>
    <xf numFmtId="14" fontId="0" fillId="2" borderId="0" xfId="0" quotePrefix="1" applyNumberFormat="1" applyFill="1"/>
    <xf numFmtId="18" fontId="0" fillId="3" borderId="0" xfId="0" quotePrefix="1" applyNumberFormat="1" applyFill="1"/>
    <xf numFmtId="0" fontId="4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Relationship Id="rId35" Type="http://schemas.openxmlformats.org/officeDocument/2006/relationships/customXml" Target="../customXml/item4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anoj@2025" TargetMode="External"/><Relationship Id="rId2" Type="http://schemas.openxmlformats.org/officeDocument/2006/relationships/hyperlink" Target="mailto:Thayne@2024" TargetMode="External"/><Relationship Id="rId1" Type="http://schemas.openxmlformats.org/officeDocument/2006/relationships/hyperlink" Target="mailto:Manoj@2024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Manoj@2025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3" sqref="B3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s="6" t="s">
        <v>204</v>
      </c>
      <c r="B2" s="1" t="s">
        <v>355</v>
      </c>
    </row>
    <row r="3" spans="1:2" x14ac:dyDescent="0.25">
      <c r="A3" s="6" t="s">
        <v>203</v>
      </c>
      <c r="B3" s="1" t="s">
        <v>355</v>
      </c>
    </row>
    <row r="4" spans="1:2" x14ac:dyDescent="0.25">
      <c r="A4" t="s">
        <v>205</v>
      </c>
      <c r="B4" t="s">
        <v>206</v>
      </c>
    </row>
    <row r="6" spans="1:2" x14ac:dyDescent="0.25">
      <c r="B6" s="1" t="s">
        <v>333</v>
      </c>
    </row>
  </sheetData>
  <hyperlinks>
    <hyperlink ref="B6" r:id="rId1" xr:uid="{BC785DAB-B542-4C25-BE03-C3C98AFBFAAA}"/>
    <hyperlink ref="B4" r:id="rId2" xr:uid="{F36B60ED-7A12-4300-A318-ECC72E93F7B0}"/>
    <hyperlink ref="B2" r:id="rId3" xr:uid="{ADBE0B7A-AAC5-4103-BE54-0C9F69BB136D}"/>
    <hyperlink ref="B3" r:id="rId4" xr:uid="{5B51A418-2A68-4CD1-AB5D-8820B19972F4}"/>
  </hyperlinks>
  <pageMargins left="0.7" right="0.7" top="0.75" bottom="0.75" header="0.3" footer="0.3"/>
  <pageSetup orientation="portrait" r:id="rId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/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69</v>
      </c>
      <c r="L1" t="s">
        <v>16</v>
      </c>
    </row>
    <row r="2" spans="1:12" x14ac:dyDescent="0.25">
      <c r="A2" s="9" t="s">
        <v>191</v>
      </c>
      <c r="B2" t="s">
        <v>187</v>
      </c>
      <c r="C2" t="s">
        <v>18</v>
      </c>
      <c r="D2" t="s">
        <v>120</v>
      </c>
      <c r="E2" s="9" t="s">
        <v>186</v>
      </c>
      <c r="F2" t="s">
        <v>30</v>
      </c>
      <c r="G2" t="s">
        <v>30</v>
      </c>
      <c r="H2" s="9" t="s">
        <v>182</v>
      </c>
      <c r="I2">
        <v>11255255</v>
      </c>
      <c r="J2">
        <v>22547545</v>
      </c>
      <c r="K2">
        <v>9890098900</v>
      </c>
      <c r="L2" s="1" t="s">
        <v>183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9"/>
  <sheetViews>
    <sheetView workbookViewId="0">
      <selection activeCell="K2" sqref="K2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5.85546875" bestFit="1" customWidth="1"/>
    <col min="12" max="12" width="17.5703125" bestFit="1" customWidth="1"/>
    <col min="13" max="13" width="13.42578125" bestFit="1" customWidth="1"/>
    <col min="14" max="14" width="18.42578125" bestFit="1" customWidth="1"/>
    <col min="15" max="15" width="11.42578125" bestFit="1" customWidth="1"/>
    <col min="16" max="16" width="33" bestFit="1" customWidth="1"/>
    <col min="17" max="17" width="27.140625" bestFit="1" customWidth="1"/>
    <col min="18" max="18" width="10.5703125" bestFit="1" customWidth="1"/>
    <col min="19" max="19" width="21.42578125" bestFit="1" customWidth="1"/>
    <col min="20" max="20" width="18.42578125" bestFit="1" customWidth="1"/>
  </cols>
  <sheetData>
    <row r="1" spans="1:20" x14ac:dyDescent="0.25">
      <c r="A1" t="s">
        <v>149</v>
      </c>
      <c r="B1" t="s">
        <v>150</v>
      </c>
      <c r="C1" t="s">
        <v>151</v>
      </c>
      <c r="D1" t="s">
        <v>152</v>
      </c>
      <c r="E1" s="3" t="s">
        <v>153</v>
      </c>
      <c r="F1" t="s">
        <v>154</v>
      </c>
      <c r="G1" s="3" t="s">
        <v>155</v>
      </c>
      <c r="H1" s="3" t="s">
        <v>156</v>
      </c>
      <c r="I1" t="s">
        <v>157</v>
      </c>
      <c r="J1" t="s">
        <v>158</v>
      </c>
      <c r="K1" s="10" t="s">
        <v>159</v>
      </c>
      <c r="L1" s="10" t="s">
        <v>242</v>
      </c>
      <c r="M1" s="3" t="s">
        <v>160</v>
      </c>
      <c r="N1" t="s">
        <v>161</v>
      </c>
      <c r="O1" s="3" t="s">
        <v>162</v>
      </c>
      <c r="P1" t="s">
        <v>239</v>
      </c>
      <c r="Q1" t="s">
        <v>163</v>
      </c>
      <c r="R1" s="3" t="s">
        <v>164</v>
      </c>
      <c r="S1" t="s">
        <v>165</v>
      </c>
      <c r="T1" t="s">
        <v>166</v>
      </c>
    </row>
    <row r="2" spans="1:20" ht="15" customHeight="1" x14ac:dyDescent="0.25">
      <c r="A2" s="11" t="s">
        <v>167</v>
      </c>
      <c r="B2" s="11" t="s">
        <v>168</v>
      </c>
      <c r="C2" s="11" t="s">
        <v>167</v>
      </c>
      <c r="D2" s="12" t="s">
        <v>240</v>
      </c>
      <c r="E2" s="14" t="s">
        <v>184</v>
      </c>
      <c r="F2" s="6" t="s">
        <v>169</v>
      </c>
      <c r="G2" t="s">
        <v>185</v>
      </c>
      <c r="I2" s="6" t="s">
        <v>170</v>
      </c>
      <c r="J2" s="6" t="s">
        <v>171</v>
      </c>
      <c r="K2" s="6" t="s">
        <v>238</v>
      </c>
      <c r="L2" s="6" t="s">
        <v>208</v>
      </c>
      <c r="N2" s="6" t="s">
        <v>173</v>
      </c>
      <c r="P2" s="6" t="s">
        <v>174</v>
      </c>
      <c r="Q2" s="6" t="str">
        <f>LOWER(P2)</f>
        <v>male</v>
      </c>
      <c r="S2" s="6" t="s">
        <v>175</v>
      </c>
      <c r="T2" s="13" t="s">
        <v>241</v>
      </c>
    </row>
    <row r="3" spans="1:20" x14ac:dyDescent="0.25">
      <c r="C3" s="11"/>
      <c r="D3" s="12"/>
      <c r="E3" s="14"/>
      <c r="F3" s="6"/>
      <c r="I3" s="6"/>
      <c r="J3" s="6"/>
      <c r="K3" s="6"/>
      <c r="L3" s="6"/>
      <c r="N3" s="6"/>
      <c r="P3" s="6"/>
      <c r="R3" s="6"/>
      <c r="S3" s="13"/>
    </row>
    <row r="4" spans="1:20" x14ac:dyDescent="0.25">
      <c r="C4" s="11"/>
      <c r="D4" s="12"/>
      <c r="E4" s="14"/>
      <c r="F4" s="6"/>
      <c r="I4" s="6"/>
      <c r="J4" s="6"/>
      <c r="K4" s="6"/>
      <c r="L4" s="6"/>
      <c r="N4" s="6"/>
      <c r="P4" s="6"/>
      <c r="R4" s="6"/>
      <c r="S4" s="13"/>
    </row>
    <row r="5" spans="1:20" x14ac:dyDescent="0.25">
      <c r="C5" s="11"/>
      <c r="D5" s="12"/>
      <c r="E5" s="14"/>
      <c r="F5" s="6"/>
      <c r="I5" s="6"/>
      <c r="J5" s="6"/>
      <c r="K5" s="6"/>
      <c r="L5" s="6"/>
      <c r="N5" s="6"/>
      <c r="P5" s="6"/>
      <c r="R5" s="6"/>
      <c r="S5" s="13"/>
    </row>
    <row r="6" spans="1:20" x14ac:dyDescent="0.25">
      <c r="C6" s="11"/>
      <c r="D6" s="12"/>
      <c r="E6" s="14"/>
      <c r="F6" s="6"/>
      <c r="I6" s="6"/>
      <c r="J6" s="6"/>
      <c r="K6" s="6"/>
      <c r="L6" s="6"/>
      <c r="N6" s="6"/>
      <c r="P6" s="6"/>
      <c r="R6" s="6"/>
      <c r="S6" s="13"/>
    </row>
    <row r="7" spans="1:20" x14ac:dyDescent="0.25">
      <c r="C7" s="11"/>
      <c r="D7" s="12"/>
      <c r="E7" s="14"/>
      <c r="F7" s="6"/>
      <c r="I7" s="6"/>
      <c r="J7" s="6"/>
      <c r="K7" s="6"/>
      <c r="L7" s="6"/>
      <c r="N7" s="6"/>
      <c r="P7" s="6"/>
      <c r="R7" s="6"/>
      <c r="S7" s="13"/>
    </row>
    <row r="8" spans="1:20" x14ac:dyDescent="0.25">
      <c r="C8" s="11"/>
      <c r="D8" s="12"/>
      <c r="E8" s="14"/>
      <c r="F8" s="6"/>
      <c r="I8" s="6"/>
      <c r="J8" s="6"/>
      <c r="K8" s="6"/>
      <c r="L8" s="6"/>
      <c r="N8" s="6"/>
      <c r="P8" s="6"/>
      <c r="R8" s="6"/>
      <c r="S8" s="13"/>
    </row>
    <row r="9" spans="1:20" x14ac:dyDescent="0.25">
      <c r="C9" s="11"/>
      <c r="D9" s="12"/>
      <c r="E9" s="14"/>
      <c r="F9" s="6"/>
      <c r="I9" s="6"/>
      <c r="J9" s="6"/>
      <c r="K9" s="6"/>
      <c r="L9" s="6"/>
      <c r="N9" s="6"/>
      <c r="P9" s="6"/>
      <c r="R9" s="6"/>
      <c r="S9" s="13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B2" sqref="B2"/>
    </sheetView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176</v>
      </c>
      <c r="B1" t="s">
        <v>177</v>
      </c>
      <c r="C1" t="s">
        <v>16</v>
      </c>
      <c r="D1" t="s">
        <v>69</v>
      </c>
      <c r="E1" t="s">
        <v>15</v>
      </c>
      <c r="F1" t="s">
        <v>72</v>
      </c>
      <c r="G1" t="s">
        <v>4</v>
      </c>
      <c r="H1" t="s">
        <v>5</v>
      </c>
      <c r="I1" t="s">
        <v>73</v>
      </c>
    </row>
    <row r="2" spans="1:9" ht="16.5" customHeight="1" x14ac:dyDescent="0.25">
      <c r="A2" t="s">
        <v>178</v>
      </c>
      <c r="B2" t="s">
        <v>133</v>
      </c>
      <c r="C2" s="1" t="s">
        <v>179</v>
      </c>
      <c r="D2">
        <v>9800652518</v>
      </c>
      <c r="E2">
        <v>9854148754</v>
      </c>
      <c r="F2" t="s">
        <v>128</v>
      </c>
      <c r="G2" t="s">
        <v>180</v>
      </c>
      <c r="H2" t="s">
        <v>181</v>
      </c>
      <c r="I2" s="6" t="s">
        <v>131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K2" sqref="K2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</row>
    <row r="2" spans="1:11" ht="15.75" x14ac:dyDescent="0.25">
      <c r="A2" t="s">
        <v>128</v>
      </c>
      <c r="B2" t="s">
        <v>143</v>
      </c>
      <c r="C2" t="s">
        <v>144</v>
      </c>
      <c r="D2" t="s">
        <v>145</v>
      </c>
      <c r="E2" t="s">
        <v>146</v>
      </c>
      <c r="F2" t="s">
        <v>147</v>
      </c>
      <c r="J2" t="s">
        <v>148</v>
      </c>
      <c r="K2" s="27" t="s">
        <v>356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955EC-5F36-42E9-B0EF-544230137556}">
  <sheetPr>
    <tabColor rgb="FFFFFF00"/>
  </sheetPr>
  <dimension ref="A1:V7"/>
  <sheetViews>
    <sheetView tabSelected="1" topLeftCell="C1" workbookViewId="0">
      <selection activeCell="E2" sqref="E2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9" bestFit="1" customWidth="1"/>
    <col min="4" max="4" width="16" bestFit="1" customWidth="1"/>
    <col min="5" max="5" width="14.5703125" bestFit="1" customWidth="1"/>
    <col min="6" max="6" width="10.140625" bestFit="1" customWidth="1"/>
    <col min="7" max="7" width="16.85546875" bestFit="1" customWidth="1"/>
    <col min="8" max="8" width="12.42578125" bestFit="1" customWidth="1"/>
    <col min="9" max="9" width="8.85546875" bestFit="1" customWidth="1"/>
    <col min="10" max="10" width="8.140625" bestFit="1" customWidth="1"/>
    <col min="11" max="11" width="30.28515625" bestFit="1" customWidth="1"/>
    <col min="12" max="12" width="14.7109375" bestFit="1" customWidth="1"/>
    <col min="13" max="13" width="10" bestFit="1" customWidth="1"/>
    <col min="14" max="14" width="15.85546875" bestFit="1" customWidth="1"/>
    <col min="15" max="15" width="28.140625" bestFit="1" customWidth="1"/>
    <col min="16" max="16" width="16.85546875" bestFit="1" customWidth="1"/>
    <col min="17" max="17" width="54.140625" bestFit="1" customWidth="1"/>
    <col min="18" max="18" width="18.7109375" bestFit="1" customWidth="1"/>
    <col min="19" max="19" width="16.42578125" bestFit="1" customWidth="1"/>
    <col min="20" max="21" width="13.5703125" bestFit="1" customWidth="1"/>
    <col min="22" max="22" width="21" bestFit="1" customWidth="1"/>
  </cols>
  <sheetData>
    <row r="1" spans="1:22" x14ac:dyDescent="0.25">
      <c r="A1" t="s">
        <v>225</v>
      </c>
      <c r="B1" t="s">
        <v>233</v>
      </c>
      <c r="C1" t="s">
        <v>224</v>
      </c>
      <c r="D1" t="s">
        <v>234</v>
      </c>
      <c r="E1" t="s">
        <v>229</v>
      </c>
      <c r="F1" t="s">
        <v>223</v>
      </c>
      <c r="G1" t="s">
        <v>222</v>
      </c>
      <c r="H1" t="s">
        <v>221</v>
      </c>
      <c r="I1" t="s">
        <v>220</v>
      </c>
      <c r="J1" t="s">
        <v>237</v>
      </c>
      <c r="K1" t="s">
        <v>219</v>
      </c>
      <c r="L1" t="s">
        <v>218</v>
      </c>
      <c r="M1" t="s">
        <v>217</v>
      </c>
      <c r="N1" t="s">
        <v>216</v>
      </c>
      <c r="O1" t="s">
        <v>231</v>
      </c>
      <c r="P1" t="s">
        <v>215</v>
      </c>
      <c r="Q1" t="s">
        <v>214</v>
      </c>
      <c r="R1" t="s">
        <v>213</v>
      </c>
      <c r="S1" t="s">
        <v>212</v>
      </c>
      <c r="T1" t="s">
        <v>211</v>
      </c>
      <c r="U1" t="s">
        <v>226</v>
      </c>
      <c r="V1" t="s">
        <v>228</v>
      </c>
    </row>
    <row r="2" spans="1:22" x14ac:dyDescent="0.25">
      <c r="A2" t="str">
        <f ca="1">TEXT(TODAY(),"dd/mm/yyyy")</f>
        <v>26/08/2025</v>
      </c>
      <c r="B2" t="str">
        <f ca="1">TEXT(TODAY(),"dd/mm/yyyy")</f>
        <v>26/08/2025</v>
      </c>
      <c r="C2" t="str">
        <f>TEXT(E2, "hh:mm:ss")</f>
        <v>10:30:00</v>
      </c>
      <c r="D2" s="21" t="s">
        <v>354</v>
      </c>
      <c r="E2" s="22" t="s">
        <v>363</v>
      </c>
      <c r="F2" t="s">
        <v>236</v>
      </c>
      <c r="G2" t="s">
        <v>210</v>
      </c>
      <c r="H2">
        <v>10</v>
      </c>
      <c r="I2" t="str">
        <f>LOWER(J2)</f>
        <v>new</v>
      </c>
      <c r="J2" t="s">
        <v>230</v>
      </c>
      <c r="K2" t="s">
        <v>209</v>
      </c>
      <c r="L2" t="s">
        <v>259</v>
      </c>
      <c r="M2">
        <v>1</v>
      </c>
      <c r="N2" t="s">
        <v>238</v>
      </c>
      <c r="O2" t="s">
        <v>232</v>
      </c>
      <c r="P2" s="9" t="s">
        <v>358</v>
      </c>
      <c r="Q2" t="s">
        <v>207</v>
      </c>
      <c r="R2" t="s">
        <v>173</v>
      </c>
      <c r="S2" t="s">
        <v>113</v>
      </c>
      <c r="T2" s="15" t="str">
        <f>TEXT(C2+(15/1440), "hh:mm:ss")</f>
        <v>10:45:00</v>
      </c>
      <c r="U2" t="s">
        <v>227</v>
      </c>
      <c r="V2" t="s">
        <v>357</v>
      </c>
    </row>
    <row r="7" spans="1:22" x14ac:dyDescent="0.25">
      <c r="A7" s="14"/>
      <c r="B7" s="14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040C7-1568-4DA4-AA3C-394C117D52AF}">
  <sheetPr>
    <tabColor rgb="FFFFFF00"/>
  </sheetPr>
  <dimension ref="A1:T2"/>
  <sheetViews>
    <sheetView workbookViewId="0">
      <selection activeCell="C5" sqref="C5"/>
    </sheetView>
  </sheetViews>
  <sheetFormatPr defaultRowHeight="15" x14ac:dyDescent="0.25"/>
  <cols>
    <col min="1" max="1" width="11" bestFit="1" customWidth="1"/>
    <col min="2" max="2" width="14.7109375" customWidth="1"/>
    <col min="3" max="3" width="14.5703125" bestFit="1" customWidth="1"/>
    <col min="4" max="4" width="10.140625" bestFit="1" customWidth="1"/>
    <col min="5" max="5" width="16.85546875" bestFit="1" customWidth="1"/>
    <col min="6" max="6" width="12.42578125" bestFit="1" customWidth="1"/>
    <col min="7" max="7" width="8.85546875" bestFit="1" customWidth="1"/>
    <col min="8" max="8" width="8.140625" bestFit="1" customWidth="1"/>
    <col min="9" max="9" width="30.28515625" bestFit="1" customWidth="1"/>
    <col min="10" max="10" width="21.42578125" customWidth="1"/>
    <col min="11" max="11" width="10" bestFit="1" customWidth="1"/>
    <col min="12" max="12" width="15.85546875" bestFit="1" customWidth="1"/>
    <col min="13" max="13" width="28.140625" bestFit="1" customWidth="1"/>
    <col min="14" max="14" width="16.85546875" bestFit="1" customWidth="1"/>
    <col min="15" max="15" width="54.140625" bestFit="1" customWidth="1"/>
    <col min="16" max="16" width="18.7109375" bestFit="1" customWidth="1"/>
    <col min="17" max="17" width="16.42578125" bestFit="1" customWidth="1"/>
    <col min="18" max="19" width="13.5703125" bestFit="1" customWidth="1"/>
    <col min="20" max="20" width="21" bestFit="1" customWidth="1"/>
  </cols>
  <sheetData>
    <row r="1" spans="1:20" x14ac:dyDescent="0.25">
      <c r="A1" t="s">
        <v>225</v>
      </c>
      <c r="B1" t="s">
        <v>224</v>
      </c>
      <c r="C1" t="s">
        <v>229</v>
      </c>
      <c r="D1" t="s">
        <v>223</v>
      </c>
      <c r="E1" t="s">
        <v>222</v>
      </c>
      <c r="F1" t="s">
        <v>221</v>
      </c>
      <c r="G1" t="s">
        <v>220</v>
      </c>
      <c r="H1" t="s">
        <v>237</v>
      </c>
      <c r="I1" t="s">
        <v>219</v>
      </c>
      <c r="J1" t="s">
        <v>218</v>
      </c>
      <c r="K1" t="s">
        <v>217</v>
      </c>
      <c r="L1" t="s">
        <v>216</v>
      </c>
      <c r="M1" t="s">
        <v>231</v>
      </c>
      <c r="N1" t="s">
        <v>215</v>
      </c>
      <c r="O1" t="s">
        <v>214</v>
      </c>
      <c r="P1" t="s">
        <v>213</v>
      </c>
      <c r="Q1" t="s">
        <v>212</v>
      </c>
      <c r="R1" t="s">
        <v>211</v>
      </c>
      <c r="S1" t="s">
        <v>226</v>
      </c>
      <c r="T1" t="s">
        <v>228</v>
      </c>
    </row>
    <row r="2" spans="1:20" x14ac:dyDescent="0.25">
      <c r="A2" t="str">
        <f ca="1">TEXT(TODAY(),"dd/mm/yyyy")</f>
        <v>26/08/2025</v>
      </c>
      <c r="B2" s="16" t="str">
        <f>TEXT(C2, "hh:mm:ss")</f>
        <v>06:00:00</v>
      </c>
      <c r="C2" s="22" t="s">
        <v>360</v>
      </c>
      <c r="D2" t="s">
        <v>236</v>
      </c>
      <c r="E2" t="s">
        <v>210</v>
      </c>
      <c r="F2">
        <v>15</v>
      </c>
      <c r="G2" t="str">
        <f>LOWER(H2)</f>
        <v>new</v>
      </c>
      <c r="H2" t="s">
        <v>230</v>
      </c>
      <c r="I2" t="s">
        <v>209</v>
      </c>
      <c r="J2" t="s">
        <v>259</v>
      </c>
      <c r="L2" t="s">
        <v>238</v>
      </c>
      <c r="M2" t="s">
        <v>232</v>
      </c>
      <c r="N2">
        <v>15</v>
      </c>
      <c r="O2" t="s">
        <v>207</v>
      </c>
      <c r="P2" t="s">
        <v>173</v>
      </c>
      <c r="Q2" t="s">
        <v>113</v>
      </c>
      <c r="R2" s="15" t="str">
        <f>TEXT(B2+(15/1440), "hh:mm:ss")</f>
        <v>06:15:00</v>
      </c>
      <c r="S2" t="s">
        <v>227</v>
      </c>
      <c r="T2" t="s">
        <v>357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B8DD9-819C-4A64-9E2E-4645141DF4A7}">
  <sheetPr>
    <tabColor rgb="FFFFFF00"/>
  </sheetPr>
  <dimension ref="A1:T2"/>
  <sheetViews>
    <sheetView topLeftCell="O1" workbookViewId="0">
      <selection activeCell="T2" sqref="T2"/>
    </sheetView>
  </sheetViews>
  <sheetFormatPr defaultRowHeight="15" x14ac:dyDescent="0.25"/>
  <cols>
    <col min="1" max="1" width="11" bestFit="1" customWidth="1"/>
    <col min="2" max="2" width="14.7109375" customWidth="1"/>
    <col min="3" max="3" width="14.5703125" bestFit="1" customWidth="1"/>
    <col min="4" max="4" width="10.140625" bestFit="1" customWidth="1"/>
    <col min="5" max="5" width="16.85546875" bestFit="1" customWidth="1"/>
    <col min="6" max="6" width="12.42578125" bestFit="1" customWidth="1"/>
    <col min="8" max="8" width="9.7109375" customWidth="1"/>
    <col min="9" max="9" width="30.28515625" bestFit="1" customWidth="1"/>
    <col min="10" max="10" width="14.7109375" bestFit="1" customWidth="1"/>
    <col min="11" max="11" width="10" bestFit="1" customWidth="1"/>
    <col min="12" max="12" width="15.85546875" bestFit="1" customWidth="1"/>
    <col min="13" max="13" width="28.140625" bestFit="1" customWidth="1"/>
    <col min="14" max="14" width="16.85546875" bestFit="1" customWidth="1"/>
    <col min="15" max="15" width="54.140625" bestFit="1" customWidth="1"/>
    <col min="16" max="16" width="18.7109375" bestFit="1" customWidth="1"/>
    <col min="17" max="17" width="16.42578125" bestFit="1" customWidth="1"/>
    <col min="18" max="19" width="13.5703125" bestFit="1" customWidth="1"/>
    <col min="20" max="20" width="21" bestFit="1" customWidth="1"/>
  </cols>
  <sheetData>
    <row r="1" spans="1:20" x14ac:dyDescent="0.25">
      <c r="A1" t="s">
        <v>225</v>
      </c>
      <c r="B1" t="s">
        <v>224</v>
      </c>
      <c r="C1" t="s">
        <v>229</v>
      </c>
      <c r="D1" t="s">
        <v>223</v>
      </c>
      <c r="E1" t="s">
        <v>222</v>
      </c>
      <c r="F1" t="s">
        <v>221</v>
      </c>
      <c r="G1" t="s">
        <v>220</v>
      </c>
      <c r="H1" t="s">
        <v>237</v>
      </c>
      <c r="I1" t="s">
        <v>219</v>
      </c>
      <c r="J1" t="s">
        <v>218</v>
      </c>
      <c r="K1" t="s">
        <v>217</v>
      </c>
      <c r="L1" t="s">
        <v>216</v>
      </c>
      <c r="M1" t="s">
        <v>231</v>
      </c>
      <c r="N1" t="s">
        <v>215</v>
      </c>
      <c r="O1" t="s">
        <v>214</v>
      </c>
      <c r="P1" t="s">
        <v>213</v>
      </c>
      <c r="Q1" t="s">
        <v>212</v>
      </c>
      <c r="R1" t="s">
        <v>211</v>
      </c>
      <c r="S1" t="s">
        <v>226</v>
      </c>
      <c r="T1" t="s">
        <v>228</v>
      </c>
    </row>
    <row r="2" spans="1:20" ht="30" x14ac:dyDescent="0.25">
      <c r="A2" t="str">
        <f ca="1">TEXT(TODAY(),"dd/mm/yyyy")</f>
        <v>26/08/2025</v>
      </c>
      <c r="B2" s="16" t="str">
        <f>TEXT(C2, "hh:mm:ss")</f>
        <v>11:30:00</v>
      </c>
      <c r="C2" s="22" t="s">
        <v>351</v>
      </c>
      <c r="D2" s="6" t="s">
        <v>348</v>
      </c>
      <c r="E2" t="s">
        <v>210</v>
      </c>
      <c r="F2">
        <v>15</v>
      </c>
      <c r="G2" t="str">
        <f>LOWER(H2)</f>
        <v>emergency</v>
      </c>
      <c r="H2" s="6" t="s">
        <v>283</v>
      </c>
      <c r="I2" t="s">
        <v>209</v>
      </c>
      <c r="J2" t="s">
        <v>259</v>
      </c>
      <c r="K2">
        <v>1</v>
      </c>
      <c r="L2" s="6" t="s">
        <v>238</v>
      </c>
      <c r="M2" t="s">
        <v>232</v>
      </c>
      <c r="N2">
        <v>15</v>
      </c>
      <c r="O2" t="s">
        <v>207</v>
      </c>
      <c r="P2" t="s">
        <v>173</v>
      </c>
      <c r="Q2" t="s">
        <v>113</v>
      </c>
      <c r="R2" s="15" t="str">
        <f>TEXT(B2+(15/1440), "hh:mm:ss")</f>
        <v>11:45:00</v>
      </c>
      <c r="S2" t="s">
        <v>227</v>
      </c>
      <c r="T2" t="s">
        <v>357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B2FF7-CA21-475C-81F3-09D6A47B274A}">
  <sheetPr>
    <tabColor rgb="FFFFFF00"/>
  </sheetPr>
  <dimension ref="A1:V8"/>
  <sheetViews>
    <sheetView topLeftCell="O1" workbookViewId="0">
      <selection activeCell="V2" sqref="V2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3.140625" customWidth="1"/>
    <col min="4" max="4" width="14.5703125" bestFit="1" customWidth="1"/>
    <col min="5" max="5" width="29.85546875" bestFit="1" customWidth="1"/>
    <col min="6" max="6" width="10.140625" bestFit="1" customWidth="1"/>
    <col min="7" max="7" width="16.85546875" bestFit="1" customWidth="1"/>
    <col min="8" max="8" width="12.42578125" bestFit="1" customWidth="1"/>
    <col min="9" max="9" width="8.85546875" bestFit="1" customWidth="1"/>
    <col min="10" max="10" width="8.140625" bestFit="1" customWidth="1"/>
    <col min="11" max="11" width="30.28515625" bestFit="1" customWidth="1"/>
    <col min="12" max="12" width="16.42578125" bestFit="1" customWidth="1"/>
    <col min="13" max="13" width="10" bestFit="1" customWidth="1"/>
    <col min="14" max="14" width="15.85546875" bestFit="1" customWidth="1"/>
    <col min="15" max="15" width="28.140625" bestFit="1" customWidth="1"/>
    <col min="16" max="16" width="16.85546875" bestFit="1" customWidth="1"/>
    <col min="17" max="17" width="54.140625" bestFit="1" customWidth="1"/>
    <col min="18" max="18" width="18.7109375" bestFit="1" customWidth="1"/>
    <col min="19" max="19" width="16.42578125" bestFit="1" customWidth="1"/>
    <col min="20" max="21" width="13.5703125" bestFit="1" customWidth="1"/>
    <col min="22" max="22" width="21" bestFit="1" customWidth="1"/>
  </cols>
  <sheetData>
    <row r="1" spans="1:22" x14ac:dyDescent="0.25">
      <c r="A1" t="s">
        <v>225</v>
      </c>
      <c r="B1" t="s">
        <v>233</v>
      </c>
      <c r="C1" t="s">
        <v>224</v>
      </c>
      <c r="D1" t="s">
        <v>229</v>
      </c>
      <c r="E1" t="s">
        <v>320</v>
      </c>
      <c r="F1" t="s">
        <v>223</v>
      </c>
      <c r="G1" t="s">
        <v>222</v>
      </c>
      <c r="H1" t="s">
        <v>221</v>
      </c>
      <c r="I1" t="s">
        <v>220</v>
      </c>
      <c r="J1" t="s">
        <v>237</v>
      </c>
      <c r="K1" t="s">
        <v>219</v>
      </c>
      <c r="L1" t="s">
        <v>218</v>
      </c>
      <c r="M1" t="s">
        <v>217</v>
      </c>
      <c r="N1" t="s">
        <v>216</v>
      </c>
      <c r="O1" t="s">
        <v>231</v>
      </c>
      <c r="P1" t="s">
        <v>215</v>
      </c>
      <c r="Q1" t="s">
        <v>214</v>
      </c>
      <c r="R1" t="s">
        <v>213</v>
      </c>
      <c r="S1" t="s">
        <v>212</v>
      </c>
      <c r="T1" t="s">
        <v>211</v>
      </c>
      <c r="U1" t="s">
        <v>226</v>
      </c>
      <c r="V1" t="s">
        <v>228</v>
      </c>
    </row>
    <row r="2" spans="1:22" x14ac:dyDescent="0.25">
      <c r="A2" t="str">
        <f ca="1">TEXT(TODAY(),"dd/mm/yyyy")</f>
        <v>26/08/2025</v>
      </c>
      <c r="B2" s="9" t="s">
        <v>235</v>
      </c>
      <c r="C2" s="16" t="str">
        <f>TEXT(D2, "hh:mm:ss")</f>
        <v>09:00:00</v>
      </c>
      <c r="D2" s="26" t="s">
        <v>347</v>
      </c>
      <c r="E2" s="26" t="s">
        <v>347</v>
      </c>
      <c r="F2" t="s">
        <v>236</v>
      </c>
      <c r="G2" t="s">
        <v>210</v>
      </c>
      <c r="H2">
        <v>15</v>
      </c>
      <c r="I2" t="str">
        <f>LOWER(J2)</f>
        <v>new</v>
      </c>
      <c r="J2" t="s">
        <v>230</v>
      </c>
      <c r="K2" t="s">
        <v>209</v>
      </c>
      <c r="L2" t="s">
        <v>259</v>
      </c>
      <c r="M2">
        <v>1</v>
      </c>
      <c r="N2" t="s">
        <v>238</v>
      </c>
      <c r="O2" t="s">
        <v>232</v>
      </c>
      <c r="P2">
        <v>15</v>
      </c>
      <c r="Q2" t="s">
        <v>207</v>
      </c>
      <c r="R2" t="s">
        <v>173</v>
      </c>
      <c r="S2" t="s">
        <v>113</v>
      </c>
      <c r="T2" s="15" t="str">
        <f>TEXT(C2+(15/1440), "hh:mm:ss")</f>
        <v>09:15:00</v>
      </c>
      <c r="U2" t="s">
        <v>227</v>
      </c>
      <c r="V2" t="s">
        <v>357</v>
      </c>
    </row>
    <row r="4" spans="1:22" x14ac:dyDescent="0.25">
      <c r="E4" s="9"/>
    </row>
    <row r="8" spans="1:22" x14ac:dyDescent="0.25">
      <c r="G8" s="24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FD86D-78FA-4E94-B1A5-0A87631A6EDC}">
  <sheetPr>
    <tabColor rgb="FFFFFF00"/>
  </sheetPr>
  <dimension ref="A1:N2"/>
  <sheetViews>
    <sheetView topLeftCell="D1" workbookViewId="0">
      <selection activeCell="N2" sqref="N2"/>
    </sheetView>
  </sheetViews>
  <sheetFormatPr defaultRowHeight="15" x14ac:dyDescent="0.25"/>
  <cols>
    <col min="1" max="1" width="22.7109375" bestFit="1" customWidth="1"/>
    <col min="2" max="2" width="26" bestFit="1" customWidth="1"/>
    <col min="3" max="3" width="22.85546875" bestFit="1" customWidth="1"/>
    <col min="4" max="4" width="23.5703125" bestFit="1" customWidth="1"/>
    <col min="5" max="5" width="11" bestFit="1" customWidth="1"/>
    <col min="6" max="6" width="20.28515625" bestFit="1" customWidth="1"/>
    <col min="7" max="7" width="26.85546875" bestFit="1" customWidth="1"/>
    <col min="8" max="8" width="26.28515625" bestFit="1" customWidth="1"/>
    <col min="9" max="9" width="30.28515625" bestFit="1" customWidth="1"/>
    <col min="10" max="10" width="16.85546875" bestFit="1" customWidth="1"/>
    <col min="11" max="11" width="17" bestFit="1" customWidth="1"/>
    <col min="12" max="12" width="14.85546875" bestFit="1" customWidth="1"/>
    <col min="13" max="13" width="18.7109375" bestFit="1" customWidth="1"/>
    <col min="14" max="14" width="21.5703125" bestFit="1" customWidth="1"/>
  </cols>
  <sheetData>
    <row r="1" spans="1:14" x14ac:dyDescent="0.25">
      <c r="A1" t="s">
        <v>243</v>
      </c>
      <c r="B1" t="s">
        <v>244</v>
      </c>
      <c r="C1" t="s">
        <v>245</v>
      </c>
      <c r="D1" t="s">
        <v>260</v>
      </c>
      <c r="E1" t="s">
        <v>246</v>
      </c>
      <c r="F1" t="s">
        <v>247</v>
      </c>
      <c r="G1" t="s">
        <v>248</v>
      </c>
      <c r="H1" t="s">
        <v>249</v>
      </c>
      <c r="I1" t="s">
        <v>250</v>
      </c>
      <c r="J1" t="s">
        <v>251</v>
      </c>
      <c r="K1" t="s">
        <v>252</v>
      </c>
      <c r="L1" t="s">
        <v>253</v>
      </c>
      <c r="M1" t="s">
        <v>254</v>
      </c>
      <c r="N1" t="s">
        <v>255</v>
      </c>
    </row>
    <row r="2" spans="1:14" x14ac:dyDescent="0.25">
      <c r="A2" t="s">
        <v>238</v>
      </c>
      <c r="B2" t="s">
        <v>259</v>
      </c>
      <c r="C2" t="str">
        <f>LOWER(SUBSTITUTE(D2," ",""))</f>
        <v>provisionalappointment</v>
      </c>
      <c r="D2" t="s">
        <v>261</v>
      </c>
      <c r="E2" s="25" t="s">
        <v>321</v>
      </c>
      <c r="F2" t="s">
        <v>256</v>
      </c>
      <c r="G2" s="25" t="s">
        <v>322</v>
      </c>
      <c r="H2" s="25" t="s">
        <v>323</v>
      </c>
      <c r="I2" t="s">
        <v>209</v>
      </c>
      <c r="J2" t="s">
        <v>210</v>
      </c>
      <c r="K2" t="s">
        <v>257</v>
      </c>
      <c r="L2" t="s">
        <v>205</v>
      </c>
      <c r="M2" t="s">
        <v>258</v>
      </c>
      <c r="N2" t="s">
        <v>359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F92A2-2E4B-4F30-9D7A-98B798A4AB1A}">
  <sheetPr>
    <tabColor rgb="FFFFFF00"/>
  </sheetPr>
  <dimension ref="A1:W2"/>
  <sheetViews>
    <sheetView topLeftCell="P1" workbookViewId="0">
      <selection activeCell="W2" sqref="W2"/>
    </sheetView>
  </sheetViews>
  <sheetFormatPr defaultRowHeight="15" x14ac:dyDescent="0.25"/>
  <cols>
    <col min="1" max="1" width="10.42578125" customWidth="1"/>
    <col min="2" max="2" width="15.140625" bestFit="1" customWidth="1"/>
    <col min="3" max="3" width="13.28515625" customWidth="1"/>
    <col min="4" max="4" width="15.28515625" bestFit="1" customWidth="1"/>
    <col min="5" max="5" width="13.85546875" bestFit="1" customWidth="1"/>
    <col min="6" max="6" width="19.42578125" bestFit="1" customWidth="1"/>
    <col min="7" max="7" width="9.5703125" bestFit="1" customWidth="1"/>
    <col min="8" max="8" width="16.140625" bestFit="1" customWidth="1"/>
    <col min="9" max="9" width="11.85546875" bestFit="1" customWidth="1"/>
    <col min="10" max="10" width="8.42578125" bestFit="1" customWidth="1"/>
    <col min="11" max="11" width="12" customWidth="1"/>
    <col min="12" max="12" width="28.85546875" bestFit="1" customWidth="1"/>
    <col min="13" max="13" width="14" bestFit="1" customWidth="1"/>
    <col min="14" max="14" width="9.5703125" bestFit="1" customWidth="1"/>
    <col min="15" max="15" width="13.85546875" bestFit="1" customWidth="1"/>
    <col min="16" max="16" width="26.85546875" bestFit="1" customWidth="1"/>
    <col min="17" max="17" width="16.140625" bestFit="1" customWidth="1"/>
    <col min="18" max="18" width="51.5703125" bestFit="1" customWidth="1"/>
    <col min="19" max="19" width="17.85546875" bestFit="1" customWidth="1"/>
    <col min="20" max="20" width="15.5703125" bestFit="1" customWidth="1"/>
    <col min="21" max="22" width="12.85546875" bestFit="1" customWidth="1"/>
    <col min="23" max="23" width="20" bestFit="1" customWidth="1"/>
  </cols>
  <sheetData>
    <row r="1" spans="1:23" x14ac:dyDescent="0.25">
      <c r="A1" t="s">
        <v>225</v>
      </c>
      <c r="B1" t="s">
        <v>233</v>
      </c>
      <c r="C1" t="s">
        <v>224</v>
      </c>
      <c r="D1" t="s">
        <v>234</v>
      </c>
      <c r="E1" t="s">
        <v>229</v>
      </c>
      <c r="F1" t="s">
        <v>319</v>
      </c>
      <c r="G1" t="s">
        <v>223</v>
      </c>
      <c r="H1" t="s">
        <v>222</v>
      </c>
      <c r="I1" t="s">
        <v>221</v>
      </c>
      <c r="J1" t="s">
        <v>220</v>
      </c>
      <c r="K1" t="s">
        <v>237</v>
      </c>
      <c r="L1" t="s">
        <v>219</v>
      </c>
      <c r="M1" t="s">
        <v>218</v>
      </c>
      <c r="N1" t="s">
        <v>217</v>
      </c>
      <c r="O1" t="s">
        <v>216</v>
      </c>
      <c r="P1" t="s">
        <v>231</v>
      </c>
      <c r="Q1" t="s">
        <v>215</v>
      </c>
      <c r="R1" t="s">
        <v>214</v>
      </c>
      <c r="S1" t="s">
        <v>213</v>
      </c>
      <c r="T1" t="s">
        <v>212</v>
      </c>
      <c r="U1" t="s">
        <v>211</v>
      </c>
      <c r="V1" t="s">
        <v>226</v>
      </c>
      <c r="W1" t="s">
        <v>228</v>
      </c>
    </row>
    <row r="2" spans="1:23" x14ac:dyDescent="0.25">
      <c r="A2" t="str">
        <f ca="1">TEXT(TODAY(),"dd/mm/yyyy")</f>
        <v>26/08/2025</v>
      </c>
      <c r="B2" s="9" t="str">
        <f ca="1">TEXT(TODAY(),"dd/mm/yyyy")</f>
        <v>26/08/2025</v>
      </c>
      <c r="C2" s="16" t="str">
        <f>TEXT(E2, "hh:mm:ss")</f>
        <v>11:45:00</v>
      </c>
      <c r="D2" s="16" t="str">
        <f>TEXT(F2, "hh:mm:ss")</f>
        <v>15:15:00</v>
      </c>
      <c r="E2" s="22" t="s">
        <v>352</v>
      </c>
      <c r="F2" s="22" t="s">
        <v>353</v>
      </c>
      <c r="G2" t="s">
        <v>236</v>
      </c>
      <c r="H2" t="s">
        <v>210</v>
      </c>
      <c r="I2">
        <v>15</v>
      </c>
      <c r="J2" t="str">
        <f>LOWER(K2)</f>
        <v>new</v>
      </c>
      <c r="K2" t="s">
        <v>230</v>
      </c>
      <c r="L2" t="s">
        <v>209</v>
      </c>
      <c r="M2" t="s">
        <v>259</v>
      </c>
      <c r="N2">
        <v>1</v>
      </c>
      <c r="O2" t="s">
        <v>172</v>
      </c>
      <c r="P2" t="s">
        <v>232</v>
      </c>
      <c r="Q2">
        <v>15</v>
      </c>
      <c r="R2" t="s">
        <v>207</v>
      </c>
      <c r="S2" t="s">
        <v>173</v>
      </c>
      <c r="T2" t="s">
        <v>113</v>
      </c>
      <c r="U2" s="15" t="str">
        <f>TEXT(C2+(15/1440), "hh:mm:ss")</f>
        <v>12:00:00</v>
      </c>
      <c r="V2" t="s">
        <v>227</v>
      </c>
      <c r="W2" t="s">
        <v>357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zoomScale="85" zoomScaleNormal="85" workbookViewId="0">
      <selection activeCell="F2" sqref="F2"/>
    </sheetView>
  </sheetViews>
  <sheetFormatPr defaultColWidth="9.42578125" defaultRowHeight="15" x14ac:dyDescent="0.25"/>
  <cols>
    <col min="1" max="1" width="18.42578125" style="2" bestFit="1" customWidth="1"/>
    <col min="2" max="2" width="14.5703125" style="2" bestFit="1" customWidth="1"/>
    <col min="3" max="3" width="10.85546875" style="2" bestFit="1" customWidth="1"/>
    <col min="4" max="4" width="12.140625" style="2" bestFit="1" customWidth="1"/>
    <col min="5" max="5" width="7.7109375" style="2" bestFit="1" customWidth="1"/>
    <col min="6" max="6" width="12.5703125" style="2" bestFit="1" customWidth="1"/>
    <col min="7" max="7" width="11.85546875" style="2" bestFit="1" customWidth="1"/>
    <col min="8" max="8" width="7.28515625" style="2" bestFit="1" customWidth="1"/>
    <col min="9" max="9" width="10.7109375" style="2" bestFit="1" customWidth="1"/>
    <col min="10" max="10" width="16.5703125" style="2" bestFit="1" customWidth="1"/>
    <col min="11" max="11" width="15.85546875" style="2" bestFit="1" customWidth="1"/>
    <col min="12" max="12" width="13.85546875" style="2" bestFit="1" customWidth="1"/>
    <col min="13" max="13" width="18.85546875" style="2" bestFit="1" customWidth="1"/>
    <col min="14" max="14" width="8.140625" style="2" bestFit="1" customWidth="1"/>
    <col min="15" max="15" width="9.5703125" style="2" bestFit="1" customWidth="1"/>
    <col min="16" max="17" width="16.5703125" style="2" bestFit="1" customWidth="1"/>
    <col min="18" max="18" width="15.42578125" style="2" bestFit="1" customWidth="1"/>
    <col min="19" max="19" width="10.7109375" style="2" bestFit="1" customWidth="1"/>
    <col min="20" max="20" width="19.85546875" style="2" bestFit="1" customWidth="1"/>
    <col min="21" max="21" width="15.140625" style="2" bestFit="1" customWidth="1"/>
    <col min="22" max="22" width="24.85546875" style="2" bestFit="1" customWidth="1"/>
    <col min="23" max="23" width="21.140625" style="2" bestFit="1" customWidth="1"/>
    <col min="24" max="24" width="24.5703125" style="2" bestFit="1" customWidth="1"/>
    <col min="25" max="25" width="20.7109375" style="2" bestFit="1" customWidth="1"/>
    <col min="26" max="26" width="12" style="2" bestFit="1" customWidth="1"/>
    <col min="27" max="27" width="11.85546875" style="2" bestFit="1" customWidth="1"/>
    <col min="28" max="28" width="21.5703125" style="2" bestFit="1" customWidth="1"/>
    <col min="29" max="29" width="23.5703125" style="2" bestFit="1" customWidth="1"/>
    <col min="30" max="30" width="20.5703125" style="2" bestFit="1" customWidth="1"/>
    <col min="31" max="31" width="7.140625" style="2" bestFit="1" customWidth="1"/>
    <col min="32" max="32" width="14.42578125" style="2" bestFit="1" customWidth="1"/>
    <col min="33" max="33" width="8.28515625" style="2" bestFit="1" customWidth="1"/>
    <col min="34" max="34" width="16.140625" style="2" bestFit="1" customWidth="1"/>
    <col min="35" max="35" width="18.85546875" style="2" bestFit="1" customWidth="1"/>
    <col min="36" max="36" width="18.140625" style="2" bestFit="1" customWidth="1"/>
    <col min="37" max="37" width="11.5703125" style="2" bestFit="1" customWidth="1"/>
    <col min="38" max="38" width="28.42578125" style="2" bestFit="1" customWidth="1"/>
    <col min="39" max="39" width="13.42578125" style="2" bestFit="1" customWidth="1"/>
    <col min="40" max="40" width="11.85546875" style="2" bestFit="1" customWidth="1"/>
    <col min="41" max="41" width="15.42578125" bestFit="1" customWidth="1"/>
    <col min="42" max="42" width="11.5703125" style="2" bestFit="1" customWidth="1"/>
    <col min="43" max="43" width="18.140625" style="2" bestFit="1" customWidth="1"/>
    <col min="44" max="44" width="16.5703125" style="2" bestFit="1" customWidth="1"/>
    <col min="45" max="45" width="15.5703125" style="2" bestFit="1" customWidth="1"/>
    <col min="46" max="46" width="30.5703125" style="2" bestFit="1" customWidth="1"/>
    <col min="47" max="47" width="27.5703125" style="2" bestFit="1" customWidth="1"/>
    <col min="48" max="48" width="16.85546875" style="2" bestFit="1" customWidth="1"/>
    <col min="49" max="16384" width="9.42578125" style="2"/>
  </cols>
  <sheetData>
    <row r="1" spans="1:48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124</v>
      </c>
      <c r="W1" t="s">
        <v>38</v>
      </c>
      <c r="X1" t="s">
        <v>125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127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ht="30" x14ac:dyDescent="0.25">
      <c r="B2" s="23" t="s">
        <v>361</v>
      </c>
      <c r="E2" s="6" t="s">
        <v>128</v>
      </c>
      <c r="F2" s="23" t="s">
        <v>362</v>
      </c>
      <c r="G2" s="6" t="s">
        <v>346</v>
      </c>
      <c r="H2" s="6" t="s">
        <v>109</v>
      </c>
      <c r="I2" s="7" t="s">
        <v>334</v>
      </c>
      <c r="J2" s="2" t="s">
        <v>110</v>
      </c>
      <c r="K2" s="2" t="s">
        <v>111</v>
      </c>
      <c r="L2" s="2" t="s">
        <v>112</v>
      </c>
      <c r="M2" s="6" t="s">
        <v>192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 s="6" t="s">
        <v>126</v>
      </c>
      <c r="W2" s="2">
        <v>0</v>
      </c>
      <c r="X2" s="6" t="s">
        <v>126</v>
      </c>
      <c r="Y2" s="2">
        <v>0</v>
      </c>
      <c r="Z2" s="6" t="s">
        <v>118</v>
      </c>
      <c r="AB2" s="8" t="s">
        <v>119</v>
      </c>
      <c r="AI2" s="6" t="s">
        <v>30</v>
      </c>
      <c r="AJ2" s="6" t="s">
        <v>109</v>
      </c>
      <c r="AM2" s="6" t="s">
        <v>111</v>
      </c>
      <c r="AO2" t="s">
        <v>126</v>
      </c>
      <c r="AQ2" s="6" t="s">
        <v>120</v>
      </c>
      <c r="AR2" s="2" t="s">
        <v>18</v>
      </c>
      <c r="AU2" s="6" t="s">
        <v>121</v>
      </c>
      <c r="AV2" s="6" t="s">
        <v>122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23"/>
      <c r="E4" s="6"/>
      <c r="F4" s="23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B9033-6602-453E-9517-9DC646320D9C}">
  <dimension ref="A1:AH2"/>
  <sheetViews>
    <sheetView topLeftCell="O1" workbookViewId="0">
      <selection activeCell="W13" sqref="W13"/>
    </sheetView>
  </sheetViews>
  <sheetFormatPr defaultRowHeight="15" x14ac:dyDescent="0.25"/>
  <cols>
    <col min="1" max="1" width="15" bestFit="1" customWidth="1"/>
    <col min="2" max="2" width="14.140625" bestFit="1" customWidth="1"/>
    <col min="3" max="3" width="6.28515625" bestFit="1" customWidth="1"/>
    <col min="4" max="4" width="9.85546875" bestFit="1" customWidth="1"/>
    <col min="5" max="5" width="9.5703125" bestFit="1" customWidth="1"/>
    <col min="6" max="6" width="9.85546875" bestFit="1" customWidth="1"/>
    <col min="7" max="7" width="17.5703125" bestFit="1" customWidth="1"/>
    <col min="8" max="8" width="9.5703125" bestFit="1" customWidth="1"/>
    <col min="9" max="9" width="9.140625" bestFit="1" customWidth="1"/>
    <col min="10" max="10" width="10.42578125" bestFit="1" customWidth="1"/>
    <col min="11" max="11" width="10" bestFit="1" customWidth="1"/>
    <col min="12" max="12" width="9.5703125" bestFit="1" customWidth="1"/>
    <col min="13" max="13" width="16.140625" bestFit="1" customWidth="1"/>
    <col min="14" max="14" width="11.85546875" bestFit="1" customWidth="1"/>
    <col min="15" max="15" width="10.42578125" bestFit="1" customWidth="1"/>
    <col min="16" max="16" width="28.85546875" bestFit="1" customWidth="1"/>
    <col min="17" max="17" width="15.5703125" bestFit="1" customWidth="1"/>
    <col min="18" max="18" width="14.5703125" bestFit="1" customWidth="1"/>
    <col min="19" max="19" width="16.140625" bestFit="1" customWidth="1"/>
    <col min="20" max="20" width="14.5703125" bestFit="1" customWidth="1"/>
    <col min="21" max="21" width="9.5703125" bestFit="1" customWidth="1"/>
    <col min="22" max="22" width="13.85546875" bestFit="1" customWidth="1"/>
    <col min="23" max="23" width="10.5703125" bestFit="1" customWidth="1"/>
    <col min="24" max="24" width="14.5703125" customWidth="1"/>
    <col min="25" max="25" width="16.140625" bestFit="1" customWidth="1"/>
    <col min="26" max="26" width="51.5703125" bestFit="1" customWidth="1"/>
    <col min="27" max="27" width="22.85546875" bestFit="1" customWidth="1"/>
    <col min="28" max="28" width="19.7109375" bestFit="1" customWidth="1"/>
    <col min="29" max="29" width="15.85546875" bestFit="1" customWidth="1"/>
    <col min="30" max="30" width="17.85546875" bestFit="1" customWidth="1"/>
    <col min="31" max="31" width="15.5703125" bestFit="1" customWidth="1"/>
    <col min="32" max="32" width="14.85546875" bestFit="1" customWidth="1"/>
    <col min="33" max="33" width="15.5703125" bestFit="1" customWidth="1"/>
    <col min="34" max="34" width="12.85546875" bestFit="1" customWidth="1"/>
  </cols>
  <sheetData>
    <row r="1" spans="1:34" x14ac:dyDescent="0.25">
      <c r="A1" t="s">
        <v>262</v>
      </c>
      <c r="B1" t="s">
        <v>263</v>
      </c>
      <c r="C1" t="s">
        <v>266</v>
      </c>
      <c r="D1" t="s">
        <v>267</v>
      </c>
      <c r="E1" t="s">
        <v>268</v>
      </c>
      <c r="F1" t="s">
        <v>269</v>
      </c>
      <c r="G1" t="s">
        <v>270</v>
      </c>
      <c r="H1" t="s">
        <v>271</v>
      </c>
      <c r="I1" t="s">
        <v>272</v>
      </c>
      <c r="J1" t="s">
        <v>225</v>
      </c>
      <c r="K1" t="s">
        <v>224</v>
      </c>
      <c r="L1" t="s">
        <v>223</v>
      </c>
      <c r="M1" t="s">
        <v>222</v>
      </c>
      <c r="N1" t="s">
        <v>221</v>
      </c>
      <c r="O1" t="s">
        <v>220</v>
      </c>
      <c r="P1" t="s">
        <v>219</v>
      </c>
      <c r="Q1" t="s">
        <v>218</v>
      </c>
      <c r="R1" t="s">
        <v>273</v>
      </c>
      <c r="S1" t="s">
        <v>274</v>
      </c>
      <c r="T1" t="s">
        <v>275</v>
      </c>
      <c r="U1" t="s">
        <v>217</v>
      </c>
      <c r="V1" t="s">
        <v>216</v>
      </c>
      <c r="W1" t="s">
        <v>276</v>
      </c>
      <c r="X1" t="s">
        <v>277</v>
      </c>
      <c r="Y1" t="s">
        <v>215</v>
      </c>
      <c r="Z1" t="s">
        <v>214</v>
      </c>
      <c r="AA1" t="s">
        <v>278</v>
      </c>
      <c r="AB1" t="s">
        <v>279</v>
      </c>
      <c r="AC1" t="s">
        <v>280</v>
      </c>
      <c r="AD1" t="s">
        <v>213</v>
      </c>
      <c r="AE1" t="s">
        <v>281</v>
      </c>
      <c r="AF1" t="s">
        <v>282</v>
      </c>
      <c r="AG1" t="s">
        <v>212</v>
      </c>
      <c r="AH1" t="s">
        <v>211</v>
      </c>
    </row>
    <row r="2" spans="1:34" x14ac:dyDescent="0.25">
      <c r="A2" s="11" t="s">
        <v>265</v>
      </c>
      <c r="B2" s="11" t="s">
        <v>264</v>
      </c>
      <c r="C2">
        <v>8067</v>
      </c>
      <c r="D2">
        <v>786871</v>
      </c>
      <c r="E2">
        <v>24507</v>
      </c>
      <c r="F2">
        <v>4</v>
      </c>
      <c r="G2">
        <v>1522</v>
      </c>
      <c r="H2">
        <v>10696</v>
      </c>
      <c r="I2">
        <v>84</v>
      </c>
      <c r="J2" s="11" t="s">
        <v>265</v>
      </c>
      <c r="K2" s="18" t="s">
        <v>297</v>
      </c>
      <c r="L2" t="s">
        <v>236</v>
      </c>
      <c r="M2" t="s">
        <v>210</v>
      </c>
      <c r="N2">
        <v>5</v>
      </c>
      <c r="O2" t="s">
        <v>283</v>
      </c>
      <c r="P2" t="s">
        <v>209</v>
      </c>
      <c r="Q2" t="s">
        <v>208</v>
      </c>
      <c r="R2" t="s">
        <v>203</v>
      </c>
      <c r="S2" t="s">
        <v>257</v>
      </c>
      <c r="T2" s="19" t="s">
        <v>265</v>
      </c>
      <c r="U2">
        <v>1</v>
      </c>
      <c r="V2" t="s">
        <v>172</v>
      </c>
      <c r="W2" t="s">
        <v>109</v>
      </c>
      <c r="X2" s="19" t="s">
        <v>265</v>
      </c>
      <c r="Y2">
        <v>5</v>
      </c>
      <c r="Z2" t="s">
        <v>207</v>
      </c>
      <c r="AA2">
        <v>6857</v>
      </c>
      <c r="AB2">
        <v>6903</v>
      </c>
      <c r="AC2">
        <v>6910</v>
      </c>
      <c r="AD2" t="s">
        <v>173</v>
      </c>
      <c r="AE2" s="17" t="str">
        <f ca="1">TEXT(TODAY(),"dd/mm/yyyy")</f>
        <v>26/08/2025</v>
      </c>
      <c r="AF2" t="str">
        <f>loginDetails!A4</f>
        <v>thayne.auto</v>
      </c>
      <c r="AG2" t="s">
        <v>113</v>
      </c>
      <c r="AH2" s="18" t="s">
        <v>298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05BDA-289F-40BE-A61F-8F8BFCCB8B67}">
  <dimension ref="A1:K2"/>
  <sheetViews>
    <sheetView workbookViewId="0">
      <selection activeCell="H4" sqref="H4"/>
    </sheetView>
  </sheetViews>
  <sheetFormatPr defaultRowHeight="15" x14ac:dyDescent="0.25"/>
  <cols>
    <col min="1" max="1" width="9.140625" customWidth="1"/>
    <col min="2" max="2" width="15.85546875" bestFit="1" customWidth="1"/>
    <col min="3" max="3" width="8.140625" bestFit="1" customWidth="1"/>
    <col min="4" max="4" width="7.85546875" bestFit="1" customWidth="1"/>
    <col min="5" max="5" width="8.42578125" bestFit="1" customWidth="1"/>
    <col min="6" max="6" width="21.28515625" bestFit="1" customWidth="1"/>
    <col min="7" max="7" width="13.140625" bestFit="1" customWidth="1"/>
    <col min="8" max="8" width="12.5703125" bestFit="1" customWidth="1"/>
    <col min="9" max="9" width="15" bestFit="1" customWidth="1"/>
    <col min="10" max="10" width="20.7109375" bestFit="1" customWidth="1"/>
    <col min="11" max="11" width="21.140625" bestFit="1" customWidth="1"/>
    <col min="12" max="12" width="12.85546875" bestFit="1" customWidth="1"/>
  </cols>
  <sheetData>
    <row r="1" spans="1:11" x14ac:dyDescent="0.25">
      <c r="A1" t="s">
        <v>284</v>
      </c>
      <c r="B1" t="s">
        <v>285</v>
      </c>
      <c r="C1" t="s">
        <v>286</v>
      </c>
      <c r="D1" t="s">
        <v>287</v>
      </c>
      <c r="E1" t="s">
        <v>288</v>
      </c>
      <c r="F1" t="s">
        <v>289</v>
      </c>
      <c r="G1" t="s">
        <v>290</v>
      </c>
      <c r="H1" t="s">
        <v>291</v>
      </c>
      <c r="I1" t="s">
        <v>292</v>
      </c>
      <c r="J1" t="s">
        <v>312</v>
      </c>
      <c r="K1" t="s">
        <v>293</v>
      </c>
    </row>
    <row r="2" spans="1:11" x14ac:dyDescent="0.25">
      <c r="A2" t="s">
        <v>294</v>
      </c>
      <c r="B2" t="s">
        <v>257</v>
      </c>
      <c r="C2" s="18" t="s">
        <v>316</v>
      </c>
      <c r="D2" s="18" t="s">
        <v>324</v>
      </c>
      <c r="E2" t="s">
        <v>296</v>
      </c>
      <c r="F2" t="s">
        <v>259</v>
      </c>
      <c r="G2" s="11" t="s">
        <v>335</v>
      </c>
      <c r="H2" s="11" t="s">
        <v>336</v>
      </c>
      <c r="I2" t="str">
        <f>LOWER(J2)</f>
        <v>available</v>
      </c>
      <c r="J2" t="s">
        <v>313</v>
      </c>
      <c r="K2" t="s">
        <v>299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FCC32-3D23-4292-BD19-17442810C2D9}">
  <dimension ref="A1:I2"/>
  <sheetViews>
    <sheetView workbookViewId="0">
      <selection activeCell="D5" sqref="D5"/>
    </sheetView>
  </sheetViews>
  <sheetFormatPr defaultRowHeight="15" x14ac:dyDescent="0.25"/>
  <cols>
    <col min="1" max="1" width="21.85546875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5.85546875" bestFit="1" customWidth="1"/>
    <col min="9" max="9" width="16.42578125" bestFit="1" customWidth="1"/>
  </cols>
  <sheetData>
    <row r="1" spans="1:9" x14ac:dyDescent="0.25">
      <c r="A1" t="s">
        <v>300</v>
      </c>
      <c r="B1" t="s">
        <v>301</v>
      </c>
      <c r="C1" t="s">
        <v>302</v>
      </c>
      <c r="D1" t="s">
        <v>303</v>
      </c>
      <c r="E1" t="s">
        <v>304</v>
      </c>
      <c r="F1" t="s">
        <v>305</v>
      </c>
      <c r="G1" t="s">
        <v>314</v>
      </c>
      <c r="H1" t="s">
        <v>306</v>
      </c>
      <c r="I1" t="s">
        <v>307</v>
      </c>
    </row>
    <row r="2" spans="1:9" x14ac:dyDescent="0.25">
      <c r="A2" t="s">
        <v>310</v>
      </c>
      <c r="B2" s="11" t="s">
        <v>335</v>
      </c>
      <c r="C2" s="18" t="s">
        <v>316</v>
      </c>
      <c r="D2" s="11" t="s">
        <v>337</v>
      </c>
      <c r="E2" s="18" t="s">
        <v>328</v>
      </c>
      <c r="F2" t="str">
        <f>LOWER(G2)</f>
        <v>available</v>
      </c>
      <c r="G2" t="s">
        <v>313</v>
      </c>
      <c r="H2" t="s">
        <v>107</v>
      </c>
      <c r="I2" t="s">
        <v>257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E442B-A8A4-40F5-B6AF-E144F21296FE}">
  <dimension ref="A1:I2"/>
  <sheetViews>
    <sheetView workbookViewId="0">
      <selection activeCell="D5" sqref="D5"/>
    </sheetView>
  </sheetViews>
  <sheetFormatPr defaultRowHeight="15" x14ac:dyDescent="0.25"/>
  <cols>
    <col min="1" max="1" width="21.85546875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300</v>
      </c>
      <c r="B1" t="s">
        <v>301</v>
      </c>
      <c r="C1" t="s">
        <v>302</v>
      </c>
      <c r="D1" t="s">
        <v>303</v>
      </c>
      <c r="E1" t="s">
        <v>304</v>
      </c>
      <c r="F1" t="s">
        <v>305</v>
      </c>
      <c r="G1" t="s">
        <v>314</v>
      </c>
      <c r="H1" t="s">
        <v>306</v>
      </c>
      <c r="I1" t="s">
        <v>307</v>
      </c>
    </row>
    <row r="2" spans="1:9" x14ac:dyDescent="0.25">
      <c r="A2" t="s">
        <v>310</v>
      </c>
      <c r="B2" s="11" t="s">
        <v>338</v>
      </c>
      <c r="C2" s="18" t="s">
        <v>329</v>
      </c>
      <c r="D2" s="11" t="s">
        <v>339</v>
      </c>
      <c r="E2" s="18" t="s">
        <v>240</v>
      </c>
      <c r="F2" t="str">
        <f>LOWER(G2)</f>
        <v>available</v>
      </c>
      <c r="G2" t="s">
        <v>313</v>
      </c>
      <c r="H2" t="s">
        <v>315</v>
      </c>
      <c r="I2" t="s">
        <v>257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841FE-64A3-438C-8AFF-F5F2C2E3F2E6}">
  <dimension ref="A1:I2"/>
  <sheetViews>
    <sheetView workbookViewId="0">
      <selection activeCell="D7" sqref="D7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300</v>
      </c>
      <c r="B1" t="s">
        <v>301</v>
      </c>
      <c r="C1" t="s">
        <v>302</v>
      </c>
      <c r="D1" t="s">
        <v>303</v>
      </c>
      <c r="E1" t="s">
        <v>304</v>
      </c>
      <c r="F1" t="s">
        <v>305</v>
      </c>
      <c r="G1" t="s">
        <v>314</v>
      </c>
      <c r="H1" t="s">
        <v>306</v>
      </c>
      <c r="I1" t="s">
        <v>307</v>
      </c>
    </row>
    <row r="2" spans="1:9" x14ac:dyDescent="0.25">
      <c r="A2" t="s">
        <v>310</v>
      </c>
      <c r="B2" s="11" t="s">
        <v>340</v>
      </c>
      <c r="C2" s="18" t="s">
        <v>326</v>
      </c>
      <c r="D2" s="11" t="s">
        <v>341</v>
      </c>
      <c r="E2" s="18" t="s">
        <v>325</v>
      </c>
      <c r="F2" t="str">
        <f>LOWER(G2)</f>
        <v>available</v>
      </c>
      <c r="G2" t="s">
        <v>313</v>
      </c>
      <c r="H2" t="s">
        <v>317</v>
      </c>
      <c r="I2" t="s">
        <v>257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98D36-8664-4F04-A88B-58D05CA28274}">
  <dimension ref="A1:I2"/>
  <sheetViews>
    <sheetView workbookViewId="0">
      <selection activeCell="D7" sqref="D7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300</v>
      </c>
      <c r="B1" t="s">
        <v>301</v>
      </c>
      <c r="C1" t="s">
        <v>302</v>
      </c>
      <c r="D1" t="s">
        <v>303</v>
      </c>
      <c r="E1" t="s">
        <v>304</v>
      </c>
      <c r="F1" t="s">
        <v>305</v>
      </c>
      <c r="G1" t="s">
        <v>314</v>
      </c>
      <c r="H1" t="s">
        <v>306</v>
      </c>
      <c r="I1" t="s">
        <v>307</v>
      </c>
    </row>
    <row r="2" spans="1:9" x14ac:dyDescent="0.25">
      <c r="A2" t="s">
        <v>310</v>
      </c>
      <c r="B2" s="11" t="s">
        <v>342</v>
      </c>
      <c r="C2" s="18" t="s">
        <v>327</v>
      </c>
      <c r="D2" s="11" t="s">
        <v>343</v>
      </c>
      <c r="E2" s="18" t="s">
        <v>330</v>
      </c>
      <c r="F2" t="str">
        <f>LOWER(G2)</f>
        <v>available</v>
      </c>
      <c r="G2" t="s">
        <v>313</v>
      </c>
      <c r="H2" t="s">
        <v>318</v>
      </c>
      <c r="I2" t="s">
        <v>257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2EC26-2794-4A8E-A6C7-ABB1390438EB}">
  <dimension ref="A1:I2"/>
  <sheetViews>
    <sheetView workbookViewId="0">
      <selection activeCell="D5" sqref="D5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300</v>
      </c>
      <c r="B1" t="s">
        <v>301</v>
      </c>
      <c r="C1" t="s">
        <v>302</v>
      </c>
      <c r="D1" t="s">
        <v>303</v>
      </c>
      <c r="E1" t="s">
        <v>304</v>
      </c>
      <c r="F1" t="s">
        <v>305</v>
      </c>
      <c r="G1" t="s">
        <v>314</v>
      </c>
      <c r="H1" t="s">
        <v>306</v>
      </c>
      <c r="I1" t="s">
        <v>307</v>
      </c>
    </row>
    <row r="2" spans="1:9" x14ac:dyDescent="0.25">
      <c r="A2" t="s">
        <v>310</v>
      </c>
      <c r="B2" s="11" t="s">
        <v>344</v>
      </c>
      <c r="C2" s="18" t="s">
        <v>331</v>
      </c>
      <c r="D2" s="11" t="s">
        <v>345</v>
      </c>
      <c r="E2" s="18" t="s">
        <v>332</v>
      </c>
      <c r="F2" t="str">
        <f>LOWER(G2)</f>
        <v>available</v>
      </c>
      <c r="G2" t="s">
        <v>313</v>
      </c>
      <c r="H2" t="s">
        <v>311</v>
      </c>
      <c r="I2" t="s">
        <v>257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D17B8-477A-4B39-BFF6-FCFDF8DDCAFD}">
  <dimension ref="A1:E2"/>
  <sheetViews>
    <sheetView workbookViewId="0">
      <selection activeCell="E6" sqref="E6"/>
    </sheetView>
  </sheetViews>
  <sheetFormatPr defaultRowHeight="15" x14ac:dyDescent="0.25"/>
  <cols>
    <col min="1" max="1" width="15.85546875" customWidth="1"/>
    <col min="2" max="2" width="16.42578125" bestFit="1" customWidth="1"/>
    <col min="3" max="3" width="12.7109375" bestFit="1" customWidth="1"/>
    <col min="4" max="4" width="14.5703125" bestFit="1" customWidth="1"/>
    <col min="5" max="5" width="12.85546875" bestFit="1" customWidth="1"/>
  </cols>
  <sheetData>
    <row r="1" spans="1:5" x14ac:dyDescent="0.25">
      <c r="A1" t="s">
        <v>285</v>
      </c>
      <c r="B1" t="s">
        <v>307</v>
      </c>
      <c r="C1" t="s">
        <v>308</v>
      </c>
      <c r="D1" t="s">
        <v>309</v>
      </c>
      <c r="E1" t="s">
        <v>303</v>
      </c>
    </row>
    <row r="2" spans="1:5" x14ac:dyDescent="0.25">
      <c r="A2" s="6" t="s">
        <v>295</v>
      </c>
      <c r="B2" s="6" t="s">
        <v>295</v>
      </c>
      <c r="C2" s="20" t="str">
        <f ca="1">TEXT(TODAY(),"dd/mm/yyyy")</f>
        <v>26/08/2025</v>
      </c>
      <c r="D2" s="6" t="str">
        <f>loginDetails!A4</f>
        <v>thayne.auto</v>
      </c>
      <c r="E2" s="9" t="s">
        <v>336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F2" sqref="F2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125</v>
      </c>
      <c r="Y1" t="s">
        <v>37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40</v>
      </c>
      <c r="AI1" t="s">
        <v>44</v>
      </c>
      <c r="AJ1" t="s">
        <v>61</v>
      </c>
      <c r="AK1" t="s">
        <v>62</v>
      </c>
      <c r="AL1" t="s">
        <v>45</v>
      </c>
      <c r="AM1" t="s">
        <v>63</v>
      </c>
      <c r="AN1" t="s">
        <v>127</v>
      </c>
      <c r="AO1" t="s">
        <v>64</v>
      </c>
      <c r="AP1" t="s">
        <v>65</v>
      </c>
      <c r="AQ1" t="s">
        <v>66</v>
      </c>
      <c r="AR1" t="s">
        <v>67</v>
      </c>
      <c r="AS1" t="s">
        <v>68</v>
      </c>
      <c r="AT1" t="s">
        <v>41</v>
      </c>
      <c r="AU1" t="s">
        <v>42</v>
      </c>
    </row>
    <row r="2" spans="1:47" ht="45" x14ac:dyDescent="0.25">
      <c r="B2" s="6" t="s">
        <v>123</v>
      </c>
      <c r="E2" s="6" t="s">
        <v>108</v>
      </c>
      <c r="F2" s="6" t="str">
        <f>addPatient!F2</f>
        <v>DemoAppACA</v>
      </c>
      <c r="G2" s="6" t="str">
        <f>addPatient!G2</f>
        <v>Riomed</v>
      </c>
      <c r="H2" s="6" t="str">
        <f>addPatient!H2</f>
        <v>M</v>
      </c>
      <c r="I2" s="7" t="str">
        <f>addPatient!I2</f>
        <v>22/09/2023</v>
      </c>
      <c r="J2" s="2" t="s">
        <v>110</v>
      </c>
      <c r="K2" s="2" t="s">
        <v>111</v>
      </c>
      <c r="L2" s="2" t="s">
        <v>112</v>
      </c>
      <c r="M2" s="6" t="s">
        <v>115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>
        <v>0</v>
      </c>
      <c r="W2">
        <v>0</v>
      </c>
      <c r="X2" t="s">
        <v>133</v>
      </c>
      <c r="Y2" s="6" t="s">
        <v>118</v>
      </c>
      <c r="AA2" s="8" t="s">
        <v>119</v>
      </c>
      <c r="AH2" s="6" t="s">
        <v>30</v>
      </c>
      <c r="AI2" s="6" t="s">
        <v>109</v>
      </c>
      <c r="AL2" s="6" t="s">
        <v>111</v>
      </c>
      <c r="AN2" t="s">
        <v>126</v>
      </c>
      <c r="AO2">
        <v>0</v>
      </c>
      <c r="AP2" s="6" t="s">
        <v>120</v>
      </c>
      <c r="AQ2" s="2" t="s">
        <v>18</v>
      </c>
      <c r="AT2" s="6" t="s">
        <v>121</v>
      </c>
      <c r="AU2" s="6" t="s">
        <v>122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J2" sqref="J2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addPatient!F2</f>
        <v>DemoAppACA</v>
      </c>
      <c r="B2" s="6" t="str">
        <f>addPatient!G2</f>
        <v>Riomed</v>
      </c>
      <c r="C2" s="6" t="str">
        <f>addPatient!H2</f>
        <v>M</v>
      </c>
      <c r="D2" s="7" t="str">
        <f>addPatient!I2</f>
        <v>22/09/2023</v>
      </c>
      <c r="E2" s="6">
        <v>8962845424</v>
      </c>
      <c r="F2" s="6" t="s">
        <v>142</v>
      </c>
      <c r="G2" s="6" t="s">
        <v>30</v>
      </c>
      <c r="H2" s="6" t="s">
        <v>108</v>
      </c>
      <c r="I2" s="6" t="s">
        <v>117</v>
      </c>
      <c r="J2" t="str">
        <f>CONCATENATE(A2,".",B2,"@Gmail.com")</f>
        <v>DemoAppACA.Riomed@Gmail.com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topLeftCell="F1" workbookViewId="0">
      <selection activeCell="J17" sqref="J17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194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D7" sqref="D7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193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J1" workbookViewId="0">
      <selection activeCell="U5" sqref="U5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855468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bestFit="1" customWidth="1"/>
    <col min="21" max="21" width="21.5703125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72</v>
      </c>
      <c r="B1" t="s">
        <v>4</v>
      </c>
      <c r="C1" t="s">
        <v>5</v>
      </c>
      <c r="D1" t="s">
        <v>73</v>
      </c>
      <c r="E1" t="s">
        <v>74</v>
      </c>
      <c r="F1" t="s">
        <v>198</v>
      </c>
      <c r="G1" t="s">
        <v>74</v>
      </c>
      <c r="H1" t="s">
        <v>75</v>
      </c>
      <c r="I1" t="s">
        <v>132</v>
      </c>
      <c r="J1" t="s">
        <v>76</v>
      </c>
      <c r="K1" t="s">
        <v>132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349</v>
      </c>
      <c r="V1" t="s">
        <v>136</v>
      </c>
      <c r="W1" t="s">
        <v>86</v>
      </c>
      <c r="X1" t="s">
        <v>136</v>
      </c>
      <c r="Y1" t="s">
        <v>87</v>
      </c>
      <c r="Z1" t="s">
        <v>138</v>
      </c>
      <c r="AA1" t="s">
        <v>88</v>
      </c>
      <c r="AB1" t="s">
        <v>89</v>
      </c>
      <c r="AC1" t="s">
        <v>90</v>
      </c>
      <c r="AD1" t="s">
        <v>91</v>
      </c>
      <c r="AE1" t="s">
        <v>200</v>
      </c>
      <c r="AF1" t="s">
        <v>92</v>
      </c>
      <c r="AG1" t="s">
        <v>199</v>
      </c>
      <c r="AH1" t="s">
        <v>93</v>
      </c>
      <c r="AI1" t="s">
        <v>94</v>
      </c>
      <c r="AJ1" t="s">
        <v>95</v>
      </c>
    </row>
    <row r="2" spans="1:36" x14ac:dyDescent="0.25">
      <c r="A2" t="s">
        <v>128</v>
      </c>
      <c r="B2" t="s">
        <v>129</v>
      </c>
      <c r="C2" t="s">
        <v>130</v>
      </c>
      <c r="D2" t="s">
        <v>131</v>
      </c>
      <c r="E2">
        <v>1</v>
      </c>
      <c r="F2" t="s">
        <v>133</v>
      </c>
      <c r="G2">
        <v>0</v>
      </c>
      <c r="H2" t="s">
        <v>107</v>
      </c>
      <c r="I2" t="s">
        <v>133</v>
      </c>
      <c r="J2">
        <v>1</v>
      </c>
      <c r="K2" t="s">
        <v>133</v>
      </c>
      <c r="N2" t="s">
        <v>134</v>
      </c>
      <c r="O2" t="s">
        <v>109</v>
      </c>
      <c r="P2" s="9" t="s">
        <v>135</v>
      </c>
      <c r="S2" t="s">
        <v>201</v>
      </c>
      <c r="T2" s="9" t="s">
        <v>202</v>
      </c>
      <c r="U2" s="9" t="s">
        <v>350</v>
      </c>
      <c r="V2" t="s">
        <v>133</v>
      </c>
      <c r="W2">
        <v>1</v>
      </c>
      <c r="X2" t="s">
        <v>133</v>
      </c>
      <c r="Z2" t="s">
        <v>111</v>
      </c>
      <c r="AA2">
        <v>6882</v>
      </c>
      <c r="AD2">
        <v>0</v>
      </c>
      <c r="AE2" t="s">
        <v>126</v>
      </c>
      <c r="AF2">
        <v>0</v>
      </c>
      <c r="AG2" t="s">
        <v>126</v>
      </c>
      <c r="AI2" t="s">
        <v>137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A3" sqref="A3:XFD9"/>
    </sheetView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195</v>
      </c>
      <c r="B2" s="6" t="s">
        <v>18</v>
      </c>
      <c r="C2" s="6" t="s">
        <v>196</v>
      </c>
      <c r="D2" s="6" t="s">
        <v>30</v>
      </c>
      <c r="E2" s="6" t="s">
        <v>197</v>
      </c>
      <c r="F2" s="6" t="s">
        <v>30</v>
      </c>
      <c r="G2" s="6">
        <v>9854148754</v>
      </c>
      <c r="H2" s="6">
        <v>9890098900</v>
      </c>
      <c r="I2" s="6" t="s">
        <v>183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D12" sqref="D1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103</v>
      </c>
      <c r="G1" t="s">
        <v>105</v>
      </c>
      <c r="H1" t="s">
        <v>106</v>
      </c>
    </row>
    <row r="2" spans="1:8" x14ac:dyDescent="0.25">
      <c r="A2" t="s">
        <v>128</v>
      </c>
      <c r="B2" t="s">
        <v>143</v>
      </c>
      <c r="C2" t="s">
        <v>188</v>
      </c>
      <c r="D2" t="s">
        <v>189</v>
      </c>
      <c r="E2" t="s">
        <v>146</v>
      </c>
      <c r="F2" t="s">
        <v>147</v>
      </c>
      <c r="G2" t="s">
        <v>148</v>
      </c>
      <c r="H2" t="s">
        <v>190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3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SPaddGP</vt:lpstr>
      <vt:lpstr>addEditAppointments</vt:lpstr>
      <vt:lpstr>bookNewAppointments</vt:lpstr>
      <vt:lpstr>CancelBookAppointment</vt:lpstr>
      <vt:lpstr>nextAvailAppointments</vt:lpstr>
      <vt:lpstr>prvAppointments</vt:lpstr>
      <vt:lpstr>rescheduleAppointments</vt:lpstr>
      <vt:lpstr>serviceAppointments</vt:lpstr>
      <vt:lpstr>appRooms</vt:lpstr>
      <vt:lpstr>appRoomSchedule1</vt:lpstr>
      <vt:lpstr>appRoomSchedule2</vt:lpstr>
      <vt:lpstr>appRoomSchedule3</vt:lpstr>
      <vt:lpstr>appRoomSchedule4</vt:lpstr>
      <vt:lpstr>appRoomSchedule5</vt:lpstr>
      <vt:lpstr>appRoomRemoved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2025-08-26T11:21:59Z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