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Riomed\DemoServerAutomation\Cellma4Automation\ExcelFiles\"/>
    </mc:Choice>
  </mc:AlternateContent>
  <xr:revisionPtr revIDLastSave="0" documentId="13_ncr:1_{1DB43CCE-6E39-4BBC-ACD1-C9A697CFD722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loginDetails" sheetId="1" r:id="rId1"/>
    <sheet name="addPatient" sheetId="2" r:id="rId2"/>
    <sheet name="editPatient" sheetId="7" r:id="rId3"/>
    <sheet name="patientIdentifier" sheetId="3" r:id="rId4"/>
    <sheet name="tempAddress" sheetId="8" r:id="rId5"/>
    <sheet name="permanentAddress" sheetId="4" r:id="rId6"/>
    <sheet name="pip" sheetId="5" r:id="rId7"/>
    <sheet name="pipAddress" sheetId="26" r:id="rId8"/>
    <sheet name="addGP" sheetId="6" r:id="rId9"/>
    <sheet name="SPaddGP" sheetId="29" r:id="rId10"/>
    <sheet name="gpAddress" sheetId="10" r:id="rId11"/>
    <sheet name="AddReferral" sheetId="11" r:id="rId12"/>
    <sheet name="ConfirmExistingDetails" sheetId="12" r:id="rId13"/>
    <sheet name="serviceReferral" sheetId="30" r:id="rId14"/>
    <sheet name="acceptedReferral" sheetId="31" r:id="rId15"/>
    <sheet name="rejectedReferral" sheetId="32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30" l="1"/>
  <c r="C2" i="11"/>
  <c r="B2" i="30"/>
  <c r="A2" i="11"/>
  <c r="B2" i="11" s="1"/>
  <c r="D2" i="32"/>
  <c r="B2" i="32"/>
  <c r="B2" i="31"/>
  <c r="Q2" i="11"/>
  <c r="I2" i="8" l="1"/>
  <c r="D2" i="3"/>
  <c r="C2" i="3"/>
  <c r="B2" i="3"/>
  <c r="A2" i="3"/>
  <c r="I2" i="7"/>
  <c r="H2" i="7"/>
  <c r="G2" i="7"/>
  <c r="F2" i="7"/>
  <c r="I2" i="4"/>
  <c r="J2" i="3" l="1"/>
</calcChain>
</file>

<file path=xl/sharedStrings.xml><?xml version="1.0" encoding="utf-8"?>
<sst xmlns="http://schemas.openxmlformats.org/spreadsheetml/2006/main" count="404" uniqueCount="229">
  <si>
    <t>pat_firstname</t>
  </si>
  <si>
    <t>pat_lastname</t>
  </si>
  <si>
    <t>pat_sex</t>
  </si>
  <si>
    <t>pat_dob</t>
  </si>
  <si>
    <t>pip_firstname</t>
  </si>
  <si>
    <t>pip_surname</t>
  </si>
  <si>
    <t>username</t>
  </si>
  <si>
    <t>password</t>
  </si>
  <si>
    <t>pat_middlename</t>
  </si>
  <si>
    <t>add_address1</t>
  </si>
  <si>
    <t>add_address2</t>
  </si>
  <si>
    <t>add_address3</t>
  </si>
  <si>
    <t>add_address4</t>
  </si>
  <si>
    <t>add_address5</t>
  </si>
  <si>
    <t>add_address6</t>
  </si>
  <si>
    <t>add_phone</t>
  </si>
  <si>
    <t>add_email</t>
  </si>
  <si>
    <t>add_fax</t>
  </si>
  <si>
    <t>Pune</t>
  </si>
  <si>
    <t>add_notes</t>
  </si>
  <si>
    <t>pat_surname</t>
  </si>
  <si>
    <t>pat_marital_status</t>
  </si>
  <si>
    <t>pat_occupation</t>
  </si>
  <si>
    <t>pat_type</t>
  </si>
  <si>
    <t>pat_blood_group</t>
  </si>
  <si>
    <t>pat_religion</t>
  </si>
  <si>
    <t>pat_hospital_ref</t>
  </si>
  <si>
    <t>add_iso_country_code</t>
  </si>
  <si>
    <t>add_icao_country_code</t>
  </si>
  <si>
    <t>add_work_phone</t>
  </si>
  <si>
    <t>India</t>
  </si>
  <si>
    <t>4110 11</t>
  </si>
  <si>
    <t>pat_title</t>
  </si>
  <si>
    <t>pat_country</t>
  </si>
  <si>
    <t>pid_value2</t>
  </si>
  <si>
    <t>pid_value1</t>
  </si>
  <si>
    <t>pat_ethnicity_text</t>
  </si>
  <si>
    <t>pat_language</t>
  </si>
  <si>
    <t>pat_registered_disabled</t>
  </si>
  <si>
    <t>pat_currently_pregnant</t>
  </si>
  <si>
    <t>pat_country_of_birth</t>
  </si>
  <si>
    <t>pat_sexual_orientation_eli_text</t>
  </si>
  <si>
    <t>pat_disability_note</t>
  </si>
  <si>
    <t>pat_notes</t>
  </si>
  <si>
    <t>pat_gender_at_birth</t>
  </si>
  <si>
    <t>pat_nationality</t>
  </si>
  <si>
    <t>pat_ethnicity_cod_id</t>
  </si>
  <si>
    <t>pat_nhs_ref</t>
  </si>
  <si>
    <t>pat_identifier</t>
  </si>
  <si>
    <t>pat_image</t>
  </si>
  <si>
    <t>pat_maiden_name</t>
  </si>
  <si>
    <t>pat_consent_given</t>
  </si>
  <si>
    <t>pat_practising_religion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</si>
  <si>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</si>
  <si>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</si>
  <si>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</si>
  <si>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</si>
  <si>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</si>
  <si>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</si>
  <si>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</si>
  <si>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</si>
  <si>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pat_soundex</t>
  </si>
  <si>
    <t>pat_registered_with_patientweb</t>
  </si>
  <si>
    <t>pat_sexuality</t>
  </si>
  <si>
    <t>pat_prisoner</t>
  </si>
  <si>
    <t>pat_county_of_birth</t>
  </si>
  <si>
    <t>pat_town_of_birth</t>
  </si>
  <si>
    <t>pat_mothername</t>
  </si>
  <si>
    <t>pat_is_baby_born_in_this_hospital</t>
  </si>
  <si>
    <t>add_mobile</t>
  </si>
  <si>
    <t>add_postcode_nospaces</t>
  </si>
  <si>
    <t>add_company_name</t>
  </si>
  <si>
    <t>pip_title</t>
  </si>
  <si>
    <t>pip_relationship</t>
  </si>
  <si>
    <t>pip_next_of_kin</t>
  </si>
  <si>
    <t>pip_notes</t>
  </si>
  <si>
    <t>pip_family_aware_illness</t>
  </si>
  <si>
    <t>pip_type</t>
  </si>
  <si>
    <t>pip_currency</t>
  </si>
  <si>
    <t>pip_middlename</t>
  </si>
  <si>
    <t>pip_gender</t>
  </si>
  <si>
    <t>pip_dob</t>
  </si>
  <si>
    <t>pip_id_number</t>
  </si>
  <si>
    <t>pip_can_collect_drugs</t>
  </si>
  <si>
    <t>pip_identifier_type</t>
  </si>
  <si>
    <t>pip_identifier_number</t>
  </si>
  <si>
    <t>pip_send_txt_email</t>
  </si>
  <si>
    <t>pip_occupation_id</t>
  </si>
  <si>
    <t>pip_ethnicity_id</t>
  </si>
  <si>
    <t>pip_partner_print</t>
  </si>
  <si>
    <t>pip_pan_id</t>
  </si>
  <si>
    <t>pip_receive_pat_appt_letter</t>
  </si>
  <si>
    <t>pip_receive_patient_letter</t>
  </si>
  <si>
    <t>pip_department</t>
  </si>
  <si>
    <t>pip_professional_title</t>
  </si>
  <si>
    <t>pip_is_referrer</t>
  </si>
  <si>
    <t>egp_title</t>
  </si>
  <si>
    <t>egp_initials</t>
  </si>
  <si>
    <t>egp_first_name</t>
  </si>
  <si>
    <t>egp_surname</t>
  </si>
  <si>
    <t>egp_gp_code</t>
  </si>
  <si>
    <t>egp_pct_code</t>
  </si>
  <si>
    <t>egp_pct_name</t>
  </si>
  <si>
    <t>egp_practise_code</t>
  </si>
  <si>
    <t>egp_ccg</t>
  </si>
  <si>
    <t>egp_gmc_code</t>
  </si>
  <si>
    <t>egp_fullname</t>
  </si>
  <si>
    <t>Added for testing</t>
  </si>
  <si>
    <t>B/O</t>
  </si>
  <si>
    <t>M</t>
  </si>
  <si>
    <t>Single</t>
  </si>
  <si>
    <t>Indian</t>
  </si>
  <si>
    <t>Trainer</t>
  </si>
  <si>
    <t>Regular</t>
  </si>
  <si>
    <t>B+</t>
  </si>
  <si>
    <t>Added for Testing</t>
  </si>
  <si>
    <t>Hindu</t>
  </si>
  <si>
    <t>Martin</t>
  </si>
  <si>
    <t>English</t>
  </si>
  <si>
    <t>01-04-2023</t>
  </si>
  <si>
    <t>Maharashtra</t>
  </si>
  <si>
    <t>Heterosexuality</t>
  </si>
  <si>
    <t>For Testing</t>
  </si>
  <si>
    <t>AutoHosp109</t>
  </si>
  <si>
    <t>pat_registered_disabled_yes</t>
  </si>
  <si>
    <t>pat_currently_pregnant_yes</t>
  </si>
  <si>
    <t>No</t>
  </si>
  <si>
    <t>pat_prisoner_yes</t>
  </si>
  <si>
    <t>Mr</t>
  </si>
  <si>
    <t>Wednesday</t>
  </si>
  <si>
    <t>Tester</t>
  </si>
  <si>
    <t>Brother</t>
  </si>
  <si>
    <t>pip_family_aware_illness_yes</t>
  </si>
  <si>
    <t>Yes</t>
  </si>
  <si>
    <t>Middle</t>
  </si>
  <si>
    <t>01/01/1995</t>
  </si>
  <si>
    <t>pip_send_txt_email_yes</t>
  </si>
  <si>
    <t>Prof</t>
  </si>
  <si>
    <t>pip_ethnicity_text</t>
  </si>
  <si>
    <t>Flat no 1101</t>
  </si>
  <si>
    <t>SaiCapital</t>
  </si>
  <si>
    <t>Mumbai</t>
  </si>
  <si>
    <t>Ind009</t>
  </si>
  <si>
    <t>R</t>
  </si>
  <si>
    <t>Riya</t>
  </si>
  <si>
    <t>Patil</t>
  </si>
  <si>
    <t>GP0001</t>
  </si>
  <si>
    <t>GPPCT0001</t>
  </si>
  <si>
    <t>GPGMC0001</t>
  </si>
  <si>
    <t>rtt_referral_received_date</t>
  </si>
  <si>
    <t>rtt_referral_approved_date</t>
  </si>
  <si>
    <t>ref_referral_date</t>
  </si>
  <si>
    <t>ref_time_set</t>
  </si>
  <si>
    <t>SourceOFReferral</t>
  </si>
  <si>
    <t>ref_referral_type_eli_text</t>
  </si>
  <si>
    <t>ReferralReason</t>
  </si>
  <si>
    <t>ReferringProfession</t>
  </si>
  <si>
    <t>ref_referral_mode</t>
  </si>
  <si>
    <t>cli_name</t>
  </si>
  <si>
    <t>ref_clinic_type</t>
  </si>
  <si>
    <t>ClinicLocation</t>
  </si>
  <si>
    <t>ref_region_eli_text</t>
  </si>
  <si>
    <t>PatientCare</t>
  </si>
  <si>
    <t>ref_preferred_examiner_sex</t>
  </si>
  <si>
    <t>Consultant</t>
  </si>
  <si>
    <t>ref_method_of_arrival</t>
  </si>
  <si>
    <t>ref_time_of_arrival</t>
  </si>
  <si>
    <t>Clinical</t>
  </si>
  <si>
    <t>Email</t>
  </si>
  <si>
    <t>General Medicine Automation</t>
  </si>
  <si>
    <t>HP Region1</t>
  </si>
  <si>
    <t>Male</t>
  </si>
  <si>
    <t>Ambulance</t>
  </si>
  <si>
    <t>pat_name_other_lang</t>
  </si>
  <si>
    <t>pat_need_interpreter_at_appointments</t>
  </si>
  <si>
    <t>Cellma</t>
  </si>
  <si>
    <t>Pune.India@gmail.com</t>
  </si>
  <si>
    <t>Givenname</t>
  </si>
  <si>
    <t>Familyname</t>
  </si>
  <si>
    <t>44244244</t>
  </si>
  <si>
    <t>PIP@gmail.com</t>
  </si>
  <si>
    <t>Self</t>
  </si>
  <si>
    <t>In Patient</t>
  </si>
  <si>
    <t>4000 28</t>
  </si>
  <si>
    <t>Kharadi</t>
  </si>
  <si>
    <t>Priya</t>
  </si>
  <si>
    <t>Kolhe</t>
  </si>
  <si>
    <t>Kolhe Priya R</t>
  </si>
  <si>
    <t>Riomedtest</t>
  </si>
  <si>
    <t>ParkInfinia</t>
  </si>
  <si>
    <t>Added This patient for Testing</t>
  </si>
  <si>
    <t>Added Permanent Address Notes</t>
  </si>
  <si>
    <t>Added temp address for testing</t>
  </si>
  <si>
    <t>Flat no 101</t>
  </si>
  <si>
    <t>Sai Capital</t>
  </si>
  <si>
    <t>4110 28</t>
  </si>
  <si>
    <t>pip_next_of_kin_Yes</t>
  </si>
  <si>
    <t>pip_receive_patient_letter_no</t>
  </si>
  <si>
    <t>pip_receive_pat_appt_letter_no</t>
  </si>
  <si>
    <t>Aadhar Card</t>
  </si>
  <si>
    <t>989798979897</t>
  </si>
  <si>
    <t>28/09/2023</t>
  </si>
  <si>
    <t>prerelease.auto</t>
  </si>
  <si>
    <t>Manoj@2023</t>
  </si>
  <si>
    <t>manoj.auto</t>
  </si>
  <si>
    <t>12:00:00</t>
  </si>
  <si>
    <t>Cardiology Clinic</t>
  </si>
  <si>
    <t>11:00:00</t>
  </si>
  <si>
    <t>ref_preferred_examiner_sex_entry</t>
  </si>
  <si>
    <t>ref_start_date</t>
  </si>
  <si>
    <t>ref_end_date</t>
  </si>
  <si>
    <t>ref_clinic_location</t>
  </si>
  <si>
    <t>Cath Lab Location</t>
  </si>
  <si>
    <t>ref_referral_outcome</t>
  </si>
  <si>
    <t>ref_discharge_date</t>
  </si>
  <si>
    <t>ref_discharge_reason</t>
  </si>
  <si>
    <t>ref_acceptance_date</t>
  </si>
  <si>
    <t>ref_stopped_date</t>
  </si>
  <si>
    <t>ref_stopped_reason</t>
  </si>
  <si>
    <t>invited to clinic</t>
  </si>
  <si>
    <t>acceptedthenrejected</t>
  </si>
  <si>
    <t>The Referral was accepted then rejected for the following reason Rejected For testing</t>
  </si>
  <si>
    <t>Rejected For testing</t>
  </si>
  <si>
    <t>pip_chiNumber</t>
  </si>
  <si>
    <t>123456</t>
  </si>
  <si>
    <t>Manoj@2025</t>
  </si>
  <si>
    <t>vincent</t>
  </si>
  <si>
    <t>refPat026</t>
  </si>
  <si>
    <t>RefAAQ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</si>
</sst>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4" applyNumberFormat="0" applyAlignment="0" applyProtection="0"/>
    <xf numFmtId="0" fontId="12" fillId="8" borderId="5" applyNumberFormat="0" applyAlignment="0" applyProtection="0"/>
    <xf numFmtId="0" fontId="13" fillId="8" borderId="4" applyNumberFormat="0" applyAlignment="0" applyProtection="0"/>
    <xf numFmtId="0" fontId="14" fillId="0" borderId="6" applyNumberFormat="0" applyFill="0" applyAlignment="0" applyProtection="0"/>
    <xf numFmtId="0" fontId="15" fillId="9" borderId="7" applyNumberFormat="0" applyAlignment="0" applyProtection="0"/>
    <xf numFmtId="0" fontId="16" fillId="0" borderId="0" applyNumberFormat="0" applyFill="0" applyBorder="0" applyAlignment="0" applyProtection="0"/>
    <xf numFmtId="0" fontId="3" fillId="10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19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19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19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19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19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</cellStyleXfs>
  <cellXfs count="16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left"/>
    </xf>
    <xf numFmtId="0" fontId="0" fillId="0" borderId="0" xfId="0" applyAlignment="1">
      <alignment vertical="center" wrapText="1"/>
    </xf>
    <xf numFmtId="0" fontId="1" fillId="0" borderId="0" xfId="1" quotePrefix="1" applyAlignment="1">
      <alignment horizontal="left" vertical="center"/>
    </xf>
    <xf numFmtId="14" fontId="0" fillId="0" borderId="0" xfId="0" quotePrefix="1" applyNumberFormat="1" applyAlignment="1">
      <alignment vertical="center" wrapText="1"/>
    </xf>
    <xf numFmtId="0" fontId="0" fillId="0" borderId="0" xfId="0" quotePrefix="1"/>
    <xf numFmtId="0" fontId="0" fillId="3" borderId="0" xfId="0" applyFill="1"/>
    <xf numFmtId="14" fontId="0" fillId="0" borderId="0" xfId="0" quotePrefix="1" applyNumberFormat="1"/>
    <xf numFmtId="20" fontId="0" fillId="0" borderId="0" xfId="0" quotePrefix="1" applyNumberFormat="1"/>
    <xf numFmtId="21" fontId="0" fillId="0" borderId="0" xfId="0" quotePrefix="1" applyNumberFormat="1" applyAlignment="1">
      <alignment vertical="center" wrapText="1"/>
    </xf>
    <xf numFmtId="14" fontId="0" fillId="0" borderId="0" xfId="0" applyNumberFormat="1"/>
    <xf numFmtId="0" fontId="0" fillId="2" borderId="0" xfId="0" applyFill="1" applyAlignment="1">
      <alignment vertical="center"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oj@2025" TargetMode="External"/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5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D8" sqref="D8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204</v>
      </c>
      <c r="B2" s="1" t="s">
        <v>225</v>
      </c>
    </row>
    <row r="3" spans="1:2" x14ac:dyDescent="0.25">
      <c r="A3" s="6" t="s">
        <v>202</v>
      </c>
      <c r="B3" s="1" t="s">
        <v>225</v>
      </c>
    </row>
    <row r="4" spans="1:2" x14ac:dyDescent="0.25">
      <c r="A4" s="6" t="s">
        <v>204</v>
      </c>
      <c r="B4" t="s">
        <v>203</v>
      </c>
    </row>
  </sheetData>
  <hyperlinks>
    <hyperlink ref="B3" r:id="rId1" xr:uid="{F1C2164F-C336-4351-B74C-C58A605D7635}"/>
    <hyperlink ref="B4" r:id="rId2" tooltip="mailto:manoj@2023" display="mailto:Manoj@2023" xr:uid="{BC785DAB-B542-4C25-BE03-C3C98AFBFAAA}"/>
    <hyperlink ref="B2" r:id="rId3" xr:uid="{F36B60ED-7A12-4300-A318-ECC72E93F7B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A85D-BF9E-4195-B308-46228FB58B18}">
  <sheetPr>
    <tabColor rgb="FFFFFF00"/>
  </sheetPr>
  <dimension ref="A1:AV6"/>
  <sheetViews>
    <sheetView tabSelected="1" workbookViewId="0">
      <selection activeCell="F2" sqref="F2"/>
    </sheetView>
  </sheetViews>
  <sheetFormatPr defaultColWidth="9.42578125" defaultRowHeight="15" x14ac:dyDescent="0.25"/>
  <cols>
    <col min="1" max="1" width="21.5703125" style="2" customWidth="1"/>
    <col min="2" max="2" width="16" style="2" customWidth="1"/>
    <col min="3" max="3" width="15.5703125" style="2" customWidth="1"/>
    <col min="4" max="8" width="15" style="2" customWidth="1"/>
    <col min="9" max="9" width="17.5703125" style="2" customWidth="1"/>
    <col min="10" max="10" width="16" style="2" customWidth="1"/>
    <col min="11" max="11" width="17.5703125" style="2" bestFit="1" customWidth="1"/>
    <col min="12" max="12" width="14.5703125" style="2" bestFit="1" customWidth="1"/>
    <col min="13" max="13" width="19.42578125" style="2" customWidth="1"/>
    <col min="14" max="14" width="8.5703125" style="2" bestFit="1" customWidth="1"/>
    <col min="15" max="15" width="10.42578125" style="2" bestFit="1" customWidth="1"/>
    <col min="16" max="16" width="17.5703125" style="2" bestFit="1" customWidth="1"/>
    <col min="17" max="17" width="18" style="2" bestFit="1" customWidth="1"/>
    <col min="18" max="18" width="16.42578125" style="2" bestFit="1" customWidth="1"/>
    <col min="19" max="19" width="11.5703125" style="2" bestFit="1" customWidth="1"/>
    <col min="20" max="20" width="9.42578125" style="2"/>
    <col min="21" max="21" width="16.42578125" style="2" bestFit="1" customWidth="1"/>
    <col min="22" max="22" width="16.42578125" style="2" customWidth="1"/>
    <col min="23" max="27" width="9.42578125" style="2"/>
    <col min="28" max="28" width="12.5703125" style="2" customWidth="1"/>
    <col min="29" max="40" width="9.42578125" style="2"/>
    <col min="41" max="41" width="8.5703125" customWidth="1"/>
    <col min="42" max="16384" width="9.42578125" style="2"/>
  </cols>
  <sheetData>
    <row r="1" spans="1:48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124</v>
      </c>
      <c r="W1" t="s">
        <v>38</v>
      </c>
      <c r="X1" t="s">
        <v>125</v>
      </c>
      <c r="Y1" t="s">
        <v>39</v>
      </c>
      <c r="Z1" t="s">
        <v>37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40</v>
      </c>
      <c r="AJ1" t="s">
        <v>44</v>
      </c>
      <c r="AK1" t="s">
        <v>61</v>
      </c>
      <c r="AL1" t="s">
        <v>62</v>
      </c>
      <c r="AM1" t="s">
        <v>45</v>
      </c>
      <c r="AN1" t="s">
        <v>63</v>
      </c>
      <c r="AO1" t="s">
        <v>127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41</v>
      </c>
      <c r="AV1" t="s">
        <v>42</v>
      </c>
    </row>
    <row r="2" spans="1:48" ht="30" x14ac:dyDescent="0.25">
      <c r="B2" s="15" t="s">
        <v>227</v>
      </c>
      <c r="E2" s="6" t="s">
        <v>108</v>
      </c>
      <c r="F2" s="15" t="s">
        <v>228</v>
      </c>
      <c r="G2" s="6" t="s">
        <v>188</v>
      </c>
      <c r="H2" s="6" t="s">
        <v>109</v>
      </c>
      <c r="I2" s="7" t="s">
        <v>201</v>
      </c>
      <c r="J2" s="2" t="s">
        <v>110</v>
      </c>
      <c r="K2" s="2" t="s">
        <v>111</v>
      </c>
      <c r="L2" s="2" t="s">
        <v>112</v>
      </c>
      <c r="M2" s="6" t="s">
        <v>190</v>
      </c>
      <c r="N2" s="2" t="s">
        <v>113</v>
      </c>
      <c r="P2" s="6" t="s">
        <v>18</v>
      </c>
      <c r="R2" s="2" t="s">
        <v>114</v>
      </c>
      <c r="S2" s="6" t="s">
        <v>116</v>
      </c>
      <c r="U2" s="6" t="s">
        <v>117</v>
      </c>
      <c r="V2" s="6" t="s">
        <v>126</v>
      </c>
      <c r="W2" s="2">
        <v>0</v>
      </c>
      <c r="X2" s="6" t="s">
        <v>126</v>
      </c>
      <c r="Y2" s="2">
        <v>0</v>
      </c>
      <c r="Z2" s="6" t="s">
        <v>118</v>
      </c>
      <c r="AB2" s="8" t="s">
        <v>119</v>
      </c>
      <c r="AI2" s="6" t="s">
        <v>30</v>
      </c>
      <c r="AJ2" s="6" t="s">
        <v>109</v>
      </c>
      <c r="AM2" s="6" t="s">
        <v>111</v>
      </c>
      <c r="AO2" t="s">
        <v>126</v>
      </c>
      <c r="AQ2" s="6" t="s">
        <v>120</v>
      </c>
      <c r="AR2" s="2" t="s">
        <v>18</v>
      </c>
      <c r="AU2" s="6" t="s">
        <v>121</v>
      </c>
      <c r="AV2" s="6" t="s">
        <v>122</v>
      </c>
    </row>
    <row r="3" spans="1:48" x14ac:dyDescent="0.25">
      <c r="B3" s="6"/>
      <c r="E3" s="6"/>
      <c r="F3" s="6"/>
      <c r="G3" s="6"/>
      <c r="H3" s="6"/>
      <c r="I3" s="7"/>
      <c r="M3" s="6"/>
      <c r="P3" s="6"/>
      <c r="S3" s="6"/>
      <c r="U3" s="6"/>
      <c r="V3" s="6"/>
      <c r="X3" s="6"/>
      <c r="Z3" s="6"/>
      <c r="AB3" s="8"/>
      <c r="AI3" s="6"/>
      <c r="AJ3" s="6"/>
      <c r="AM3" s="6"/>
      <c r="AQ3" s="6"/>
      <c r="AU3" s="6"/>
      <c r="AV3" s="6"/>
    </row>
    <row r="4" spans="1:48" x14ac:dyDescent="0.25">
      <c r="B4" s="6"/>
      <c r="E4" s="6"/>
      <c r="F4" s="6"/>
      <c r="G4" s="6"/>
      <c r="H4" s="6"/>
      <c r="I4" s="7"/>
      <c r="M4" s="6"/>
      <c r="P4" s="6"/>
      <c r="S4" s="6"/>
      <c r="U4" s="6"/>
      <c r="V4" s="6"/>
      <c r="X4" s="6"/>
      <c r="Z4" s="6"/>
      <c r="AB4" s="8"/>
      <c r="AI4" s="6"/>
      <c r="AJ4" s="6"/>
      <c r="AM4" s="6"/>
      <c r="AQ4" s="6"/>
      <c r="AU4" s="6"/>
      <c r="AV4" s="6"/>
    </row>
    <row r="5" spans="1:48" x14ac:dyDescent="0.25">
      <c r="B5" s="6"/>
      <c r="E5" s="6"/>
      <c r="F5" s="6"/>
      <c r="G5" s="6"/>
      <c r="H5" s="6"/>
      <c r="I5" s="7"/>
      <c r="M5" s="6"/>
      <c r="P5" s="6"/>
      <c r="S5" s="6"/>
      <c r="U5" s="6"/>
      <c r="V5" s="6"/>
      <c r="X5" s="6"/>
      <c r="Z5" s="6"/>
      <c r="AB5" s="8"/>
      <c r="AI5" s="6"/>
      <c r="AJ5" s="6"/>
      <c r="AM5" s="6"/>
      <c r="AQ5" s="6"/>
      <c r="AU5" s="6"/>
      <c r="AV5" s="6"/>
    </row>
    <row r="6" spans="1:48" x14ac:dyDescent="0.25">
      <c r="B6" s="6"/>
      <c r="E6" s="6"/>
      <c r="F6" s="6"/>
      <c r="G6" s="6"/>
      <c r="H6" s="6"/>
      <c r="I6" s="7"/>
      <c r="M6" s="6"/>
      <c r="P6" s="6"/>
      <c r="S6" s="6"/>
      <c r="U6" s="6"/>
      <c r="V6" s="6"/>
      <c r="X6" s="6"/>
      <c r="Z6" s="6"/>
      <c r="AB6" s="8"/>
      <c r="AI6" s="6"/>
      <c r="AJ6" s="6"/>
      <c r="AM6" s="6"/>
      <c r="AQ6" s="6"/>
      <c r="AU6" s="6"/>
      <c r="AV6" s="6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63BE-0933-440E-905E-1D893EA554E2}">
  <dimension ref="A1:AU2"/>
  <sheetViews>
    <sheetView workbookViewId="0">
      <selection activeCell="F2" sqref="F2"/>
    </sheetView>
  </sheetViews>
  <sheetFormatPr defaultRowHeight="15" x14ac:dyDescent="0.25"/>
  <cols>
    <col min="1" max="1" width="17.5703125" customWidth="1"/>
    <col min="2" max="2" width="13.5703125" customWidth="1"/>
    <col min="3" max="3" width="13.42578125" customWidth="1"/>
    <col min="4" max="4" width="10.5703125" customWidth="1"/>
    <col min="5" max="6" width="12.42578125" customWidth="1"/>
    <col min="7" max="7" width="13.42578125" customWidth="1"/>
    <col min="10" max="10" width="13.42578125" customWidth="1"/>
    <col min="11" max="11" width="12" customWidth="1"/>
    <col min="23" max="24" width="22.5703125" customWidth="1"/>
    <col min="40" max="40" width="16.42578125" customWidth="1"/>
    <col min="42" max="42" width="13.42578125" customWidth="1"/>
    <col min="46" max="46" width="14.5703125" customWidth="1"/>
  </cols>
  <sheetData>
    <row r="1" spans="1:47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38</v>
      </c>
      <c r="W1" t="s">
        <v>39</v>
      </c>
      <c r="X1" t="s">
        <v>125</v>
      </c>
      <c r="Y1" t="s">
        <v>37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40</v>
      </c>
      <c r="AI1" t="s">
        <v>44</v>
      </c>
      <c r="AJ1" t="s">
        <v>61</v>
      </c>
      <c r="AK1" t="s">
        <v>62</v>
      </c>
      <c r="AL1" t="s">
        <v>45</v>
      </c>
      <c r="AM1" t="s">
        <v>63</v>
      </c>
      <c r="AN1" t="s">
        <v>127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41</v>
      </c>
      <c r="AU1" t="s">
        <v>42</v>
      </c>
    </row>
    <row r="2" spans="1:47" ht="45" x14ac:dyDescent="0.25">
      <c r="B2" s="6" t="s">
        <v>123</v>
      </c>
      <c r="E2" s="6" t="s">
        <v>108</v>
      </c>
      <c r="F2" s="6" t="str">
        <f>addPatient!F2</f>
        <v>RefAAQ</v>
      </c>
      <c r="G2" s="6" t="str">
        <f>addPatient!G2</f>
        <v>Riomedtest</v>
      </c>
      <c r="H2" s="6" t="str">
        <f>addPatient!H2</f>
        <v>M</v>
      </c>
      <c r="I2" s="7" t="str">
        <f>addPatient!I2</f>
        <v>28/09/2023</v>
      </c>
      <c r="J2" s="2" t="s">
        <v>110</v>
      </c>
      <c r="K2" s="2" t="s">
        <v>111</v>
      </c>
      <c r="L2" s="2" t="s">
        <v>112</v>
      </c>
      <c r="M2" s="6" t="s">
        <v>115</v>
      </c>
      <c r="N2" s="2" t="s">
        <v>113</v>
      </c>
      <c r="P2" s="6" t="s">
        <v>18</v>
      </c>
      <c r="R2" s="2" t="s">
        <v>114</v>
      </c>
      <c r="S2" s="6" t="s">
        <v>116</v>
      </c>
      <c r="U2" s="6" t="s">
        <v>117</v>
      </c>
      <c r="V2">
        <v>0</v>
      </c>
      <c r="W2">
        <v>0</v>
      </c>
      <c r="X2" t="s">
        <v>133</v>
      </c>
      <c r="Y2" s="6" t="s">
        <v>118</v>
      </c>
      <c r="AA2" s="8" t="s">
        <v>119</v>
      </c>
      <c r="AH2" s="6" t="s">
        <v>30</v>
      </c>
      <c r="AI2" s="6" t="s">
        <v>109</v>
      </c>
      <c r="AL2" s="6" t="s">
        <v>111</v>
      </c>
      <c r="AN2" t="s">
        <v>126</v>
      </c>
      <c r="AO2">
        <v>0</v>
      </c>
      <c r="AP2" s="6" t="s">
        <v>120</v>
      </c>
      <c r="AQ2" s="2" t="s">
        <v>18</v>
      </c>
      <c r="AT2" s="6" t="s">
        <v>121</v>
      </c>
      <c r="AU2" s="6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982D-27CB-44F0-BAD5-33CF9D2DFB59}">
  <dimension ref="A1:J9"/>
  <sheetViews>
    <sheetView workbookViewId="0">
      <selection activeCell="F2" sqref="F2"/>
    </sheetView>
  </sheetViews>
  <sheetFormatPr defaultRowHeight="15" x14ac:dyDescent="0.25"/>
  <cols>
    <col min="1" max="1" width="14.42578125" customWidth="1"/>
    <col min="2" max="2" width="15.42578125" customWidth="1"/>
    <col min="3" max="3" width="11.42578125" customWidth="1"/>
    <col min="4" max="4" width="12.42578125" customWidth="1"/>
    <col min="5" max="6" width="13.5703125" customWidth="1"/>
    <col min="7" max="7" width="12.42578125" customWidth="1"/>
    <col min="8" max="8" width="11.5703125" customWidth="1"/>
    <col min="9" max="9" width="15.5703125" customWidth="1"/>
    <col min="10" max="10" width="14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34</v>
      </c>
      <c r="G1" s="2" t="s">
        <v>33</v>
      </c>
      <c r="H1" s="2" t="s">
        <v>32</v>
      </c>
      <c r="I1" s="2" t="s">
        <v>8</v>
      </c>
      <c r="J1" t="s">
        <v>16</v>
      </c>
    </row>
    <row r="2" spans="1:10" x14ac:dyDescent="0.25">
      <c r="A2" s="6" t="str">
        <f>addPatient!F2</f>
        <v>RefAAQ</v>
      </c>
      <c r="B2" s="6" t="str">
        <f>addPatient!G2</f>
        <v>Riomedtest</v>
      </c>
      <c r="C2" s="6" t="str">
        <f>addPatient!H2</f>
        <v>M</v>
      </c>
      <c r="D2" s="7" t="str">
        <f>addPatient!I2</f>
        <v>28/09/2023</v>
      </c>
      <c r="E2" s="6">
        <v>8962845424</v>
      </c>
      <c r="F2" s="6" t="s">
        <v>142</v>
      </c>
      <c r="G2" s="6" t="s">
        <v>30</v>
      </c>
      <c r="H2" s="6" t="s">
        <v>108</v>
      </c>
      <c r="I2" s="6" t="s">
        <v>117</v>
      </c>
      <c r="J2" t="str">
        <f>CONCATENATE(A2,".",B2,"@Gmail.com")</f>
        <v>RefAAQ.Riomedtest@Gmail.com</v>
      </c>
    </row>
    <row r="3" spans="1:10" x14ac:dyDescent="0.25">
      <c r="A3" s="6"/>
      <c r="B3" s="6"/>
      <c r="C3" s="6"/>
      <c r="D3" s="7"/>
      <c r="E3" s="6"/>
      <c r="F3" s="6"/>
      <c r="G3" s="6"/>
      <c r="H3" s="6"/>
      <c r="I3" s="6"/>
    </row>
    <row r="4" spans="1:10" x14ac:dyDescent="0.25">
      <c r="A4" s="6"/>
      <c r="B4" s="6"/>
      <c r="C4" s="6"/>
      <c r="D4" s="7"/>
      <c r="E4" s="6"/>
      <c r="F4" s="6"/>
      <c r="G4" s="6"/>
      <c r="H4" s="6"/>
      <c r="I4" s="6"/>
    </row>
    <row r="5" spans="1:10" x14ac:dyDescent="0.25">
      <c r="A5" s="6"/>
      <c r="B5" s="6"/>
      <c r="C5" s="6"/>
      <c r="D5" s="7"/>
      <c r="E5" s="6"/>
      <c r="F5" s="6"/>
      <c r="G5" s="6"/>
      <c r="H5" s="6"/>
      <c r="I5" s="6"/>
    </row>
    <row r="6" spans="1:10" x14ac:dyDescent="0.25">
      <c r="A6" s="6"/>
      <c r="B6" s="6"/>
      <c r="C6" s="6"/>
      <c r="D6" s="7"/>
      <c r="E6" s="6"/>
      <c r="F6" s="6"/>
      <c r="G6" s="6"/>
      <c r="H6" s="6"/>
      <c r="I6" s="6"/>
    </row>
    <row r="7" spans="1:10" x14ac:dyDescent="0.25">
      <c r="A7" s="6"/>
      <c r="B7" s="6"/>
      <c r="C7" s="6"/>
      <c r="D7" s="7"/>
      <c r="E7" s="6"/>
      <c r="F7" s="6"/>
      <c r="G7" s="6"/>
      <c r="H7" s="6"/>
      <c r="I7" s="6"/>
    </row>
    <row r="8" spans="1:10" x14ac:dyDescent="0.25">
      <c r="A8" s="6"/>
      <c r="B8" s="6"/>
      <c r="C8" s="6"/>
      <c r="D8" s="7"/>
      <c r="E8" s="6"/>
      <c r="F8" s="6"/>
      <c r="G8" s="6"/>
      <c r="H8" s="6"/>
      <c r="I8" s="6"/>
    </row>
    <row r="9" spans="1:10" x14ac:dyDescent="0.25">
      <c r="A9" s="6"/>
      <c r="B9" s="6"/>
      <c r="C9" s="6"/>
      <c r="D9" s="7"/>
      <c r="E9" s="6"/>
      <c r="F9" s="6"/>
      <c r="G9" s="6"/>
      <c r="H9" s="6"/>
      <c r="I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34AE-1F26-46D3-86C7-4473CEDF38FD}">
  <dimension ref="A1:O9"/>
  <sheetViews>
    <sheetView workbookViewId="0">
      <selection activeCell="J17" sqref="J17"/>
    </sheetView>
  </sheetViews>
  <sheetFormatPr defaultRowHeight="15" x14ac:dyDescent="0.25"/>
  <cols>
    <col min="1" max="1" width="15.42578125" customWidth="1"/>
    <col min="2" max="3" width="14.42578125" customWidth="1"/>
    <col min="4" max="5" width="16.5703125" customWidth="1"/>
    <col min="6" max="6" width="16" customWidth="1"/>
    <col min="7" max="7" width="12.5703125" customWidth="1"/>
    <col min="8" max="8" width="13.42578125" customWidth="1"/>
    <col min="9" max="9" width="19" customWidth="1"/>
    <col min="10" max="10" width="12.5703125" customWidth="1"/>
    <col min="11" max="11" width="15.5703125" customWidth="1"/>
    <col min="12" max="12" width="15.42578125" customWidth="1"/>
    <col min="13" max="13" width="12.5703125" customWidth="1"/>
    <col min="14" max="14" width="11.5703125" customWidth="1"/>
  </cols>
  <sheetData>
    <row r="1" spans="1:1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O1" t="s">
        <v>19</v>
      </c>
    </row>
    <row r="2" spans="1:15" x14ac:dyDescent="0.25">
      <c r="A2" t="s">
        <v>139</v>
      </c>
      <c r="B2" t="s">
        <v>141</v>
      </c>
      <c r="C2" t="s">
        <v>140</v>
      </c>
      <c r="D2" t="s">
        <v>120</v>
      </c>
      <c r="E2" t="s">
        <v>31</v>
      </c>
      <c r="F2" t="s">
        <v>30</v>
      </c>
      <c r="G2" s="3">
        <v>8888888800</v>
      </c>
      <c r="H2">
        <v>9762713710</v>
      </c>
      <c r="I2" t="str">
        <f>CONCATENATE(B2,".",C2,"@gmail.com")</f>
        <v>Mumbai.SaiCapital@gmail.com</v>
      </c>
      <c r="J2" s="3">
        <v>8181808080</v>
      </c>
      <c r="K2" s="3">
        <v>666999</v>
      </c>
      <c r="L2" s="3">
        <v>91</v>
      </c>
      <c r="M2" s="3">
        <v>54215</v>
      </c>
      <c r="N2" s="3">
        <v>91</v>
      </c>
      <c r="O2" t="s">
        <v>192</v>
      </c>
    </row>
    <row r="3" spans="1:15" x14ac:dyDescent="0.25">
      <c r="G3" s="3"/>
      <c r="J3" s="3"/>
      <c r="K3" s="3"/>
      <c r="L3" s="3"/>
      <c r="M3" s="3"/>
      <c r="N3" s="3"/>
    </row>
    <row r="4" spans="1:15" x14ac:dyDescent="0.25">
      <c r="G4" s="3"/>
      <c r="J4" s="3"/>
      <c r="K4" s="3"/>
      <c r="L4" s="3"/>
      <c r="M4" s="3"/>
      <c r="N4" s="3"/>
    </row>
    <row r="5" spans="1:15" x14ac:dyDescent="0.25">
      <c r="G5" s="3"/>
      <c r="J5" s="3"/>
      <c r="K5" s="3"/>
      <c r="L5" s="3"/>
      <c r="M5" s="3"/>
      <c r="N5" s="3"/>
    </row>
    <row r="6" spans="1:15" x14ac:dyDescent="0.25">
      <c r="G6" s="3"/>
      <c r="J6" s="3"/>
      <c r="K6" s="3"/>
      <c r="L6" s="3"/>
      <c r="M6" s="3"/>
      <c r="N6" s="3"/>
    </row>
    <row r="7" spans="1:15" x14ac:dyDescent="0.25">
      <c r="G7" s="3"/>
      <c r="J7" s="3"/>
      <c r="K7" s="3"/>
      <c r="L7" s="3"/>
      <c r="M7" s="3"/>
      <c r="N7" s="3"/>
    </row>
    <row r="8" spans="1:15" x14ac:dyDescent="0.25">
      <c r="G8" s="3"/>
      <c r="J8" s="3"/>
      <c r="K8" s="3"/>
      <c r="L8" s="3"/>
      <c r="M8" s="3"/>
      <c r="N8" s="3"/>
    </row>
    <row r="9" spans="1:15" x14ac:dyDescent="0.25">
      <c r="G9" s="3"/>
      <c r="J9" s="3"/>
      <c r="K9" s="3"/>
      <c r="L9" s="3"/>
      <c r="M9" s="3"/>
      <c r="N9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611B-C6D9-4700-BED5-C8001268DCF7}">
  <dimension ref="A1:N9"/>
  <sheetViews>
    <sheetView workbookViewId="0">
      <selection activeCell="G17" sqref="G17"/>
    </sheetView>
  </sheetViews>
  <sheetFormatPr defaultRowHeight="15" x14ac:dyDescent="0.25"/>
  <cols>
    <col min="1" max="1" width="15.5703125" customWidth="1"/>
    <col min="2" max="3" width="14.42578125" customWidth="1"/>
    <col min="4" max="4" width="14" customWidth="1"/>
    <col min="5" max="8" width="14.42578125" customWidth="1"/>
    <col min="9" max="9" width="23.42578125" customWidth="1"/>
    <col min="10" max="11" width="14.42578125" customWidth="1"/>
    <col min="12" max="12" width="21" customWidth="1"/>
    <col min="13" max="13" width="10.5703125" customWidth="1"/>
    <col min="14" max="14" width="16.5703125" customWidth="1"/>
  </cols>
  <sheetData>
    <row r="1" spans="1:14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N1" t="s">
        <v>19</v>
      </c>
    </row>
    <row r="2" spans="1:14" x14ac:dyDescent="0.25">
      <c r="A2" t="s">
        <v>139</v>
      </c>
      <c r="B2" t="s">
        <v>141</v>
      </c>
      <c r="C2" t="s">
        <v>140</v>
      </c>
      <c r="D2" t="s">
        <v>120</v>
      </c>
      <c r="E2" t="s">
        <v>31</v>
      </c>
      <c r="F2" t="s">
        <v>30</v>
      </c>
      <c r="G2" s="3">
        <v>7700770077</v>
      </c>
      <c r="H2">
        <v>9762713710</v>
      </c>
      <c r="I2" s="4" t="str">
        <f>CONCATENATE(B2,".",C2,"@gmail.com")</f>
        <v>Mumbai.SaiCapital@gmail.com</v>
      </c>
      <c r="J2" s="3">
        <v>112233</v>
      </c>
      <c r="K2" s="3">
        <v>9890098900</v>
      </c>
      <c r="L2" s="5">
        <v>91</v>
      </c>
      <c r="M2" s="3">
        <v>542152</v>
      </c>
      <c r="N2" t="s">
        <v>191</v>
      </c>
    </row>
    <row r="3" spans="1:14" x14ac:dyDescent="0.25">
      <c r="G3" s="3"/>
      <c r="I3" s="4"/>
      <c r="J3" s="3"/>
      <c r="K3" s="3"/>
      <c r="L3" s="5"/>
      <c r="M3" s="3"/>
    </row>
    <row r="4" spans="1:14" x14ac:dyDescent="0.25">
      <c r="G4" s="3"/>
      <c r="I4" s="4"/>
      <c r="J4" s="3"/>
      <c r="K4" s="3"/>
      <c r="L4" s="5"/>
      <c r="M4" s="3"/>
    </row>
    <row r="5" spans="1:14" x14ac:dyDescent="0.25">
      <c r="G5" s="3"/>
      <c r="I5" s="4"/>
      <c r="J5" s="3"/>
      <c r="K5" s="3"/>
      <c r="L5" s="5"/>
      <c r="M5" s="3"/>
    </row>
    <row r="6" spans="1:14" x14ac:dyDescent="0.25">
      <c r="G6" s="3"/>
      <c r="I6" s="4"/>
      <c r="J6" s="3"/>
      <c r="K6" s="3"/>
      <c r="L6" s="5"/>
      <c r="M6" s="3"/>
    </row>
    <row r="7" spans="1:14" x14ac:dyDescent="0.25">
      <c r="G7" s="3"/>
      <c r="I7" s="4"/>
      <c r="J7" s="3"/>
      <c r="K7" s="3"/>
      <c r="L7" s="5"/>
      <c r="M7" s="3"/>
    </row>
    <row r="8" spans="1:14" x14ac:dyDescent="0.25">
      <c r="G8" s="3"/>
      <c r="I8" s="4"/>
      <c r="J8" s="3"/>
      <c r="K8" s="3"/>
      <c r="L8" s="5"/>
      <c r="M8" s="3"/>
    </row>
    <row r="9" spans="1:14" x14ac:dyDescent="0.25">
      <c r="G9" s="3"/>
      <c r="I9" s="4"/>
      <c r="J9" s="3"/>
      <c r="K9" s="3"/>
      <c r="L9" s="5"/>
      <c r="M9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DAA9-84F9-4C02-808E-1D98E79EAD60}">
  <dimension ref="A1:AJ9"/>
  <sheetViews>
    <sheetView topLeftCell="K1" workbookViewId="0">
      <selection activeCell="U2" sqref="U2"/>
    </sheetView>
  </sheetViews>
  <sheetFormatPr defaultRowHeight="15" x14ac:dyDescent="0.25"/>
  <cols>
    <col min="1" max="1" width="11.5703125" customWidth="1"/>
    <col min="2" max="2" width="14" customWidth="1"/>
    <col min="3" max="3" width="16.42578125" customWidth="1"/>
    <col min="4" max="6" width="19.42578125" customWidth="1"/>
    <col min="7" max="7" width="15.42578125" customWidth="1"/>
    <col min="8" max="8" width="23.85546875" customWidth="1"/>
    <col min="9" max="9" width="11" customWidth="1"/>
    <col min="10" max="11" width="27.5703125" customWidth="1"/>
    <col min="16" max="16" width="10.5703125" bestFit="1" customWidth="1"/>
    <col min="17" max="17" width="14.5703125" bestFit="1" customWidth="1"/>
    <col min="18" max="18" width="20.5703125" bestFit="1" customWidth="1"/>
    <col min="19" max="19" width="18.5703125" bestFit="1" customWidth="1"/>
    <col min="20" max="20" width="21.5703125" bestFit="1" customWidth="1"/>
    <col min="21" max="21" width="21.5703125" customWidth="1"/>
    <col min="22" max="22" width="23" bestFit="1" customWidth="1"/>
    <col min="23" max="24" width="22.42578125" customWidth="1"/>
    <col min="25" max="26" width="17.5703125" bestFit="1" customWidth="1"/>
    <col min="27" max="27" width="16.5703125" customWidth="1"/>
    <col min="28" max="28" width="16.5703125" bestFit="1" customWidth="1"/>
    <col min="30" max="31" width="35.5703125" customWidth="1"/>
    <col min="32" max="33" width="27.42578125" customWidth="1"/>
  </cols>
  <sheetData>
    <row r="1" spans="1:36" x14ac:dyDescent="0.25">
      <c r="A1" t="s">
        <v>72</v>
      </c>
      <c r="B1" t="s">
        <v>4</v>
      </c>
      <c r="C1" t="s">
        <v>5</v>
      </c>
      <c r="D1" t="s">
        <v>73</v>
      </c>
      <c r="E1" t="s">
        <v>74</v>
      </c>
      <c r="F1" t="s">
        <v>196</v>
      </c>
      <c r="G1" t="s">
        <v>74</v>
      </c>
      <c r="H1" t="s">
        <v>75</v>
      </c>
      <c r="I1" t="s">
        <v>132</v>
      </c>
      <c r="J1" t="s">
        <v>76</v>
      </c>
      <c r="K1" t="s">
        <v>132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223</v>
      </c>
      <c r="V1" t="s">
        <v>136</v>
      </c>
      <c r="W1" t="s">
        <v>86</v>
      </c>
      <c r="X1" t="s">
        <v>136</v>
      </c>
      <c r="Y1" t="s">
        <v>87</v>
      </c>
      <c r="Z1" t="s">
        <v>138</v>
      </c>
      <c r="AA1" t="s">
        <v>88</v>
      </c>
      <c r="AB1" t="s">
        <v>89</v>
      </c>
      <c r="AC1" t="s">
        <v>90</v>
      </c>
      <c r="AD1" t="s">
        <v>91</v>
      </c>
      <c r="AE1" t="s">
        <v>198</v>
      </c>
      <c r="AF1" t="s">
        <v>92</v>
      </c>
      <c r="AG1" t="s">
        <v>197</v>
      </c>
      <c r="AH1" t="s">
        <v>93</v>
      </c>
      <c r="AI1" t="s">
        <v>94</v>
      </c>
      <c r="AJ1" t="s">
        <v>95</v>
      </c>
    </row>
    <row r="2" spans="1:36" x14ac:dyDescent="0.25">
      <c r="A2" t="s">
        <v>128</v>
      </c>
      <c r="B2" t="s">
        <v>129</v>
      </c>
      <c r="C2" t="s">
        <v>130</v>
      </c>
      <c r="D2" t="s">
        <v>131</v>
      </c>
      <c r="E2">
        <v>1</v>
      </c>
      <c r="F2" t="s">
        <v>133</v>
      </c>
      <c r="G2">
        <v>0</v>
      </c>
      <c r="H2" t="s">
        <v>107</v>
      </c>
      <c r="I2" t="s">
        <v>133</v>
      </c>
      <c r="J2">
        <v>1</v>
      </c>
      <c r="K2" t="s">
        <v>133</v>
      </c>
      <c r="N2" t="s">
        <v>134</v>
      </c>
      <c r="O2" t="s">
        <v>109</v>
      </c>
      <c r="P2" s="9" t="s">
        <v>135</v>
      </c>
      <c r="S2" t="s">
        <v>199</v>
      </c>
      <c r="T2" s="9" t="s">
        <v>200</v>
      </c>
      <c r="U2" s="9" t="s">
        <v>224</v>
      </c>
      <c r="V2" t="s">
        <v>133</v>
      </c>
      <c r="W2">
        <v>1</v>
      </c>
      <c r="X2" t="s">
        <v>133</v>
      </c>
      <c r="Z2" t="s">
        <v>111</v>
      </c>
      <c r="AA2">
        <v>6882</v>
      </c>
      <c r="AD2">
        <v>0</v>
      </c>
      <c r="AE2" t="s">
        <v>126</v>
      </c>
      <c r="AF2">
        <v>0</v>
      </c>
      <c r="AG2" t="s">
        <v>126</v>
      </c>
      <c r="AI2" t="s">
        <v>137</v>
      </c>
    </row>
    <row r="3" spans="1:36" x14ac:dyDescent="0.25">
      <c r="P3" s="9"/>
      <c r="T3" s="9"/>
      <c r="U3" s="9"/>
    </row>
    <row r="4" spans="1:36" x14ac:dyDescent="0.25">
      <c r="P4" s="9"/>
      <c r="T4" s="9"/>
      <c r="U4" s="9"/>
    </row>
    <row r="5" spans="1:36" x14ac:dyDescent="0.25">
      <c r="P5" s="9"/>
      <c r="T5" s="9"/>
      <c r="U5" s="9"/>
    </row>
    <row r="6" spans="1:36" x14ac:dyDescent="0.25">
      <c r="P6" s="9"/>
      <c r="T6" s="9"/>
      <c r="U6" s="9"/>
    </row>
    <row r="7" spans="1:36" x14ac:dyDescent="0.25">
      <c r="P7" s="9"/>
      <c r="T7" s="9"/>
      <c r="U7" s="9"/>
    </row>
    <row r="8" spans="1:36" x14ac:dyDescent="0.25">
      <c r="P8" s="9"/>
      <c r="T8" s="9"/>
      <c r="U8" s="9"/>
    </row>
    <row r="9" spans="1:36" x14ac:dyDescent="0.25">
      <c r="P9" s="9"/>
      <c r="T9" s="9"/>
      <c r="U9" s="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0DDD-DC89-4311-A967-D98606D66625}">
  <dimension ref="A1:R9"/>
  <sheetViews>
    <sheetView workbookViewId="0"/>
  </sheetViews>
  <sheetFormatPr defaultRowHeight="15" x14ac:dyDescent="0.25"/>
  <cols>
    <col min="1" max="1" width="13.42578125" bestFit="1" customWidth="1"/>
    <col min="7" max="7" width="11" bestFit="1" customWidth="1"/>
    <col min="8" max="8" width="11.5703125" bestFit="1" customWidth="1"/>
    <col min="9" max="9" width="10.42578125" bestFit="1" customWidth="1"/>
    <col min="10" max="10" width="10" bestFit="1" customWidth="1"/>
    <col min="11" max="11" width="16.5703125" bestFit="1" customWidth="1"/>
  </cols>
  <sheetData>
    <row r="1" spans="1:18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O1" t="s">
        <v>27</v>
      </c>
      <c r="P1" t="s">
        <v>28</v>
      </c>
      <c r="R1" t="s">
        <v>19</v>
      </c>
    </row>
    <row r="2" spans="1:18" ht="30" x14ac:dyDescent="0.25">
      <c r="A2" s="6" t="s">
        <v>193</v>
      </c>
      <c r="B2" s="6" t="s">
        <v>18</v>
      </c>
      <c r="C2" s="6" t="s">
        <v>194</v>
      </c>
      <c r="D2" s="6" t="s">
        <v>30</v>
      </c>
      <c r="E2" s="6" t="s">
        <v>195</v>
      </c>
      <c r="F2" s="6" t="s">
        <v>30</v>
      </c>
      <c r="G2" s="6">
        <v>9854148754</v>
      </c>
      <c r="H2" s="6">
        <v>9890098900</v>
      </c>
      <c r="I2" s="6" t="s">
        <v>180</v>
      </c>
      <c r="J2" s="6">
        <v>985421547</v>
      </c>
      <c r="K2" s="6">
        <v>22547545</v>
      </c>
    </row>
    <row r="3" spans="1:18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8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8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8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8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8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8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FCE3-ED92-425B-8C9D-8118C11F682A}">
  <dimension ref="A1:H2"/>
  <sheetViews>
    <sheetView topLeftCell="A13" workbookViewId="0">
      <selection activeCell="H2" sqref="H2"/>
    </sheetView>
  </sheetViews>
  <sheetFormatPr defaultRowHeight="15" x14ac:dyDescent="0.25"/>
  <cols>
    <col min="1" max="1" width="15.5703125" customWidth="1"/>
    <col min="2" max="2" width="12.42578125" customWidth="1"/>
    <col min="3" max="3" width="15" bestFit="1" customWidth="1"/>
    <col min="4" max="4" width="13.42578125" bestFit="1" customWidth="1"/>
    <col min="5" max="5" width="17.5703125" customWidth="1"/>
    <col min="6" max="6" width="16" customWidth="1"/>
    <col min="7" max="7" width="14.42578125" bestFit="1" customWidth="1"/>
    <col min="8" max="8" width="13.5703125" customWidth="1"/>
  </cols>
  <sheetData>
    <row r="1" spans="1:8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103</v>
      </c>
      <c r="G1" t="s">
        <v>105</v>
      </c>
      <c r="H1" t="s">
        <v>106</v>
      </c>
    </row>
    <row r="2" spans="1:8" x14ac:dyDescent="0.25">
      <c r="A2" t="s">
        <v>128</v>
      </c>
      <c r="B2" t="s">
        <v>143</v>
      </c>
      <c r="C2" t="s">
        <v>185</v>
      </c>
      <c r="D2" t="s">
        <v>186</v>
      </c>
      <c r="E2" t="s">
        <v>146</v>
      </c>
      <c r="F2" t="s">
        <v>147</v>
      </c>
      <c r="G2" t="s">
        <v>148</v>
      </c>
      <c r="H2" t="s">
        <v>187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84047-CE05-4C53-AD17-13DD170A5C4D}">
  <dimension ref="A1:K2"/>
  <sheetViews>
    <sheetView workbookViewId="0">
      <selection activeCell="L12" sqref="L12"/>
    </sheetView>
  </sheetViews>
  <sheetFormatPr defaultRowHeight="15" x14ac:dyDescent="0.25"/>
  <cols>
    <col min="11" max="11" width="13.42578125" bestFit="1" customWidth="1"/>
  </cols>
  <sheetData>
    <row r="1" spans="1:11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</row>
    <row r="2" spans="1:11" x14ac:dyDescent="0.25">
      <c r="A2" t="s">
        <v>128</v>
      </c>
      <c r="B2" t="s">
        <v>143</v>
      </c>
      <c r="C2" t="s">
        <v>144</v>
      </c>
      <c r="D2" t="s">
        <v>145</v>
      </c>
      <c r="E2" t="s">
        <v>146</v>
      </c>
      <c r="F2" t="s">
        <v>147</v>
      </c>
      <c r="J2" t="s">
        <v>148</v>
      </c>
      <c r="K2" t="s">
        <v>226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200B-D516-43D7-89EF-613AA5124170}">
  <dimension ref="A1:L9"/>
  <sheetViews>
    <sheetView workbookViewId="0"/>
  </sheetViews>
  <sheetFormatPr defaultRowHeight="15" x14ac:dyDescent="0.25"/>
  <cols>
    <col min="1" max="1" width="16.42578125" customWidth="1"/>
    <col min="2" max="2" width="14.42578125" customWidth="1"/>
    <col min="3" max="3" width="17.5703125" customWidth="1"/>
    <col min="4" max="4" width="15.5703125" customWidth="1"/>
    <col min="5" max="5" width="18.42578125" customWidth="1"/>
    <col min="6" max="6" width="18" customWidth="1"/>
    <col min="7" max="7" width="11.5703125" customWidth="1"/>
    <col min="8" max="8" width="14.5703125" customWidth="1"/>
    <col min="11" max="11" width="11.5703125" bestFit="1" customWidth="1"/>
  </cols>
  <sheetData>
    <row r="1" spans="1:12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14</v>
      </c>
      <c r="H1" t="s">
        <v>15</v>
      </c>
      <c r="I1" t="s">
        <v>17</v>
      </c>
      <c r="J1" t="s">
        <v>29</v>
      </c>
      <c r="K1" t="s">
        <v>69</v>
      </c>
      <c r="L1" t="s">
        <v>16</v>
      </c>
    </row>
    <row r="2" spans="1:12" x14ac:dyDescent="0.25">
      <c r="A2" s="9" t="s">
        <v>189</v>
      </c>
      <c r="B2" t="s">
        <v>184</v>
      </c>
      <c r="C2" t="s">
        <v>18</v>
      </c>
      <c r="D2" t="s">
        <v>120</v>
      </c>
      <c r="E2" s="9" t="s">
        <v>183</v>
      </c>
      <c r="F2" t="s">
        <v>30</v>
      </c>
      <c r="G2" t="s">
        <v>30</v>
      </c>
      <c r="H2" s="9" t="s">
        <v>179</v>
      </c>
      <c r="I2">
        <v>11255255</v>
      </c>
      <c r="J2">
        <v>22547545</v>
      </c>
      <c r="K2">
        <v>9890098900</v>
      </c>
      <c r="L2" s="1" t="s">
        <v>180</v>
      </c>
    </row>
    <row r="3" spans="1:12" x14ac:dyDescent="0.25">
      <c r="A3" s="9"/>
      <c r="E3" s="9"/>
      <c r="H3" s="9"/>
      <c r="L3" s="1"/>
    </row>
    <row r="4" spans="1:12" x14ac:dyDescent="0.25">
      <c r="A4" s="9"/>
      <c r="E4" s="9"/>
      <c r="H4" s="9"/>
      <c r="L4" s="1"/>
    </row>
    <row r="5" spans="1:12" x14ac:dyDescent="0.25">
      <c r="A5" s="9"/>
      <c r="E5" s="9"/>
      <c r="H5" s="9"/>
      <c r="L5" s="1"/>
    </row>
    <row r="6" spans="1:12" x14ac:dyDescent="0.25">
      <c r="A6" s="9"/>
      <c r="E6" s="9"/>
      <c r="H6" s="9"/>
      <c r="L6" s="1"/>
    </row>
    <row r="7" spans="1:12" x14ac:dyDescent="0.25">
      <c r="A7" s="9"/>
      <c r="E7" s="9"/>
      <c r="H7" s="9"/>
      <c r="L7" s="1"/>
    </row>
    <row r="8" spans="1:12" x14ac:dyDescent="0.25">
      <c r="A8" s="9"/>
      <c r="E8" s="9"/>
      <c r="H8" s="9"/>
      <c r="L8" s="1"/>
    </row>
    <row r="9" spans="1:12" x14ac:dyDescent="0.25">
      <c r="A9" s="9"/>
      <c r="E9" s="9"/>
      <c r="H9" s="9"/>
      <c r="L9" s="1"/>
    </row>
  </sheetData>
  <hyperlinks>
    <hyperlink ref="L2" r:id="rId1" xr:uid="{708F958F-53F4-4DEC-BE3F-33F36062ADD5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2D31-C637-4166-A38E-6AD890012D6C}">
  <dimension ref="A1:T9"/>
  <sheetViews>
    <sheetView workbookViewId="0">
      <selection activeCell="C8" sqref="C8"/>
    </sheetView>
  </sheetViews>
  <sheetFormatPr defaultRowHeight="15" x14ac:dyDescent="0.25"/>
  <cols>
    <col min="1" max="1" width="23.140625" bestFit="1" customWidth="1"/>
    <col min="2" max="2" width="24.140625" bestFit="1" customWidth="1"/>
    <col min="3" max="3" width="15.28515625" bestFit="1" customWidth="1"/>
    <col min="4" max="4" width="11.42578125" bestFit="1" customWidth="1"/>
    <col min="5" max="5" width="15.42578125" bestFit="1" customWidth="1"/>
    <col min="6" max="6" width="22.42578125" bestFit="1" customWidth="1"/>
    <col min="7" max="7" width="13.5703125" bestFit="1" customWidth="1"/>
    <col min="8" max="8" width="17.42578125" bestFit="1" customWidth="1"/>
    <col min="9" max="9" width="16.42578125" bestFit="1" customWidth="1"/>
    <col min="10" max="10" width="26.140625" bestFit="1" customWidth="1"/>
    <col min="11" max="11" width="14.5703125" bestFit="1" customWidth="1"/>
    <col min="12" max="12" width="16" bestFit="1" customWidth="1"/>
    <col min="13" max="13" width="12.140625" bestFit="1" customWidth="1"/>
    <col min="14" max="14" width="16.5703125" bestFit="1" customWidth="1"/>
    <col min="15" max="15" width="10.42578125" bestFit="1" customWidth="1"/>
    <col min="16" max="16" width="30.5703125" bestFit="1" customWidth="1"/>
    <col min="17" max="17" width="25" bestFit="1" customWidth="1"/>
    <col min="18" max="18" width="9.85546875" bestFit="1" customWidth="1"/>
    <col min="19" max="19" width="19.85546875" bestFit="1" customWidth="1"/>
    <col min="20" max="20" width="17.140625" bestFit="1" customWidth="1"/>
  </cols>
  <sheetData>
    <row r="1" spans="1:20" x14ac:dyDescent="0.25">
      <c r="A1" t="s">
        <v>149</v>
      </c>
      <c r="B1" t="s">
        <v>150</v>
      </c>
      <c r="C1" t="s">
        <v>151</v>
      </c>
      <c r="D1" t="s">
        <v>152</v>
      </c>
      <c r="E1" s="3" t="s">
        <v>153</v>
      </c>
      <c r="F1" t="s">
        <v>154</v>
      </c>
      <c r="G1" s="3" t="s">
        <v>155</v>
      </c>
      <c r="H1" s="3" t="s">
        <v>156</v>
      </c>
      <c r="I1" t="s">
        <v>157</v>
      </c>
      <c r="J1" t="s">
        <v>158</v>
      </c>
      <c r="K1" s="10" t="s">
        <v>159</v>
      </c>
      <c r="L1" s="10" t="s">
        <v>211</v>
      </c>
      <c r="M1" s="3" t="s">
        <v>160</v>
      </c>
      <c r="N1" t="s">
        <v>161</v>
      </c>
      <c r="O1" s="3" t="s">
        <v>162</v>
      </c>
      <c r="P1" t="s">
        <v>208</v>
      </c>
      <c r="Q1" t="s">
        <v>163</v>
      </c>
      <c r="R1" s="3" t="s">
        <v>164</v>
      </c>
      <c r="S1" t="s">
        <v>165</v>
      </c>
      <c r="T1" t="s">
        <v>166</v>
      </c>
    </row>
    <row r="2" spans="1:20" ht="15" customHeight="1" x14ac:dyDescent="0.25">
      <c r="A2" s="11" t="str">
        <f ca="1">TEXT(TODAY(), "DD/MM/YYYY")</f>
        <v>22/10/2025</v>
      </c>
      <c r="B2" s="11" t="str">
        <f ca="1">A2</f>
        <v>22/10/2025</v>
      </c>
      <c r="C2" s="11" t="str">
        <f ca="1">TEXT(TODAY()-1, "DD/MM/YYYY")</f>
        <v>21/10/2025</v>
      </c>
      <c r="D2" s="12" t="s">
        <v>205</v>
      </c>
      <c r="E2" s="14" t="s">
        <v>181</v>
      </c>
      <c r="F2" s="6" t="s">
        <v>167</v>
      </c>
      <c r="G2" t="s">
        <v>182</v>
      </c>
      <c r="I2" s="6" t="s">
        <v>168</v>
      </c>
      <c r="J2" s="6" t="s">
        <v>169</v>
      </c>
      <c r="K2" s="6" t="s">
        <v>206</v>
      </c>
      <c r="L2" s="6" t="s">
        <v>212</v>
      </c>
      <c r="N2" s="6" t="s">
        <v>170</v>
      </c>
      <c r="P2" s="6" t="s">
        <v>171</v>
      </c>
      <c r="Q2" s="6" t="str">
        <f>LOWER(P2)</f>
        <v>male</v>
      </c>
      <c r="S2" s="6" t="s">
        <v>172</v>
      </c>
      <c r="T2" s="13" t="s">
        <v>207</v>
      </c>
    </row>
    <row r="3" spans="1:20" x14ac:dyDescent="0.25">
      <c r="C3" s="11"/>
      <c r="D3" s="12"/>
      <c r="E3" s="14"/>
      <c r="F3" s="6"/>
      <c r="I3" s="6"/>
      <c r="J3" s="6"/>
      <c r="K3" s="6"/>
      <c r="L3" s="6"/>
      <c r="N3" s="6"/>
      <c r="P3" s="6"/>
      <c r="Q3" s="6"/>
      <c r="S3" s="6"/>
      <c r="T3" s="13"/>
    </row>
    <row r="4" spans="1:20" x14ac:dyDescent="0.25">
      <c r="C4" s="11"/>
      <c r="D4" s="12"/>
      <c r="E4" s="14"/>
      <c r="F4" s="6"/>
      <c r="I4" s="6"/>
      <c r="J4" s="6"/>
      <c r="K4" s="6"/>
      <c r="L4" s="6"/>
      <c r="N4" s="6"/>
      <c r="P4" s="6"/>
      <c r="Q4" s="6"/>
      <c r="S4" s="6"/>
      <c r="T4" s="13"/>
    </row>
    <row r="5" spans="1:20" x14ac:dyDescent="0.25">
      <c r="C5" s="11"/>
      <c r="D5" s="12"/>
      <c r="E5" s="14"/>
      <c r="F5" s="6"/>
      <c r="I5" s="6"/>
      <c r="J5" s="6"/>
      <c r="K5" s="6"/>
      <c r="L5" s="6"/>
      <c r="N5" s="6"/>
      <c r="P5" s="6"/>
      <c r="Q5" s="6"/>
      <c r="S5" s="6"/>
      <c r="T5" s="13"/>
    </row>
    <row r="6" spans="1:20" x14ac:dyDescent="0.25">
      <c r="C6" s="11"/>
      <c r="D6" s="12"/>
      <c r="E6" s="14"/>
      <c r="F6" s="6"/>
      <c r="I6" s="6"/>
      <c r="J6" s="6"/>
      <c r="K6" s="6"/>
      <c r="L6" s="6"/>
      <c r="N6" s="6"/>
      <c r="P6" s="6"/>
      <c r="Q6" s="6"/>
      <c r="S6" s="6"/>
      <c r="T6" s="13"/>
    </row>
    <row r="7" spans="1:20" x14ac:dyDescent="0.25">
      <c r="C7" s="11"/>
      <c r="D7" s="12"/>
      <c r="E7" s="14"/>
      <c r="F7" s="6"/>
      <c r="I7" s="6"/>
      <c r="J7" s="6"/>
      <c r="K7" s="6"/>
      <c r="L7" s="6"/>
      <c r="N7" s="6"/>
      <c r="P7" s="6"/>
      <c r="Q7" s="6"/>
      <c r="S7" s="6"/>
      <c r="T7" s="13"/>
    </row>
    <row r="8" spans="1:20" x14ac:dyDescent="0.25">
      <c r="C8" s="11"/>
      <c r="D8" s="12"/>
      <c r="E8" s="14"/>
      <c r="F8" s="6"/>
      <c r="I8" s="6"/>
      <c r="J8" s="6"/>
      <c r="K8" s="6"/>
      <c r="L8" s="6"/>
      <c r="N8" s="6"/>
      <c r="P8" s="6"/>
      <c r="Q8" s="6"/>
      <c r="S8" s="6"/>
      <c r="T8" s="13"/>
    </row>
    <row r="9" spans="1:20" x14ac:dyDescent="0.25">
      <c r="C9" s="11"/>
      <c r="D9" s="12"/>
      <c r="E9" s="14"/>
      <c r="F9" s="6"/>
      <c r="I9" s="6"/>
      <c r="J9" s="6"/>
      <c r="K9" s="6"/>
      <c r="L9" s="6"/>
      <c r="N9" s="6"/>
      <c r="P9" s="6"/>
      <c r="Q9" s="6"/>
      <c r="S9" s="6"/>
      <c r="T9" s="1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C31A-8620-4C90-BC60-52F328107A84}">
  <dimension ref="A1:I2"/>
  <sheetViews>
    <sheetView workbookViewId="0"/>
  </sheetViews>
  <sheetFormatPr defaultRowHeight="15" x14ac:dyDescent="0.25"/>
  <cols>
    <col min="1" max="1" width="20.5703125" bestFit="1" customWidth="1"/>
    <col min="2" max="2" width="37.42578125" bestFit="1" customWidth="1"/>
    <col min="3" max="3" width="22" bestFit="1" customWidth="1"/>
    <col min="4" max="4" width="11.5703125" bestFit="1" customWidth="1"/>
    <col min="5" max="5" width="11" bestFit="1" customWidth="1"/>
    <col min="6" max="6" width="8.5703125" bestFit="1" customWidth="1"/>
    <col min="7" max="7" width="13.5703125" bestFit="1" customWidth="1"/>
    <col min="8" max="8" width="12.5703125" bestFit="1" customWidth="1"/>
    <col min="9" max="9" width="15.5703125" bestFit="1" customWidth="1"/>
  </cols>
  <sheetData>
    <row r="1" spans="1:9" x14ac:dyDescent="0.25">
      <c r="A1" t="s">
        <v>173</v>
      </c>
      <c r="B1" t="s">
        <v>174</v>
      </c>
      <c r="C1" t="s">
        <v>16</v>
      </c>
      <c r="D1" t="s">
        <v>69</v>
      </c>
      <c r="E1" t="s">
        <v>15</v>
      </c>
      <c r="F1" t="s">
        <v>72</v>
      </c>
      <c r="G1" t="s">
        <v>4</v>
      </c>
      <c r="H1" t="s">
        <v>5</v>
      </c>
      <c r="I1" t="s">
        <v>73</v>
      </c>
    </row>
    <row r="2" spans="1:9" ht="16.5" customHeight="1" x14ac:dyDescent="0.25">
      <c r="A2" t="s">
        <v>175</v>
      </c>
      <c r="B2" t="s">
        <v>133</v>
      </c>
      <c r="C2" s="1" t="s">
        <v>176</v>
      </c>
      <c r="D2">
        <v>9800652518</v>
      </c>
      <c r="E2">
        <v>9854148754</v>
      </c>
      <c r="F2" t="s">
        <v>128</v>
      </c>
      <c r="G2" t="s">
        <v>177</v>
      </c>
      <c r="H2" t="s">
        <v>178</v>
      </c>
      <c r="I2" s="6" t="s">
        <v>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D0E6D-D89B-4628-8EAE-9BDB2677DBEC}">
  <dimension ref="A1:B2"/>
  <sheetViews>
    <sheetView workbookViewId="0">
      <selection activeCell="A3" sqref="A3"/>
    </sheetView>
  </sheetViews>
  <sheetFormatPr defaultRowHeight="15" x14ac:dyDescent="0.25"/>
  <cols>
    <col min="1" max="1" width="13.140625" bestFit="1" customWidth="1"/>
    <col min="2" max="2" width="12.5703125" bestFit="1" customWidth="1"/>
  </cols>
  <sheetData>
    <row r="1" spans="1:2" x14ac:dyDescent="0.25">
      <c r="A1" t="s">
        <v>209</v>
      </c>
      <c r="B1" t="s">
        <v>210</v>
      </c>
    </row>
    <row r="2" spans="1:2" x14ac:dyDescent="0.25">
      <c r="A2" s="11" t="str">
        <f ca="1">TEXT(TODAY()-1, "DD/MM/YYYY")</f>
        <v>21/10/2025</v>
      </c>
      <c r="B2" s="11" t="str">
        <f ca="1">TEXT(TODAY(), "DD/MM/YYYY")</f>
        <v>22/10/2025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482A8-260B-40A9-BCB8-3877373D2745}">
  <dimension ref="A1:B2"/>
  <sheetViews>
    <sheetView workbookViewId="0">
      <selection activeCell="B2" sqref="B2"/>
    </sheetView>
  </sheetViews>
  <sheetFormatPr defaultRowHeight="15" x14ac:dyDescent="0.25"/>
  <cols>
    <col min="1" max="1" width="19" bestFit="1" customWidth="1"/>
    <col min="2" max="2" width="18.42578125" bestFit="1" customWidth="1"/>
  </cols>
  <sheetData>
    <row r="1" spans="1:2" x14ac:dyDescent="0.25">
      <c r="A1" t="s">
        <v>213</v>
      </c>
      <c r="B1" t="s">
        <v>216</v>
      </c>
    </row>
    <row r="2" spans="1:2" x14ac:dyDescent="0.25">
      <c r="A2" t="s">
        <v>219</v>
      </c>
      <c r="B2" s="11" t="str">
        <f ca="1">TEXT(TODAY(),"dd/mm/yyyy")</f>
        <v>22/10/2025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01B08-9F1D-4039-BADE-F51E3A1EA9CB}">
  <dimension ref="A1:E2"/>
  <sheetViews>
    <sheetView workbookViewId="0">
      <selection activeCell="B2" sqref="B2"/>
    </sheetView>
  </sheetViews>
  <sheetFormatPr defaultRowHeight="15" x14ac:dyDescent="0.25"/>
  <cols>
    <col min="1" max="1" width="19" bestFit="1" customWidth="1"/>
    <col min="2" max="2" width="17" bestFit="1" customWidth="1"/>
    <col min="3" max="3" width="72.5703125" bestFit="1" customWidth="1"/>
    <col min="4" max="4" width="15.85546875" bestFit="1" customWidth="1"/>
    <col min="5" max="5" width="17.85546875" bestFit="1" customWidth="1"/>
  </cols>
  <sheetData>
    <row r="1" spans="1:5" x14ac:dyDescent="0.25">
      <c r="A1" t="s">
        <v>213</v>
      </c>
      <c r="B1" t="s">
        <v>214</v>
      </c>
      <c r="C1" t="s">
        <v>215</v>
      </c>
      <c r="D1" t="s">
        <v>217</v>
      </c>
      <c r="E1" t="s">
        <v>218</v>
      </c>
    </row>
    <row r="2" spans="1:5" x14ac:dyDescent="0.25">
      <c r="A2" t="s">
        <v>220</v>
      </c>
      <c r="B2" t="str">
        <f ca="1">TEXT(TODAY(),"dd/mm/yyyy")</f>
        <v>22/10/2025</v>
      </c>
      <c r="C2" t="s">
        <v>221</v>
      </c>
      <c r="D2" t="str">
        <f ca="1">TEXT(TODAY(),"dd/mm/yyyy")</f>
        <v>22/10/2025</v>
      </c>
      <c r="E2" t="s">
        <v>222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customXml/itemProps4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loginDetails</vt:lpstr>
      <vt:lpstr>addPatient</vt:lpstr>
      <vt:lpstr>editPatient</vt:lpstr>
      <vt:lpstr>patientIdentifier</vt:lpstr>
      <vt:lpstr>tempAddress</vt:lpstr>
      <vt:lpstr>permanentAddress</vt:lpstr>
      <vt:lpstr>pip</vt:lpstr>
      <vt:lpstr>pipAddress</vt:lpstr>
      <vt:lpstr>addGP</vt:lpstr>
      <vt:lpstr>SPaddGP</vt:lpstr>
      <vt:lpstr>gpAddress</vt:lpstr>
      <vt:lpstr>AddReferral</vt:lpstr>
      <vt:lpstr>ConfirmExistingDetails</vt:lpstr>
      <vt:lpstr>serviceReferral</vt:lpstr>
      <vt:lpstr>acceptedReferral</vt:lpstr>
      <vt:lpstr>rejectedReferral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2025-10-22T14:55:44Z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