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ClinicalAuto2\ExcelFiles\"/>
    </mc:Choice>
  </mc:AlternateContent>
  <xr:revisionPtr revIDLastSave="0" documentId="13_ncr:1_{E5699813-430C-47A5-AA96-21861255CEF5}" xr6:coauthVersionLast="47" xr6:coauthVersionMax="47" xr10:uidLastSave="{00000000-0000-0000-0000-000000000000}"/>
  <bookViews>
    <workbookView xWindow="-120" yWindow="-120" windowWidth="24240" windowHeight="13020" firstSheet="48" activeTab="47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<sst xmlns="http://schemas.openxmlformats.org/spreadsheetml/2006/main" count="1334" uniqueCount="690">
  <si>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</si>
  <si>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</si>
  <si>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</si>
  <si>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</si>
  <si>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</si>
  <si>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</si>
  <si>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</si>
  <si>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</si>
  <si>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</si>
  <si>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</si>
  <si>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</si>
  <si>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</si>
  <si>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</si>
  <si>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</si>
  <si>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</si>
  <si>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</si>
  <si>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</si>
  <si>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</si>
  <si>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</si>
  <si>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</si>
  <si>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</si>
  <si>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</si>
  <si>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</si>
  <si>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</si>
  <si>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</si>
  <si>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</si>
  <si>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</si>
  <si>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</si>
  <si>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</si>
  <si>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</si>
  <si>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</si>
  <si>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</si>
  <si>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</si>
  <si>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</si>
  <si>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</si>
  <si>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</si>
  <si>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</si>
  <si>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</si>
  <si>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</si>
  <si>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</si>
  <si>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</si>
  <si>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</si>
  <si>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</si>
  <si>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</si>
  <si>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</si>
  <si>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</si>
  <si>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</si>
  <si>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</si>
  <si>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</si>
  <si>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</si>
  <si>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</si>
  <si>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</si>
  <si>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</si>
  <si>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</si>
  <si>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</si>
  <si>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</si>
  <si>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</si>
  <si>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</si>
  <si>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</si>
  <si>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</si>
  <si>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</si>
  <si>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</si>
  <si>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</si>
  <si>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</si>
  <si>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</si>
  <si>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</si>
  <si>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</si>
  <si>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</si>
  <si>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</si>
  <si>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</si>
  <si>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</si>
  <si>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</si>
  <si>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</si>
  <si>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</si>
  <si>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</si>
  <si>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</si>
  <si>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</si>
  <si>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</si>
  <si>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</si>
  <si>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</si>
  <si>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</si>
  <si>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</si>
  <si>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</si>
  <si>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</si>
  <si>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</si>
  <si>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</si>
  <si>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</si>
  <si>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</si>
  <si>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</si>
  <si>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</si>
  <si>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</si>
  <si>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</si>
  <si>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</si>
  <si>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</si>
  <si>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</si>
  <si>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</si>
  <si>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</si>
  <si>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</si>
  <si>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</si>
  <si>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</si>
  <si>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</si>
  <si>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</si>
  <si>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</si>
  <si>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</si>
  <si>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</si>
  <si>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</si>
  <si>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</si>
  <si>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</si>
  <si>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</si>
  <si>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</si>
  <si>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</si>
  <si>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</si>
  <si>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</si>
  <si>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</si>
  <si>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</si>
  <si>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</si>
  <si>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</si>
  <si>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</si>
  <si>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</si>
  <si>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</si>
  <si>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</si>
  <si>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</si>
  <si>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</si>
  <si>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</si>
  <si>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</si>
  <si>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</si>
  <si>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</si>
  <si>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</si>
  <si>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</si>
  <si>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</si>
  <si>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</si>
  <si>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</si>
  <si>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</si>
  <si>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</si>
  <si>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</si>
  <si>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</si>
  <si>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</si>
  <si>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</si>
  <si>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</si>
  <si>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</si>
  <si>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</si>
  <si>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</si>
  <si>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</si>
  <si>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</si>
  <si>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</si>
  <si>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</si>
  <si>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</si>
  <si>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</si>
  <si>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</si>
  <si>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</si>
  <si>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</si>
  <si>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</si>
  <si>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</si>
  <si>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</si>
  <si>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</si>
  <si>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</si>
  <si>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</si>
  <si>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</si>
  <si>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</si>
  <si>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</si>
  <si>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</si>
  <si>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</si>
  <si>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</si>
  <si>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</si>
  <si>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</si>
  <si>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</si>
  <si>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</si>
  <si>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</si>
  <si>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</si>
  <si>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</si>
  <si>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</si>
  <si>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</si>
  <si>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</si>
  <si>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</si>
  <si>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</si>
  <si>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</si>
  <si>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</si>
  <si>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</si>
  <si>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</si>
  <si>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</si>
  <si>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</si>
  <si>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</si>
  <si>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</si>
  <si>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</si>
  <si>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</si>
  <si>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</si>
  <si>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</si>
  <si>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</si>
  <si>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</si>
  <si>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</si>
  <si>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</si>
  <si>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</si>
  <si>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</si>
  <si>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</si>
  <si>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</si>
  <si>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</si>
  <si>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</si>
  <si>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</si>
  <si>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</si>
  <si>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</si>
  <si>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</si>
  <si>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</si>
  <si>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</si>
  <si>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</si>
  <si>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</si>
  <si>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</si>
  <si>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</si>
  <si>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</si>
  <si>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</si>
  <si>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</si>
  <si>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</si>
  <si>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</si>
  <si>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</si>
  <si>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</si>
  <si>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</si>
  <si>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</si>
  <si>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</si>
  <si>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</si>
  <si>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</si>
  <si>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</si>
  <si>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</si>
  <si>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</si>
  <si>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</si>
  <si>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</si>
  <si>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</si>
  <si>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</si>
  <si>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</si>
  <si>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</si>
  <si>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</si>
  <si>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</si>
  <si>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</si>
  <si>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</si>
  <si>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</si>
  <si>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</si>
  <si>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</si>
  <si>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</si>
  <si>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</si>
  <si>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</si>
  <si>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</si>
  <si>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</si>
  <si>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</si>
  <si>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</si>
  <si>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</si>
  <si>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</si>
  <si>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</si>
  <si>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</si>
  <si>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</si>
  <si>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</si>
  <si>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</si>
  <si>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</si>
  <si>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</si>
  <si>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</si>
  <si>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</si>
  <si>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</si>
  <si>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</si>
  <si>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</si>
  <si>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</si>
  <si>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</si>
  <si>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</si>
  <si>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</si>
  <si>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</si>
  <si>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</si>
  <si>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</si>
  <si>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</si>
  <si>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</si>
  <si>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</si>
  <si>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</si>
  <si>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</si>
  <si>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</si>
  <si>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</si>
  <si>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</si>
  <si>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</si>
  <si>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</si>
  <si>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</si>
  <si>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</si>
  <si>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</si>
  <si>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</si>
  <si>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</si>
  <si>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</si>
  <si>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</si>
  <si>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</si>
  <si>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</si>
  <si>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</si>
  <si>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</si>
  <si>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</si>
  <si>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</si>
  <si>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</si>
  <si>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</si>
  <si>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</si>
  <si>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</si>
  <si>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</si>
  <si>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</si>
  <si>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</si>
  <si>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</si>
  <si>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</si>
  <si>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</si>
  <si>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</si>
  <si>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</si>
  <si>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</si>
  <si>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</si>
  <si>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</si>
  <si>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</si>
  <si>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</si>
  <si>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</si>
  <si>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</si>
  <si>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</si>
  <si>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</si>
  <si>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</si>
  <si>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</si>
  <si>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</si>
  <si>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</si>
  <si>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</si>
  <si>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</si>
  <si>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</si>
  <si>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</si>
  <si>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</si>
  <si>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</si>
  <si>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</si>
  <si>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</si>
  <si>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</si>
  <si>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</si>
  <si>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</si>
  <si>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</si>
  <si>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</si>
  <si>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</si>
  <si>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</si>
  <si>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</si>
  <si>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</si>
  <si>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</si>
  <si>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</si>
  <si>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</si>
  <si>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</si>
  <si>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</si>
  <si>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</si>
  <si>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</si>
  <si>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</si>
  <si>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</si>
  <si>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</si>
  <si>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</si>
  <si>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</si>
  <si>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</si>
  <si>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</si>
  <si>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</si>
  <si>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</si>
  <si>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</si>
  <si>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</si>
  <si>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</si>
  <si>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</si>
  <si>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</si>
  <si>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</si>
  <si>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</si>
  <si>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</si>
  <si>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</si>
  <si>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</si>
  <si>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</si>
  <si>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</si>
  <si>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</si>
  <si>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</si>
  <si>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</si>
  <si>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</si>
  <si>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</si>
  <si>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</si>
  <si>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</si>
  <si>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</si>
  <si>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</si>
  <si>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</si>
  <si>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</si>
  <si>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</si>
  <si>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</si>
  <si>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</si>
  <si>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</si>
  <si>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</si>
  <si>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</si>
  <si>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</si>
  <si>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</si>
  <si>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</si>
  <si>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</si>
  <si>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</si>
  <si>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</si>
  <si>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</si>
  <si>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</si>
  <si>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</si>
  <si>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</si>
  <si>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</si>
  <si>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</si>
  <si>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</si>
  <si>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</si>
  <si>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</si>
  <si>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</si>
  <si>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</si>
  <si>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</si>
  <si>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</si>
  <si>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</si>
  <si>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</si>
  <si>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</si>
  <si>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</si>
  <si>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</si>
  <si>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</si>
  <si>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</si>
  <si>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</si>
  <si>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</si>
  <si>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</si>
  <si>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</si>
  <si>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</si>
  <si>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</si>
  <si>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</si>
  <si>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</si>
  <si>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</si>
  <si>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</si>
  <si>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</si>
  <si>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</si>
  <si>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</si>
  <si>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</si>
  <si>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</si>
  <si>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</si>
  <si>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</si>
  <si>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</si>
  <si>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</si>
  <si>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</si>
  <si>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</si>
  <si>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Added notes</t>
  </si>
  <si>
    <t>18/06/2025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</si>
  <si>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</si>
  <si>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</si>
  <si>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</si>
  <si>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</si>
  <si>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</si>
  <si>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</si>
  <si>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</si>
  <si>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</si>
  <si>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</si>
  <si>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</si>
  <si>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</si>
  <si>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</si>
  <si>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</si>
  <si>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</si>
  <si>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</si>
  <si>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</si>
  <si>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</si>
  <si>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</si>
  <si>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</si>
  <si>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</si>
  <si>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</si>
  <si>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</si>
  <si>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</si>
  <si>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</si>
  <si>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</si>
  <si>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</si>
  <si>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</si>
  <si>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</si>
  <si>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</si>
  <si>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</si>
  <si>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</si>
  <si>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</si>
  <si>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</si>
  <si>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</si>
  <si>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</si>
  <si>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</si>
  <si>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</si>
  <si>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</si>
  <si>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</si>
  <si>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</si>
  <si>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</si>
  <si>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</si>
  <si>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</si>
  <si>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</si>
  <si>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</si>
  <si>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</si>
  <si>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</si>
  <si>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</si>
  <si>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</si>
  <si>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</si>
  <si>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</si>
  <si>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</si>
  <si>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</si>
  <si>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</si>
  <si>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</si>
  <si>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</si>
  <si>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</si>
  <si>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</si>
  <si>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</si>
  <si>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</si>
  <si>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</si>
  <si>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</si>
  <si>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</si>
  <si>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</si>
  <si>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</si>
  <si>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</si>
  <si>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</si>
  <si>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</si>
  <si>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</si>
  <si>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</si>
  <si>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</si>
  <si>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</si>
  <si>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</si>
  <si>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</si>
  <si>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</si>
  <si>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</si>
  <si>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</si>
  <si>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</si>
  <si>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</si>
  <si>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</si>
  <si>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</si>
  <si>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</si>
  <si>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</si>
  <si>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</si>
  <si>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</si>
  <si>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</si>
  <si>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</si>
  <si>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</si>
  <si>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</si>
  <si>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</si>
  <si>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</si>
  <si>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</si>
  <si>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</si>
  <si>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</si>
  <si>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</si>
  <si>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</si>
  <si>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</si>
  <si>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</si>
  <si>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</si>
  <si>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</si>
  <si>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</si>
  <si>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</si>
  <si>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</si>
  <si>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</si>
  <si>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</si>
  <si>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</si>
  <si>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</si>
  <si>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</si>
  <si>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</si>
  <si>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</si>
  <si>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</si>
  <si>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</si>
  <si>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</si>
  <si>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</si>
  <si>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</si>
  <si>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</si>
  <si>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</si>
  <si>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</si>
  <si>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</si>
  <si>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</si>
  <si>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</si>
  <si>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</si>
  <si>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</si>
  <si>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</si>
  <si>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</si>
  <si>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</si>
  <si>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</si>
  <si>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</si>
  <si>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</si>
  <si>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</si>
  <si>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</si>
  <si>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</si>
  <si>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</si>
  <si>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</si>
  <si>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</si>
  <si>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</si>
  <si>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</si>
  <si>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</si>
  <si>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</si>
  <si>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</si>
  <si>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</si>
  <si>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</si>
  <si>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</si>
  <si>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</si>
  <si>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</si>
  <si>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</si>
  <si>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</si>
  <si>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</si>
  <si>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</si>
  <si>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</si>
  <si>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</si>
  <si>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</si>
  <si>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</si>
  <si>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</si>
  <si>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</si>
  <si>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</si>
  <si>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</si>
  <si>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</si>
  <si>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</si>
  <si>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</si>
  <si>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</si>
  <si>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</si>
  <si>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</si>
  <si>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</si>
  <si>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</si>
  <si>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</si>
  <si>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</si>
  <si>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</si>
  <si>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</si>
  <si>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</si>
  <si>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</si>
  <si>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</si>
  <si>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</si>
  <si>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</si>
  <si>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</si>
  <si>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</si>
  <si>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</si>
  <si>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</si>
  <si>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</si>
  <si>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</si>
  <si>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</si>
  <si>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</si>
  <si>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</si>
  <si>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</si>
  <si>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</si>
  <si>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</si>
  <si>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</si>
  <si>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</si>
  <si>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</si>
  <si>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</si>
  <si>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</si>
  <si>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</si>
  <si>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</si>
  <si>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</si>
  <si>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</si>
  <si>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</si>
  <si>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</si>
  <si>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</si>
  <si>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</si>
  <si>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</si>
  <si>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</si>
  <si>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</si>
  <si>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</si>
  <si>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</si>
  <si>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</si>
  <si>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</si>
  <si>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</si>
  <si>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</si>
  <si>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</si>
  <si>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</si>
  <si>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</si>
  <si>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</si>
  <si>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</si>
  <si>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</si>
  <si>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release.manoj</t>
  </si>
  <si>
    <t>Manoj@2025</t>
  </si>
  <si>
    <t>Bone wax</t>
  </si>
  <si>
    <t xml:space="preserve">Forearm DEXA scan
 </t>
  </si>
  <si>
    <t>Hysteroscopy</t>
  </si>
  <si>
    <t>Smoking Status</t>
  </si>
  <si>
    <t>Paracetamol 125mg suppositories</t>
  </si>
  <si>
    <t>Low risk</t>
  </si>
  <si>
    <t>01/01/2000</t>
  </si>
  <si>
    <t>Bone Pain</t>
  </si>
  <si>
    <t>01/07/2025</t>
  </si>
  <si>
    <t>Skin lesion</t>
  </si>
  <si>
    <t>Forearm DEXA scan</t>
  </si>
  <si>
    <t>hosp2526</t>
  </si>
  <si>
    <t>releaseA</t>
  </si>
  <si>
    <t>manoj gaikwad (Next Of Kin)</t>
  </si>
  <si>
    <t>Rash</t>
  </si>
  <si>
    <t>Conditions</t>
  </si>
  <si>
    <t>Asthmatic bronchitis</t>
  </si>
  <si>
    <t>25/05/2024</t>
  </si>
  <si>
    <t>28/06/2024</t>
  </si>
  <si>
    <t>Manoj Release, Doctor</t>
  </si>
  <si>
    <t>Label</t>
  </si>
  <si>
    <t>Value</t>
  </si>
  <si>
    <t>O2 (L/Min)</t>
  </si>
  <si>
    <t>PEWS score</t>
  </si>
  <si>
    <t>Pulse (Beats per minute)</t>
  </si>
  <si>
    <t>Pulse-resting-rate(bpm)</t>
  </si>
  <si>
    <t>120</t>
  </si>
  <si>
    <t>80</t>
  </si>
  <si>
    <t>Respiratory Rate (Breaths per Minute) (bpm)</t>
  </si>
  <si>
    <t>Blood pressure</t>
  </si>
  <si>
    <t>Blood Pressure - BP (mmHg)</t>
  </si>
  <si>
    <t>Height (cm)</t>
  </si>
  <si>
    <t>Height(cm) (cm)</t>
  </si>
  <si>
    <t>O/E - respiratory rate (bpm)</t>
  </si>
  <si>
    <t>Pain Level</t>
  </si>
  <si>
    <t>Rnagetext</t>
  </si>
  <si>
    <t>Test Weight</t>
  </si>
  <si>
    <t>Vital</t>
  </si>
  <si>
    <t>weighting</t>
  </si>
  <si>
    <t>90</t>
  </si>
  <si>
    <t>160</t>
  </si>
  <si>
    <t>162</t>
  </si>
  <si>
    <t>100</t>
  </si>
  <si>
    <t>98</t>
  </si>
  <si>
    <t>85</t>
  </si>
  <si>
    <t>82</t>
  </si>
  <si>
    <t>170</t>
  </si>
  <si>
    <t>102</t>
  </si>
  <si>
    <t>95</t>
  </si>
  <si>
    <t>60</t>
  </si>
  <si>
    <t>72</t>
  </si>
  <si>
    <t>RFT(Renal Function Tests)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</si>
</sst>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  <font>
      <sz val="11"/>
      <color rgb="FFAF00DB"/>
      <name val="Consolas"/>
      <family val="3"/>
    </font>
    <font>
      <sz val="11"/>
      <color rgb="FF0C0B0B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oj@202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4"/>
  <sheetViews>
    <sheetView workbookViewId="0">
      <selection activeCell="A2" sqref="A2:XFD2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636</v>
      </c>
      <c r="B2" t="s">
        <v>637</v>
      </c>
    </row>
    <row r="3" spans="1:2" x14ac:dyDescent="0.25">
      <c r="A3" t="s">
        <v>366</v>
      </c>
      <c r="B3" s="1" t="s">
        <v>367</v>
      </c>
    </row>
    <row r="4" spans="1:2" x14ac:dyDescent="0.25">
      <c r="A4" t="s">
        <v>636</v>
      </c>
      <c r="B4" t="s">
        <v>637</v>
      </c>
    </row>
  </sheetData>
  <hyperlinks>
    <hyperlink ref="B3" r:id="rId1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198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D3" sqref="D3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215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219</v>
      </c>
      <c r="B2" t="s">
        <v>218</v>
      </c>
      <c r="C2" t="s">
        <v>125</v>
      </c>
      <c r="D2" t="s">
        <v>130</v>
      </c>
      <c r="E2" s="6" t="s">
        <v>646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B12" sqref="B12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219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B12" sqref="B12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219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217</v>
      </c>
      <c r="F2" s="5" t="s">
        <v>216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199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209</v>
      </c>
      <c r="F2" t="s">
        <v>158</v>
      </c>
      <c r="G2" t="s">
        <v>159</v>
      </c>
      <c r="I2" s="9" t="s">
        <v>368</v>
      </c>
      <c r="J2" s="9" t="s">
        <v>368</v>
      </c>
      <c r="K2" s="9" t="s">
        <v>157</v>
      </c>
      <c r="L2" t="s">
        <v>420</v>
      </c>
      <c r="M2" t="s">
        <v>188</v>
      </c>
      <c r="N2" s="8" t="s">
        <v>200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F2" sqref="F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4" t="s">
        <v>649</v>
      </c>
      <c r="E2" s="3" t="s">
        <v>423</v>
      </c>
      <c r="F2" s="15" t="s">
        <v>650</v>
      </c>
      <c r="G2" s="3" t="s">
        <v>300</v>
      </c>
      <c r="H2" s="3" t="s">
        <v>50</v>
      </c>
      <c r="I2" s="6" t="s">
        <v>644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638</v>
      </c>
      <c r="C2" t="s">
        <v>131</v>
      </c>
      <c r="D2" s="7">
        <v>45453</v>
      </c>
      <c r="E2" s="3" t="s">
        <v>119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638</v>
      </c>
      <c r="C2" t="s">
        <v>117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638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21.5703125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195</v>
      </c>
      <c r="H1" t="s">
        <v>194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21/09/2025</v>
      </c>
      <c r="E2" s="3" t="s">
        <v>196</v>
      </c>
      <c r="F2" t="s">
        <v>652</v>
      </c>
      <c r="G2" s="9" t="s">
        <v>279</v>
      </c>
      <c r="H2" s="9" t="s">
        <v>280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F7" sqref="F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195</v>
      </c>
      <c r="H1" t="s">
        <v>194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21/09/2025</v>
      </c>
      <c r="E2" s="3" t="s">
        <v>197</v>
      </c>
      <c r="F2" t="s">
        <v>652</v>
      </c>
      <c r="G2" s="6" t="s">
        <v>280</v>
      </c>
      <c r="H2" s="6" t="s">
        <v>281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212</v>
      </c>
      <c r="D1" t="s">
        <v>205</v>
      </c>
      <c r="E1" t="s">
        <v>206</v>
      </c>
      <c r="F1" t="s">
        <v>207</v>
      </c>
      <c r="G1" t="s">
        <v>211</v>
      </c>
      <c r="H1" t="s">
        <v>208</v>
      </c>
      <c r="I1" t="s">
        <v>94</v>
      </c>
      <c r="J1" t="s">
        <v>126</v>
      </c>
      <c r="K1" t="s">
        <v>199</v>
      </c>
      <c r="L1" t="s">
        <v>202</v>
      </c>
      <c r="M1" t="s">
        <v>203</v>
      </c>
      <c r="N1" t="s">
        <v>199</v>
      </c>
    </row>
    <row r="2" spans="1:14" ht="18.75" customHeight="1" x14ac:dyDescent="0.25">
      <c r="A2" t="s">
        <v>210</v>
      </c>
      <c r="B2" t="s">
        <v>640</v>
      </c>
      <c r="C2" s="6" t="s">
        <v>365</v>
      </c>
      <c r="D2" s="6" t="s">
        <v>365</v>
      </c>
      <c r="E2" s="6" t="s">
        <v>103</v>
      </c>
      <c r="F2" s="6" t="s">
        <v>302</v>
      </c>
      <c r="G2" s="3" t="s">
        <v>213</v>
      </c>
      <c r="H2" s="3" t="s">
        <v>209</v>
      </c>
      <c r="I2" s="3" t="s">
        <v>204</v>
      </c>
      <c r="J2" t="s">
        <v>201</v>
      </c>
      <c r="K2" s="7" t="s">
        <v>200</v>
      </c>
      <c r="L2" t="s">
        <v>117</v>
      </c>
      <c r="M2" t="s">
        <v>204</v>
      </c>
      <c r="N2" s="8" t="s">
        <v>200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205</v>
      </c>
      <c r="D1" t="s">
        <v>206</v>
      </c>
      <c r="E1" t="s">
        <v>207</v>
      </c>
      <c r="F1" t="s">
        <v>211</v>
      </c>
      <c r="G1" t="s">
        <v>208</v>
      </c>
      <c r="H1" t="s">
        <v>94</v>
      </c>
      <c r="I1" t="s">
        <v>126</v>
      </c>
      <c r="J1" t="s">
        <v>199</v>
      </c>
      <c r="K1" t="s">
        <v>202</v>
      </c>
      <c r="L1" t="s">
        <v>203</v>
      </c>
    </row>
    <row r="2" spans="1:12" ht="18.75" customHeight="1" x14ac:dyDescent="0.25">
      <c r="A2" t="s">
        <v>210</v>
      </c>
      <c r="B2" t="s">
        <v>640</v>
      </c>
      <c r="C2" s="6">
        <f ca="1">TODAY()</f>
        <v>45921</v>
      </c>
      <c r="D2" s="6" t="s">
        <v>103</v>
      </c>
      <c r="E2" s="6" t="s">
        <v>302</v>
      </c>
      <c r="F2" s="3" t="s">
        <v>213</v>
      </c>
      <c r="G2" s="3" t="s">
        <v>209</v>
      </c>
      <c r="H2" s="3" t="s">
        <v>204</v>
      </c>
      <c r="I2" t="s">
        <v>201</v>
      </c>
      <c r="J2" s="7" t="s">
        <v>200</v>
      </c>
      <c r="K2" t="s">
        <v>117</v>
      </c>
      <c r="L2" t="s">
        <v>204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210</v>
      </c>
      <c r="B2" t="s">
        <v>640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B2" sqref="B2"/>
    </sheetView>
  </sheetViews>
  <sheetFormatPr defaultRowHeight="15" x14ac:dyDescent="0.25"/>
  <cols>
    <col min="4" max="4" width="15.42578125" customWidth="1"/>
    <col min="5" max="5" width="19" customWidth="1"/>
    <col min="6" max="6" width="16" customWidth="1"/>
    <col min="7" max="7" width="26.7109375" bestFit="1" customWidth="1"/>
    <col min="13" max="13" width="15.140625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221</v>
      </c>
      <c r="E1" t="s">
        <v>126</v>
      </c>
      <c r="F1" t="s">
        <v>222</v>
      </c>
      <c r="G1" t="s">
        <v>128</v>
      </c>
      <c r="H1" s="10" t="s">
        <v>223</v>
      </c>
      <c r="I1" s="10" t="s">
        <v>224</v>
      </c>
      <c r="J1" s="10" t="s">
        <v>225</v>
      </c>
      <c r="K1" s="10" t="s">
        <v>226</v>
      </c>
      <c r="L1" t="s">
        <v>227</v>
      </c>
      <c r="M1" t="s">
        <v>228</v>
      </c>
    </row>
    <row r="2" spans="1:13" ht="45" x14ac:dyDescent="0.25">
      <c r="A2" t="s">
        <v>229</v>
      </c>
      <c r="B2" s="16" t="s">
        <v>648</v>
      </c>
      <c r="C2" s="7" t="s">
        <v>136</v>
      </c>
      <c r="D2" s="3" t="s">
        <v>230</v>
      </c>
      <c r="E2" t="s">
        <v>231</v>
      </c>
      <c r="F2" t="s">
        <v>232</v>
      </c>
      <c r="G2">
        <v>57749615244</v>
      </c>
      <c r="H2" s="11" t="s">
        <v>82</v>
      </c>
      <c r="I2" s="11" t="s">
        <v>216</v>
      </c>
      <c r="J2" s="11" t="s">
        <v>216</v>
      </c>
      <c r="K2" s="11" t="s">
        <v>233</v>
      </c>
      <c r="L2" t="s">
        <v>234</v>
      </c>
      <c r="M2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221</v>
      </c>
      <c r="E1" t="s">
        <v>126</v>
      </c>
      <c r="F1" t="s">
        <v>128</v>
      </c>
      <c r="G1" s="10" t="s">
        <v>222</v>
      </c>
      <c r="H1" s="10" t="s">
        <v>223</v>
      </c>
      <c r="I1" s="10" t="s">
        <v>224</v>
      </c>
      <c r="J1" s="10" t="s">
        <v>225</v>
      </c>
      <c r="K1" s="10" t="s">
        <v>226</v>
      </c>
      <c r="L1" t="s">
        <v>227</v>
      </c>
      <c r="M1" t="s">
        <v>228</v>
      </c>
    </row>
    <row r="2" spans="1:13" ht="30" x14ac:dyDescent="0.25">
      <c r="A2" t="s">
        <v>229</v>
      </c>
      <c r="B2" t="s">
        <v>648</v>
      </c>
      <c r="C2" s="7" t="s">
        <v>136</v>
      </c>
      <c r="D2" s="3" t="s">
        <v>236</v>
      </c>
      <c r="E2" t="s">
        <v>231</v>
      </c>
      <c r="F2">
        <v>57749615244</v>
      </c>
      <c r="G2" s="10" t="s">
        <v>232</v>
      </c>
      <c r="H2" s="11" t="s">
        <v>82</v>
      </c>
      <c r="I2" s="11" t="s">
        <v>216</v>
      </c>
      <c r="J2" s="11" t="s">
        <v>216</v>
      </c>
      <c r="K2" s="11" t="s">
        <v>233</v>
      </c>
      <c r="L2" t="s">
        <v>234</v>
      </c>
      <c r="M2" t="s">
        <v>235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B12" sqref="B12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ht="45" x14ac:dyDescent="0.25">
      <c r="A2" s="16" t="s">
        <v>639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237</v>
      </c>
      <c r="E1" t="s">
        <v>126</v>
      </c>
      <c r="F1" t="s">
        <v>238</v>
      </c>
      <c r="G1" t="s">
        <v>128</v>
      </c>
      <c r="H1" s="10" t="s">
        <v>239</v>
      </c>
      <c r="I1" s="10" t="s">
        <v>240</v>
      </c>
      <c r="J1" s="10" t="s">
        <v>241</v>
      </c>
      <c r="K1" s="10" t="s">
        <v>242</v>
      </c>
    </row>
    <row r="2" spans="1:11" ht="30" x14ac:dyDescent="0.25">
      <c r="A2" t="s">
        <v>243</v>
      </c>
      <c r="B2" s="5" t="s">
        <v>645</v>
      </c>
      <c r="C2" s="7" t="s">
        <v>136</v>
      </c>
      <c r="D2" s="3" t="s">
        <v>244</v>
      </c>
      <c r="E2" t="s">
        <v>245</v>
      </c>
      <c r="F2" s="11" t="s">
        <v>246</v>
      </c>
      <c r="G2" t="s">
        <v>247</v>
      </c>
      <c r="H2" s="11" t="s">
        <v>248</v>
      </c>
      <c r="I2" s="11" t="s">
        <v>249</v>
      </c>
      <c r="J2" s="11" t="s">
        <v>158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237</v>
      </c>
      <c r="E1" t="s">
        <v>126</v>
      </c>
      <c r="F1" t="s">
        <v>238</v>
      </c>
      <c r="G1" t="s">
        <v>128</v>
      </c>
      <c r="H1" s="10" t="s">
        <v>239</v>
      </c>
      <c r="I1" s="10" t="s">
        <v>240</v>
      </c>
      <c r="J1" s="10" t="s">
        <v>241</v>
      </c>
      <c r="K1" s="10" t="s">
        <v>242</v>
      </c>
    </row>
    <row r="2" spans="1:11" ht="30" x14ac:dyDescent="0.25">
      <c r="A2" t="s">
        <v>243</v>
      </c>
      <c r="B2" s="5" t="s">
        <v>645</v>
      </c>
      <c r="C2" s="7" t="s">
        <v>136</v>
      </c>
      <c r="D2" s="3" t="s">
        <v>250</v>
      </c>
      <c r="E2" t="s">
        <v>245</v>
      </c>
      <c r="F2" s="11" t="s">
        <v>251</v>
      </c>
      <c r="G2" t="s">
        <v>247</v>
      </c>
      <c r="H2" s="11" t="s">
        <v>252</v>
      </c>
      <c r="I2" s="11" t="s">
        <v>253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645</v>
      </c>
      <c r="B2" t="s">
        <v>254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255</v>
      </c>
      <c r="E1" t="s">
        <v>126</v>
      </c>
      <c r="F1" t="s">
        <v>128</v>
      </c>
    </row>
    <row r="2" spans="1:6" ht="30" x14ac:dyDescent="0.25">
      <c r="A2" t="s">
        <v>256</v>
      </c>
      <c r="B2" t="s">
        <v>256</v>
      </c>
      <c r="C2" s="7" t="s">
        <v>136</v>
      </c>
      <c r="D2" s="3" t="s">
        <v>257</v>
      </c>
      <c r="E2" t="s">
        <v>258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255</v>
      </c>
      <c r="D1" t="s">
        <v>126</v>
      </c>
    </row>
    <row r="2" spans="1:4" x14ac:dyDescent="0.25">
      <c r="A2" t="s">
        <v>256</v>
      </c>
      <c r="B2" t="s">
        <v>256</v>
      </c>
      <c r="C2" s="3" t="s">
        <v>259</v>
      </c>
      <c r="D2" t="s">
        <v>258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256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264</v>
      </c>
      <c r="D1" t="s">
        <v>126</v>
      </c>
    </row>
    <row r="2" spans="1:4" ht="45" x14ac:dyDescent="0.25">
      <c r="A2" t="s">
        <v>265</v>
      </c>
      <c r="B2" t="s">
        <v>260</v>
      </c>
      <c r="C2" s="3" t="s">
        <v>261</v>
      </c>
      <c r="D2" t="s">
        <v>262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264</v>
      </c>
      <c r="D1" t="s">
        <v>126</v>
      </c>
    </row>
    <row r="2" spans="1:4" ht="45" x14ac:dyDescent="0.25">
      <c r="A2" t="s">
        <v>265</v>
      </c>
      <c r="B2" t="s">
        <v>260</v>
      </c>
      <c r="C2" s="3" t="s">
        <v>263</v>
      </c>
      <c r="D2" t="s">
        <v>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G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2.85546875" customWidth="1"/>
  </cols>
  <sheetData>
    <row r="1" spans="1:33" x14ac:dyDescent="0.25">
      <c r="A1" t="s">
        <v>67</v>
      </c>
      <c r="B1" t="s">
        <v>68</v>
      </c>
      <c r="C1" t="s">
        <v>69</v>
      </c>
      <c r="D1" t="s">
        <v>422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126</v>
      </c>
      <c r="AF1" t="s">
        <v>180</v>
      </c>
      <c r="AG1" t="s">
        <v>199</v>
      </c>
    </row>
    <row r="2" spans="1:33" x14ac:dyDescent="0.25">
      <c r="A2" t="s">
        <v>220</v>
      </c>
      <c r="B2" t="s">
        <v>642</v>
      </c>
      <c r="C2" s="5" t="s">
        <v>82</v>
      </c>
      <c r="D2" s="5" t="s">
        <v>633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634</v>
      </c>
      <c r="K2" s="6" t="s">
        <v>635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177</v>
      </c>
      <c r="AA2" t="s">
        <v>109</v>
      </c>
      <c r="AB2" s="5" t="s">
        <v>113</v>
      </c>
      <c r="AC2">
        <v>5</v>
      </c>
      <c r="AD2" t="s">
        <v>111</v>
      </c>
      <c r="AE2" t="s">
        <v>175</v>
      </c>
      <c r="AF2" t="s">
        <v>181</v>
      </c>
      <c r="AG2" s="8" t="s">
        <v>200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265</v>
      </c>
      <c r="B2" t="s">
        <v>260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269</v>
      </c>
      <c r="D1" t="s">
        <v>126</v>
      </c>
    </row>
    <row r="2" spans="1:4" ht="30" x14ac:dyDescent="0.25">
      <c r="A2" t="s">
        <v>270</v>
      </c>
      <c r="B2" s="5" t="s">
        <v>643</v>
      </c>
      <c r="C2" s="3" t="s">
        <v>268</v>
      </c>
      <c r="D2" t="s">
        <v>267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269</v>
      </c>
      <c r="D1" t="s">
        <v>126</v>
      </c>
    </row>
    <row r="2" spans="1:4" ht="30" x14ac:dyDescent="0.25">
      <c r="A2" t="s">
        <v>270</v>
      </c>
      <c r="B2" s="5" t="s">
        <v>643</v>
      </c>
      <c r="C2" s="3" t="s">
        <v>271</v>
      </c>
      <c r="D2" t="s">
        <v>267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s="5" t="s">
        <v>643</v>
      </c>
      <c r="C2" t="s">
        <v>272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E20" sqref="E20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274</v>
      </c>
      <c r="D1" t="s">
        <v>126</v>
      </c>
    </row>
    <row r="2" spans="1:4" ht="30" x14ac:dyDescent="0.25">
      <c r="A2" t="s">
        <v>275</v>
      </c>
      <c r="B2" t="s">
        <v>641</v>
      </c>
      <c r="C2" s="3" t="s">
        <v>277</v>
      </c>
      <c r="D2" t="s">
        <v>273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274</v>
      </c>
      <c r="D1" t="s">
        <v>126</v>
      </c>
    </row>
    <row r="2" spans="1:4" ht="30" x14ac:dyDescent="0.25">
      <c r="A2" t="s">
        <v>275</v>
      </c>
      <c r="B2" t="s">
        <v>641</v>
      </c>
      <c r="C2" s="3" t="s">
        <v>276</v>
      </c>
      <c r="D2" t="s">
        <v>273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275</v>
      </c>
      <c r="B2" t="s">
        <v>641</v>
      </c>
      <c r="C2" t="s">
        <v>278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C8" sqref="C8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285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</row>
    <row r="2" spans="1:17" x14ac:dyDescent="0.25">
      <c r="A2" t="s">
        <v>282</v>
      </c>
      <c r="B2" t="s">
        <v>689</v>
      </c>
      <c r="C2" s="3" t="s">
        <v>204</v>
      </c>
      <c r="D2" t="s">
        <v>284</v>
      </c>
      <c r="F2" t="s">
        <v>307</v>
      </c>
      <c r="G2" t="s">
        <v>306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299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tabSelected="1" workbookViewId="0">
      <selection activeCell="C7" sqref="C7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5" max="15" width="15.5703125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285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  <c r="R1" t="s">
        <v>311</v>
      </c>
      <c r="S1" t="s">
        <v>312</v>
      </c>
      <c r="T1" t="s">
        <v>313</v>
      </c>
      <c r="U1" t="s">
        <v>313</v>
      </c>
    </row>
    <row r="2" spans="1:21" x14ac:dyDescent="0.25">
      <c r="A2" t="s">
        <v>282</v>
      </c>
      <c r="B2" t="s">
        <v>689</v>
      </c>
      <c r="C2" s="3" t="s">
        <v>308</v>
      </c>
      <c r="D2" t="s">
        <v>284</v>
      </c>
      <c r="F2" t="s">
        <v>307</v>
      </c>
      <c r="G2" t="s">
        <v>309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310</v>
      </c>
      <c r="R2" s="5" t="s">
        <v>314</v>
      </c>
      <c r="S2" s="5" t="s">
        <v>315</v>
      </c>
      <c r="T2" s="5" t="s">
        <v>314</v>
      </c>
      <c r="U2" s="5" t="s">
        <v>316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6"/>
  <sheetViews>
    <sheetView workbookViewId="0">
      <selection activeCell="D6" sqref="D6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317</v>
      </c>
      <c r="D1" t="s">
        <v>132</v>
      </c>
      <c r="E1" t="s">
        <v>318</v>
      </c>
      <c r="F1" t="s">
        <v>126</v>
      </c>
    </row>
    <row r="2" spans="1:6" ht="34.5" customHeight="1" x14ac:dyDescent="0.25">
      <c r="A2" t="s">
        <v>653</v>
      </c>
      <c r="B2" t="s">
        <v>654</v>
      </c>
      <c r="C2" s="6" t="s">
        <v>655</v>
      </c>
      <c r="D2" s="6" t="s">
        <v>656</v>
      </c>
      <c r="E2" s="3" t="s">
        <v>322</v>
      </c>
      <c r="F2" t="s">
        <v>323</v>
      </c>
    </row>
    <row r="6" spans="1:6" x14ac:dyDescent="0.25">
      <c r="B6" t="s">
        <v>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2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422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220</v>
      </c>
      <c r="B2" t="str">
        <f>AddMedication!B2</f>
        <v>Paracetamol 125mg suppositories</v>
      </c>
      <c r="C2" s="5" t="s">
        <v>113</v>
      </c>
      <c r="D2" s="5" t="s">
        <v>633</v>
      </c>
      <c r="E2" t="s">
        <v>86</v>
      </c>
      <c r="F2" t="s">
        <v>73</v>
      </c>
      <c r="G2" t="s">
        <v>73</v>
      </c>
      <c r="H2" s="5" t="s">
        <v>184</v>
      </c>
      <c r="I2" s="5" t="s">
        <v>113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113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317</v>
      </c>
      <c r="D1" t="s">
        <v>132</v>
      </c>
      <c r="E1" t="s">
        <v>318</v>
      </c>
      <c r="F1" t="s">
        <v>126</v>
      </c>
    </row>
    <row r="2" spans="1:6" ht="18.75" customHeight="1" x14ac:dyDescent="0.25">
      <c r="A2" t="s">
        <v>653</v>
      </c>
      <c r="B2" t="s">
        <v>654</v>
      </c>
      <c r="C2" s="6" t="s">
        <v>320</v>
      </c>
      <c r="D2" s="6" t="s">
        <v>321</v>
      </c>
      <c r="E2" s="3" t="s">
        <v>324</v>
      </c>
      <c r="F2" t="s">
        <v>323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J14" sqref="J14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653</v>
      </c>
      <c r="B2" t="s">
        <v>654</v>
      </c>
      <c r="C2" t="s">
        <v>123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325</v>
      </c>
    </row>
    <row r="2" spans="1:4" x14ac:dyDescent="0.25">
      <c r="A2" t="s">
        <v>326</v>
      </c>
      <c r="B2" s="5" t="s">
        <v>327</v>
      </c>
      <c r="C2" t="s">
        <v>328</v>
      </c>
      <c r="D2" t="s">
        <v>329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325</v>
      </c>
    </row>
    <row r="2" spans="1:4" x14ac:dyDescent="0.25">
      <c r="A2" t="s">
        <v>326</v>
      </c>
      <c r="B2" s="5" t="s">
        <v>327</v>
      </c>
      <c r="C2" t="s">
        <v>328</v>
      </c>
      <c r="D2" t="s">
        <v>329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326</v>
      </c>
      <c r="B2" s="5" t="s">
        <v>327</v>
      </c>
      <c r="C2" s="5" t="s">
        <v>330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B12" sqref="B12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331</v>
      </c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  <c r="K1" t="s">
        <v>341</v>
      </c>
      <c r="L1" t="s">
        <v>342</v>
      </c>
      <c r="M1" t="s">
        <v>343</v>
      </c>
      <c r="N1" t="s">
        <v>344</v>
      </c>
      <c r="O1" t="s">
        <v>345</v>
      </c>
    </row>
    <row r="2" spans="1:15" x14ac:dyDescent="0.25">
      <c r="A2" t="s">
        <v>346</v>
      </c>
      <c r="B2" s="9" t="s">
        <v>347</v>
      </c>
      <c r="C2" s="12" t="s">
        <v>348</v>
      </c>
      <c r="D2" s="12" t="s">
        <v>349</v>
      </c>
      <c r="E2" s="12" t="s">
        <v>350</v>
      </c>
      <c r="F2" t="s">
        <v>351</v>
      </c>
      <c r="G2" t="s">
        <v>364</v>
      </c>
      <c r="H2" t="s">
        <v>98</v>
      </c>
      <c r="I2" t="s">
        <v>352</v>
      </c>
      <c r="J2" t="s">
        <v>353</v>
      </c>
      <c r="K2" t="s">
        <v>354</v>
      </c>
      <c r="L2" t="s">
        <v>355</v>
      </c>
      <c r="M2" s="5" t="s">
        <v>316</v>
      </c>
      <c r="N2" s="5" t="s">
        <v>356</v>
      </c>
      <c r="O2" t="s">
        <v>357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B12" sqref="B12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358</v>
      </c>
      <c r="B1" t="s">
        <v>359</v>
      </c>
      <c r="C1" t="s">
        <v>336</v>
      </c>
      <c r="D1" t="s">
        <v>337</v>
      </c>
      <c r="E1" t="s">
        <v>338</v>
      </c>
      <c r="F1" t="s">
        <v>339</v>
      </c>
      <c r="G1" t="s">
        <v>360</v>
      </c>
      <c r="H1" t="s">
        <v>298</v>
      </c>
      <c r="I1" t="s">
        <v>343</v>
      </c>
      <c r="J1" t="s">
        <v>344</v>
      </c>
      <c r="K1" t="s">
        <v>345</v>
      </c>
    </row>
    <row r="2" spans="1:11" x14ac:dyDescent="0.25">
      <c r="A2" s="9" t="s">
        <v>361</v>
      </c>
      <c r="B2" s="12" t="s">
        <v>362</v>
      </c>
      <c r="C2" t="s">
        <v>351</v>
      </c>
      <c r="D2" t="s">
        <v>364</v>
      </c>
      <c r="E2" t="s">
        <v>98</v>
      </c>
      <c r="F2" t="s">
        <v>352</v>
      </c>
      <c r="G2" t="s">
        <v>354</v>
      </c>
      <c r="H2" t="s">
        <v>363</v>
      </c>
      <c r="I2" s="5" t="s">
        <v>316</v>
      </c>
      <c r="J2" s="5" t="s">
        <v>356</v>
      </c>
      <c r="K2" t="s">
        <v>357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382</v>
      </c>
      <c r="J1" t="s">
        <v>384</v>
      </c>
      <c r="K1" t="s">
        <v>386</v>
      </c>
      <c r="L1" t="s">
        <v>388</v>
      </c>
      <c r="M1" t="s">
        <v>390</v>
      </c>
      <c r="N1" t="s">
        <v>392</v>
      </c>
      <c r="O1" t="s">
        <v>393</v>
      </c>
    </row>
    <row r="2" spans="1:16" x14ac:dyDescent="0.25">
      <c r="A2" t="s">
        <v>395</v>
      </c>
      <c r="B2" t="s">
        <v>369</v>
      </c>
      <c r="C2" t="s">
        <v>376</v>
      </c>
      <c r="D2" t="s">
        <v>377</v>
      </c>
      <c r="E2" t="s">
        <v>378</v>
      </c>
      <c r="F2" t="s">
        <v>379</v>
      </c>
      <c r="G2" t="s">
        <v>380</v>
      </c>
      <c r="H2" t="s">
        <v>381</v>
      </c>
      <c r="I2" t="s">
        <v>383</v>
      </c>
      <c r="J2" t="s">
        <v>385</v>
      </c>
      <c r="K2" t="s">
        <v>387</v>
      </c>
      <c r="L2" t="s">
        <v>389</v>
      </c>
      <c r="M2" t="s">
        <v>391</v>
      </c>
      <c r="N2" t="s">
        <v>396</v>
      </c>
      <c r="O2" t="s">
        <v>394</v>
      </c>
      <c r="P2" t="s">
        <v>394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382</v>
      </c>
      <c r="J1" t="s">
        <v>384</v>
      </c>
      <c r="K1" t="s">
        <v>386</v>
      </c>
      <c r="L1" t="s">
        <v>388</v>
      </c>
      <c r="M1" t="s">
        <v>390</v>
      </c>
      <c r="N1" t="s">
        <v>392</v>
      </c>
      <c r="O1" t="s">
        <v>393</v>
      </c>
    </row>
    <row r="2" spans="1:16" x14ac:dyDescent="0.25">
      <c r="A2" t="s">
        <v>395</v>
      </c>
      <c r="B2" t="s">
        <v>369</v>
      </c>
      <c r="C2" t="s">
        <v>376</v>
      </c>
      <c r="D2" t="s">
        <v>377</v>
      </c>
      <c r="E2" t="s">
        <v>397</v>
      </c>
      <c r="F2" t="s">
        <v>379</v>
      </c>
      <c r="G2" t="s">
        <v>380</v>
      </c>
      <c r="H2" t="s">
        <v>398</v>
      </c>
      <c r="I2" t="s">
        <v>383</v>
      </c>
      <c r="J2" t="s">
        <v>385</v>
      </c>
      <c r="K2" t="s">
        <v>399</v>
      </c>
      <c r="L2" t="s">
        <v>389</v>
      </c>
      <c r="M2" t="s">
        <v>391</v>
      </c>
      <c r="N2" t="s">
        <v>400</v>
      </c>
      <c r="O2" t="s">
        <v>394</v>
      </c>
      <c r="P2" t="s">
        <v>394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4.42578125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tr">
        <f>EditMedication!B2</f>
        <v>Paracetamol 125mg suppositories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F13" sqref="F13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401</v>
      </c>
      <c r="B1" t="s">
        <v>402</v>
      </c>
      <c r="C1" t="s">
        <v>403</v>
      </c>
      <c r="D1" t="s">
        <v>404</v>
      </c>
      <c r="E1" t="s">
        <v>405</v>
      </c>
      <c r="F1" t="s">
        <v>406</v>
      </c>
      <c r="G1" t="s">
        <v>409</v>
      </c>
      <c r="H1" t="s">
        <v>410</v>
      </c>
      <c r="I1" t="s">
        <v>411</v>
      </c>
      <c r="J1" t="s">
        <v>412</v>
      </c>
      <c r="K1" t="s">
        <v>413</v>
      </c>
      <c r="L1" t="s">
        <v>419</v>
      </c>
    </row>
    <row r="2" spans="1:12" x14ac:dyDescent="0.25">
      <c r="A2" s="6" t="s">
        <v>417</v>
      </c>
      <c r="B2" s="7" t="str">
        <f ca="1">TEXT(TODAY(), "DD/MM/YYYY")</f>
        <v>21/09/2025</v>
      </c>
      <c r="C2" t="s">
        <v>407</v>
      </c>
      <c r="D2" t="s">
        <v>408</v>
      </c>
      <c r="E2" t="s">
        <v>302</v>
      </c>
      <c r="F2" t="s">
        <v>117</v>
      </c>
      <c r="H2" t="s">
        <v>414</v>
      </c>
      <c r="I2" t="s">
        <v>415</v>
      </c>
      <c r="J2" t="s">
        <v>416</v>
      </c>
      <c r="K2" t="s">
        <v>418</v>
      </c>
      <c r="L2" t="s">
        <v>657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</row>
    <row r="2" spans="1:17" x14ac:dyDescent="0.25">
      <c r="A2" t="s">
        <v>282</v>
      </c>
      <c r="B2" t="s">
        <v>283</v>
      </c>
      <c r="C2" s="3" t="s">
        <v>254</v>
      </c>
      <c r="D2" t="s">
        <v>284</v>
      </c>
      <c r="F2" t="s">
        <v>307</v>
      </c>
      <c r="G2" t="s">
        <v>306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299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424</v>
      </c>
      <c r="B2" s="3" t="s">
        <v>425</v>
      </c>
      <c r="C2" s="3" t="s">
        <v>426</v>
      </c>
      <c r="D2" s="5" t="s">
        <v>427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A2" sqref="A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428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</row>
    <row r="2" spans="1:15" x14ac:dyDescent="0.25">
      <c r="A2" t="s">
        <v>443</v>
      </c>
      <c r="B2" t="s">
        <v>444</v>
      </c>
      <c r="C2" t="s">
        <v>445</v>
      </c>
      <c r="D2" t="s">
        <v>446</v>
      </c>
      <c r="E2" s="6" t="s">
        <v>447</v>
      </c>
      <c r="F2" t="str">
        <f>LOWER(G2)</f>
        <v>primary</v>
      </c>
      <c r="G2" t="s">
        <v>209</v>
      </c>
      <c r="H2" t="str">
        <f>LOWER(I2)</f>
        <v>internal</v>
      </c>
      <c r="I2" t="s">
        <v>448</v>
      </c>
      <c r="J2" t="str">
        <f>LOWER(K2)</f>
        <v>left</v>
      </c>
      <c r="K2" t="s">
        <v>103</v>
      </c>
      <c r="L2" t="s">
        <v>449</v>
      </c>
      <c r="M2" t="str">
        <f>LOWER(N2)</f>
        <v>implanted</v>
      </c>
      <c r="N2" t="s">
        <v>450</v>
      </c>
      <c r="O2" s="5" t="s">
        <v>451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B12" sqref="B1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428</v>
      </c>
      <c r="B1" t="s">
        <v>429</v>
      </c>
      <c r="C1" t="s">
        <v>430</v>
      </c>
      <c r="D1" t="s">
        <v>431</v>
      </c>
      <c r="E1" t="s">
        <v>452</v>
      </c>
      <c r="F1" t="s">
        <v>432</v>
      </c>
      <c r="G1" t="s">
        <v>433</v>
      </c>
      <c r="H1" t="s">
        <v>434</v>
      </c>
      <c r="I1" t="s">
        <v>435</v>
      </c>
      <c r="J1" t="s">
        <v>436</v>
      </c>
      <c r="K1" t="s">
        <v>437</v>
      </c>
      <c r="L1" t="s">
        <v>438</v>
      </c>
      <c r="M1" t="s">
        <v>439</v>
      </c>
      <c r="N1" t="s">
        <v>440</v>
      </c>
      <c r="O1" t="s">
        <v>441</v>
      </c>
      <c r="P1" t="s">
        <v>453</v>
      </c>
    </row>
    <row r="2" spans="1:16" x14ac:dyDescent="0.25">
      <c r="A2" t="s">
        <v>443</v>
      </c>
      <c r="B2" t="s">
        <v>454</v>
      </c>
      <c r="C2" t="s">
        <v>445</v>
      </c>
      <c r="D2" t="s">
        <v>455</v>
      </c>
      <c r="E2" t="s">
        <v>456</v>
      </c>
      <c r="F2" s="6" t="s">
        <v>457</v>
      </c>
      <c r="G2" t="str">
        <f>SUBSTITUTE(LOWER(H2)," ","")</f>
        <v>firststage</v>
      </c>
      <c r="H2" t="s">
        <v>458</v>
      </c>
      <c r="I2" t="str">
        <f>LOWER(J2)</f>
        <v>external</v>
      </c>
      <c r="J2" t="s">
        <v>459</v>
      </c>
      <c r="K2" t="str">
        <f>LOWER(L2)</f>
        <v>right</v>
      </c>
      <c r="L2" t="s">
        <v>184</v>
      </c>
      <c r="M2" t="s">
        <v>460</v>
      </c>
      <c r="N2" t="str">
        <f>LOWER(O2)</f>
        <v>requested</v>
      </c>
      <c r="O2" t="s">
        <v>204</v>
      </c>
      <c r="P2" t="s">
        <v>461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462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471</v>
      </c>
      <c r="K1" t="s">
        <v>472</v>
      </c>
    </row>
    <row r="2" spans="1:11" x14ac:dyDescent="0.25">
      <c r="A2" t="s">
        <v>473</v>
      </c>
      <c r="B2" t="s">
        <v>474</v>
      </c>
      <c r="C2" t="s">
        <v>475</v>
      </c>
      <c r="D2" t="s">
        <v>476</v>
      </c>
      <c r="E2" t="s">
        <v>477</v>
      </c>
      <c r="F2" t="s">
        <v>478</v>
      </c>
      <c r="G2" t="s">
        <v>479</v>
      </c>
      <c r="K2" t="s">
        <v>480</v>
      </c>
    </row>
    <row r="3" spans="1:11" x14ac:dyDescent="0.25">
      <c r="A3" t="s">
        <v>481</v>
      </c>
      <c r="B3" t="s">
        <v>482</v>
      </c>
      <c r="C3" t="s">
        <v>483</v>
      </c>
      <c r="D3" t="s">
        <v>100</v>
      </c>
      <c r="K3" t="s">
        <v>484</v>
      </c>
    </row>
    <row r="4" spans="1:11" x14ac:dyDescent="0.25">
      <c r="A4" t="s">
        <v>485</v>
      </c>
      <c r="B4" t="s">
        <v>486</v>
      </c>
      <c r="C4" t="s">
        <v>487</v>
      </c>
      <c r="D4" t="s">
        <v>488</v>
      </c>
      <c r="E4" t="s">
        <v>489</v>
      </c>
      <c r="K4" t="s">
        <v>490</v>
      </c>
    </row>
    <row r="5" spans="1:11" x14ac:dyDescent="0.25">
      <c r="A5" t="s">
        <v>491</v>
      </c>
      <c r="B5" t="s">
        <v>492</v>
      </c>
      <c r="C5" s="3" t="s">
        <v>493</v>
      </c>
      <c r="D5" t="s">
        <v>494</v>
      </c>
      <c r="E5" t="s">
        <v>495</v>
      </c>
      <c r="F5" t="s">
        <v>492</v>
      </c>
      <c r="G5" t="s">
        <v>493</v>
      </c>
      <c r="H5" t="s">
        <v>494</v>
      </c>
      <c r="I5" t="s">
        <v>100</v>
      </c>
      <c r="J5" t="s">
        <v>100</v>
      </c>
      <c r="K5" t="s">
        <v>496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462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471</v>
      </c>
      <c r="K1" t="s">
        <v>472</v>
      </c>
      <c r="L1" t="s">
        <v>497</v>
      </c>
      <c r="M1" t="s">
        <v>498</v>
      </c>
      <c r="N1" t="s">
        <v>122</v>
      </c>
    </row>
    <row r="2" spans="1:14" x14ac:dyDescent="0.25">
      <c r="A2" t="s">
        <v>473</v>
      </c>
      <c r="B2" t="s">
        <v>499</v>
      </c>
      <c r="C2" t="s">
        <v>500</v>
      </c>
      <c r="D2" t="s">
        <v>501</v>
      </c>
      <c r="E2" t="s">
        <v>502</v>
      </c>
      <c r="F2" t="s">
        <v>503</v>
      </c>
      <c r="G2" t="s">
        <v>504</v>
      </c>
      <c r="K2" t="s">
        <v>505</v>
      </c>
      <c r="L2" s="5" t="s">
        <v>506</v>
      </c>
      <c r="M2" s="5" t="s">
        <v>506</v>
      </c>
      <c r="N2" t="s">
        <v>507</v>
      </c>
    </row>
    <row r="3" spans="1:14" x14ac:dyDescent="0.25">
      <c r="A3" t="s">
        <v>481</v>
      </c>
      <c r="B3" t="s">
        <v>508</v>
      </c>
      <c r="C3" t="s">
        <v>509</v>
      </c>
      <c r="D3" t="s">
        <v>60</v>
      </c>
      <c r="K3" t="s">
        <v>510</v>
      </c>
      <c r="L3" s="5" t="s">
        <v>506</v>
      </c>
      <c r="M3" s="5" t="s">
        <v>506</v>
      </c>
      <c r="N3" t="s">
        <v>507</v>
      </c>
    </row>
    <row r="4" spans="1:14" x14ac:dyDescent="0.25">
      <c r="A4" t="s">
        <v>485</v>
      </c>
      <c r="B4" t="s">
        <v>511</v>
      </c>
      <c r="C4" t="s">
        <v>512</v>
      </c>
      <c r="D4" t="s">
        <v>513</v>
      </c>
      <c r="E4" t="s">
        <v>514</v>
      </c>
      <c r="K4" t="s">
        <v>515</v>
      </c>
      <c r="L4" s="5" t="s">
        <v>506</v>
      </c>
      <c r="M4" s="5" t="s">
        <v>506</v>
      </c>
      <c r="N4" t="s">
        <v>507</v>
      </c>
    </row>
    <row r="5" spans="1:14" x14ac:dyDescent="0.25">
      <c r="A5" t="s">
        <v>491</v>
      </c>
      <c r="B5" s="3" t="s">
        <v>493</v>
      </c>
      <c r="C5" t="s">
        <v>494</v>
      </c>
      <c r="D5" t="s">
        <v>495</v>
      </c>
      <c r="E5" t="s">
        <v>492</v>
      </c>
      <c r="F5" t="s">
        <v>493</v>
      </c>
      <c r="G5" t="s">
        <v>494</v>
      </c>
      <c r="H5" t="s">
        <v>492</v>
      </c>
      <c r="I5" t="s">
        <v>60</v>
      </c>
      <c r="J5" t="s">
        <v>60</v>
      </c>
      <c r="K5" t="s">
        <v>516</v>
      </c>
      <c r="L5" s="5" t="s">
        <v>506</v>
      </c>
      <c r="M5" s="5" t="s">
        <v>506</v>
      </c>
      <c r="N5" t="s">
        <v>507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2" sqref="B12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517</v>
      </c>
      <c r="C1" t="s">
        <v>518</v>
      </c>
      <c r="D1" t="s">
        <v>519</v>
      </c>
      <c r="E1" t="s">
        <v>520</v>
      </c>
      <c r="F1" t="s">
        <v>521</v>
      </c>
      <c r="G1" t="s">
        <v>522</v>
      </c>
      <c r="H1" t="s">
        <v>523</v>
      </c>
      <c r="I1" t="s">
        <v>524</v>
      </c>
      <c r="J1" t="s">
        <v>525</v>
      </c>
      <c r="K1" t="s">
        <v>526</v>
      </c>
      <c r="L1" t="s">
        <v>527</v>
      </c>
      <c r="M1" t="s">
        <v>528</v>
      </c>
      <c r="N1" t="s">
        <v>529</v>
      </c>
      <c r="O1" t="s">
        <v>530</v>
      </c>
      <c r="P1" t="s">
        <v>531</v>
      </c>
      <c r="Q1" t="s">
        <v>532</v>
      </c>
      <c r="R1" t="s">
        <v>533</v>
      </c>
      <c r="S1" t="s">
        <v>534</v>
      </c>
      <c r="T1" t="s">
        <v>535</v>
      </c>
      <c r="U1" t="s">
        <v>536</v>
      </c>
    </row>
    <row r="2" spans="1:21" x14ac:dyDescent="0.25">
      <c r="A2" t="s">
        <v>537</v>
      </c>
      <c r="B2" t="s">
        <v>538</v>
      </c>
      <c r="C2" t="s">
        <v>539</v>
      </c>
      <c r="D2" t="s">
        <v>540</v>
      </c>
      <c r="E2" t="s">
        <v>541</v>
      </c>
      <c r="F2" t="s">
        <v>542</v>
      </c>
      <c r="G2" t="s">
        <v>543</v>
      </c>
      <c r="H2" t="s">
        <v>544</v>
      </c>
      <c r="I2" t="s">
        <v>545</v>
      </c>
      <c r="J2" t="s">
        <v>546</v>
      </c>
      <c r="K2" t="s">
        <v>547</v>
      </c>
      <c r="L2" t="s">
        <v>548</v>
      </c>
      <c r="M2" t="s">
        <v>549</v>
      </c>
      <c r="N2" t="s">
        <v>550</v>
      </c>
      <c r="P2" t="s">
        <v>551</v>
      </c>
      <c r="Q2" t="s">
        <v>552</v>
      </c>
      <c r="R2" t="s">
        <v>553</v>
      </c>
      <c r="S2" t="s">
        <v>554</v>
      </c>
      <c r="U2" t="s">
        <v>537</v>
      </c>
    </row>
    <row r="3" spans="1:21" x14ac:dyDescent="0.25">
      <c r="A3" t="s">
        <v>555</v>
      </c>
      <c r="B3" t="s">
        <v>556</v>
      </c>
      <c r="C3" t="s">
        <v>557</v>
      </c>
      <c r="D3" t="s">
        <v>314</v>
      </c>
      <c r="O3" t="s">
        <v>558</v>
      </c>
      <c r="T3" t="s">
        <v>559</v>
      </c>
      <c r="U3" t="s">
        <v>560</v>
      </c>
    </row>
    <row r="4" spans="1:21" x14ac:dyDescent="0.25">
      <c r="A4" t="s">
        <v>561</v>
      </c>
      <c r="O4" t="s">
        <v>562</v>
      </c>
      <c r="T4" t="s">
        <v>563</v>
      </c>
      <c r="U4" t="s">
        <v>564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B12" sqref="B12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517</v>
      </c>
      <c r="C1" t="s">
        <v>518</v>
      </c>
      <c r="D1" t="s">
        <v>519</v>
      </c>
      <c r="E1" t="s">
        <v>520</v>
      </c>
      <c r="F1" t="s">
        <v>521</v>
      </c>
      <c r="G1" t="s">
        <v>522</v>
      </c>
      <c r="H1" t="s">
        <v>523</v>
      </c>
      <c r="I1" t="s">
        <v>524</v>
      </c>
      <c r="J1" t="s">
        <v>525</v>
      </c>
      <c r="K1" t="s">
        <v>526</v>
      </c>
      <c r="L1" t="s">
        <v>527</v>
      </c>
      <c r="M1" t="s">
        <v>528</v>
      </c>
      <c r="N1" t="s">
        <v>529</v>
      </c>
      <c r="O1" t="s">
        <v>530</v>
      </c>
      <c r="P1" t="s">
        <v>531</v>
      </c>
      <c r="Q1" t="s">
        <v>532</v>
      </c>
      <c r="R1" t="s">
        <v>533</v>
      </c>
      <c r="S1" t="s">
        <v>534</v>
      </c>
      <c r="T1" t="s">
        <v>536</v>
      </c>
      <c r="U1" t="s">
        <v>132</v>
      </c>
      <c r="V1" t="s">
        <v>565</v>
      </c>
      <c r="W1" t="s">
        <v>566</v>
      </c>
      <c r="X1" t="s">
        <v>122</v>
      </c>
    </row>
    <row r="2" spans="1:24" x14ac:dyDescent="0.25">
      <c r="A2" t="s">
        <v>537</v>
      </c>
      <c r="B2" t="s">
        <v>542</v>
      </c>
      <c r="C2" t="s">
        <v>543</v>
      </c>
      <c r="D2" t="s">
        <v>567</v>
      </c>
      <c r="E2" t="s">
        <v>568</v>
      </c>
      <c r="F2" t="s">
        <v>538</v>
      </c>
      <c r="G2" t="s">
        <v>539</v>
      </c>
      <c r="H2" t="s">
        <v>569</v>
      </c>
      <c r="I2" t="s">
        <v>548</v>
      </c>
      <c r="J2" t="s">
        <v>549</v>
      </c>
      <c r="K2" t="s">
        <v>570</v>
      </c>
      <c r="L2" t="s">
        <v>545</v>
      </c>
      <c r="M2" t="s">
        <v>546</v>
      </c>
      <c r="N2" t="s">
        <v>571</v>
      </c>
      <c r="P2" t="s">
        <v>572</v>
      </c>
      <c r="Q2" t="s">
        <v>573</v>
      </c>
      <c r="R2" t="s">
        <v>574</v>
      </c>
      <c r="S2" t="s">
        <v>575</v>
      </c>
      <c r="T2" t="s">
        <v>537</v>
      </c>
      <c r="U2" s="5" t="s">
        <v>576</v>
      </c>
      <c r="V2" s="5" t="s">
        <v>576</v>
      </c>
      <c r="W2" s="5" t="s">
        <v>576</v>
      </c>
      <c r="X2" t="s">
        <v>577</v>
      </c>
    </row>
    <row r="3" spans="1:24" x14ac:dyDescent="0.25">
      <c r="A3" t="s">
        <v>555</v>
      </c>
      <c r="B3" s="5" t="s">
        <v>578</v>
      </c>
      <c r="C3" s="5" t="s">
        <v>579</v>
      </c>
      <c r="D3" s="5" t="s">
        <v>580</v>
      </c>
      <c r="E3" s="5" t="s">
        <v>186</v>
      </c>
      <c r="F3" s="5" t="s">
        <v>581</v>
      </c>
      <c r="G3" s="5"/>
      <c r="H3" s="5"/>
      <c r="I3" s="5"/>
      <c r="J3" s="5"/>
      <c r="K3" s="5"/>
      <c r="L3" s="5"/>
      <c r="M3" s="5"/>
      <c r="N3" s="5"/>
      <c r="O3" t="s">
        <v>582</v>
      </c>
      <c r="T3" t="s">
        <v>560</v>
      </c>
      <c r="V3" s="5" t="s">
        <v>576</v>
      </c>
      <c r="W3" s="5" t="s">
        <v>576</v>
      </c>
      <c r="X3" t="s">
        <v>577</v>
      </c>
    </row>
    <row r="4" spans="1:24" x14ac:dyDescent="0.25">
      <c r="A4" t="s">
        <v>561</v>
      </c>
      <c r="B4" s="5" t="s">
        <v>583</v>
      </c>
      <c r="C4" s="5" t="s">
        <v>584</v>
      </c>
      <c r="O4" t="s">
        <v>585</v>
      </c>
      <c r="T4" t="s">
        <v>564</v>
      </c>
      <c r="V4" s="5" t="s">
        <v>586</v>
      </c>
      <c r="W4" s="5" t="s">
        <v>586</v>
      </c>
      <c r="X4" t="s">
        <v>577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587</v>
      </c>
      <c r="B1" t="s">
        <v>588</v>
      </c>
      <c r="C1" t="s">
        <v>589</v>
      </c>
      <c r="D1" t="s">
        <v>590</v>
      </c>
      <c r="E1" t="s">
        <v>591</v>
      </c>
      <c r="F1" t="s">
        <v>592</v>
      </c>
      <c r="G1" t="s">
        <v>593</v>
      </c>
      <c r="H1" t="s">
        <v>594</v>
      </c>
      <c r="I1" t="s">
        <v>595</v>
      </c>
      <c r="J1" t="s">
        <v>596</v>
      </c>
      <c r="K1" t="s">
        <v>597</v>
      </c>
      <c r="L1" t="s">
        <v>598</v>
      </c>
      <c r="M1" t="s">
        <v>599</v>
      </c>
      <c r="N1" t="s">
        <v>600</v>
      </c>
      <c r="O1" t="s">
        <v>601</v>
      </c>
      <c r="P1" t="s">
        <v>602</v>
      </c>
      <c r="Q1" t="s">
        <v>603</v>
      </c>
    </row>
    <row r="2" spans="1:17" x14ac:dyDescent="0.25">
      <c r="A2" t="s">
        <v>651</v>
      </c>
      <c r="B2" t="s">
        <v>605</v>
      </c>
      <c r="C2" t="s">
        <v>606</v>
      </c>
      <c r="D2" s="6" t="s">
        <v>607</v>
      </c>
      <c r="E2" s="6" t="s">
        <v>608</v>
      </c>
      <c r="F2" t="s">
        <v>609</v>
      </c>
      <c r="G2" t="s">
        <v>610</v>
      </c>
      <c r="H2" t="s">
        <v>611</v>
      </c>
      <c r="I2" t="s">
        <v>612</v>
      </c>
      <c r="J2" t="s">
        <v>613</v>
      </c>
      <c r="K2" t="s">
        <v>614</v>
      </c>
      <c r="L2" t="s">
        <v>615</v>
      </c>
      <c r="M2" t="s">
        <v>616</v>
      </c>
      <c r="N2" t="s">
        <v>617</v>
      </c>
      <c r="O2" t="s">
        <v>618</v>
      </c>
      <c r="P2" t="s">
        <v>619</v>
      </c>
      <c r="Q2" s="10" t="s">
        <v>620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>
      <selection activeCell="B12" sqref="B12"/>
    </sheetView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B12" sqref="B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587</v>
      </c>
      <c r="B1" t="s">
        <v>588</v>
      </c>
      <c r="C1" t="s">
        <v>621</v>
      </c>
      <c r="D1" t="s">
        <v>589</v>
      </c>
      <c r="E1" t="s">
        <v>590</v>
      </c>
      <c r="F1" t="s">
        <v>591</v>
      </c>
      <c r="G1" t="s">
        <v>622</v>
      </c>
      <c r="H1" t="s">
        <v>592</v>
      </c>
      <c r="I1" t="s">
        <v>593</v>
      </c>
      <c r="J1" t="s">
        <v>594</v>
      </c>
      <c r="K1" t="s">
        <v>595</v>
      </c>
      <c r="L1" t="s">
        <v>596</v>
      </c>
      <c r="M1" t="s">
        <v>597</v>
      </c>
      <c r="N1" t="s">
        <v>598</v>
      </c>
      <c r="O1" t="s">
        <v>599</v>
      </c>
      <c r="P1" t="s">
        <v>600</v>
      </c>
      <c r="Q1" t="s">
        <v>601</v>
      </c>
      <c r="R1" t="s">
        <v>602</v>
      </c>
      <c r="S1" t="s">
        <v>603</v>
      </c>
    </row>
    <row r="2" spans="1:19" x14ac:dyDescent="0.25">
      <c r="A2" t="s">
        <v>604</v>
      </c>
      <c r="B2" t="s">
        <v>605</v>
      </c>
      <c r="C2" t="s">
        <v>623</v>
      </c>
      <c r="D2" t="str">
        <f>LOWER(C2)</f>
        <v>withdrawn</v>
      </c>
      <c r="E2" s="6" t="s">
        <v>607</v>
      </c>
      <c r="F2" s="6" t="s">
        <v>421</v>
      </c>
      <c r="G2" s="6" t="s">
        <v>421</v>
      </c>
      <c r="H2" t="s">
        <v>609</v>
      </c>
      <c r="I2" t="s">
        <v>610</v>
      </c>
      <c r="J2" t="s">
        <v>611</v>
      </c>
      <c r="K2" t="s">
        <v>624</v>
      </c>
      <c r="L2" t="s">
        <v>625</v>
      </c>
      <c r="M2" t="s">
        <v>626</v>
      </c>
      <c r="N2" t="s">
        <v>627</v>
      </c>
      <c r="O2" t="s">
        <v>628</v>
      </c>
      <c r="P2" t="s">
        <v>629</v>
      </c>
      <c r="Q2" t="s">
        <v>630</v>
      </c>
      <c r="R2" t="s">
        <v>631</v>
      </c>
      <c r="S2" s="10" t="s">
        <v>632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9E8F-5957-4174-90DF-2D056EF65E2C}">
  <dimension ref="A1:B16"/>
  <sheetViews>
    <sheetView workbookViewId="0">
      <selection activeCell="D15" sqref="D15"/>
    </sheetView>
  </sheetViews>
  <sheetFormatPr defaultRowHeight="15" x14ac:dyDescent="0.25"/>
  <cols>
    <col min="1" max="1" width="35.140625" customWidth="1"/>
    <col min="2" max="2" width="21.28515625" customWidth="1"/>
  </cols>
  <sheetData>
    <row r="1" spans="1:2" x14ac:dyDescent="0.25">
      <c r="A1" t="s">
        <v>658</v>
      </c>
      <c r="B1" t="s">
        <v>659</v>
      </c>
    </row>
    <row r="2" spans="1:2" x14ac:dyDescent="0.25">
      <c r="A2" s="17" t="s">
        <v>666</v>
      </c>
      <c r="B2" s="5" t="s">
        <v>664</v>
      </c>
    </row>
    <row r="3" spans="1:2" x14ac:dyDescent="0.25">
      <c r="A3" s="17" t="s">
        <v>667</v>
      </c>
      <c r="B3" s="5" t="s">
        <v>677</v>
      </c>
    </row>
    <row r="4" spans="1:2" x14ac:dyDescent="0.25">
      <c r="A4" s="17" t="s">
        <v>668</v>
      </c>
      <c r="B4" s="5" t="s">
        <v>665</v>
      </c>
    </row>
    <row r="5" spans="1:2" x14ac:dyDescent="0.25">
      <c r="A5" s="17" t="s">
        <v>669</v>
      </c>
      <c r="B5" s="5" t="s">
        <v>678</v>
      </c>
    </row>
    <row r="6" spans="1:2" x14ac:dyDescent="0.25">
      <c r="A6" s="17" t="s">
        <v>670</v>
      </c>
      <c r="B6" s="5" t="s">
        <v>679</v>
      </c>
    </row>
    <row r="7" spans="1:2" x14ac:dyDescent="0.25">
      <c r="A7" s="17" t="s">
        <v>671</v>
      </c>
      <c r="B7" s="5" t="s">
        <v>680</v>
      </c>
    </row>
    <row r="8" spans="1:2" x14ac:dyDescent="0.25">
      <c r="A8" s="17" t="s">
        <v>660</v>
      </c>
      <c r="B8" s="5" t="s">
        <v>681</v>
      </c>
    </row>
    <row r="9" spans="1:2" x14ac:dyDescent="0.25">
      <c r="A9" s="17" t="s">
        <v>672</v>
      </c>
      <c r="B9" s="5" t="s">
        <v>682</v>
      </c>
    </row>
    <row r="10" spans="1:2" x14ac:dyDescent="0.25">
      <c r="A10" s="17" t="s">
        <v>661</v>
      </c>
      <c r="B10" s="5" t="s">
        <v>683</v>
      </c>
    </row>
    <row r="11" spans="1:2" x14ac:dyDescent="0.25">
      <c r="A11" s="17" t="s">
        <v>662</v>
      </c>
      <c r="B11" s="5" t="s">
        <v>684</v>
      </c>
    </row>
    <row r="12" spans="1:2" x14ac:dyDescent="0.25">
      <c r="A12" s="17" t="s">
        <v>663</v>
      </c>
      <c r="B12" s="5" t="s">
        <v>685</v>
      </c>
    </row>
    <row r="13" spans="1:2" x14ac:dyDescent="0.25">
      <c r="A13" s="17" t="s">
        <v>673</v>
      </c>
      <c r="B13" s="5" t="s">
        <v>686</v>
      </c>
    </row>
    <row r="14" spans="1:2" x14ac:dyDescent="0.25">
      <c r="A14" s="17" t="s">
        <v>674</v>
      </c>
      <c r="B14" s="5" t="s">
        <v>314</v>
      </c>
    </row>
    <row r="15" spans="1:2" x14ac:dyDescent="0.25">
      <c r="A15" s="17" t="s">
        <v>675</v>
      </c>
      <c r="B15" s="5" t="s">
        <v>687</v>
      </c>
    </row>
    <row r="16" spans="1:2" x14ac:dyDescent="0.25">
      <c r="A16" s="17" t="s">
        <v>676</v>
      </c>
      <c r="B16" s="5" t="s">
        <v>688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B2" sqref="B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215</v>
      </c>
      <c r="C1" t="s">
        <v>68</v>
      </c>
      <c r="D1" t="s">
        <v>124</v>
      </c>
      <c r="E1" t="s">
        <v>116</v>
      </c>
      <c r="F1" t="s">
        <v>132</v>
      </c>
      <c r="G1" t="s">
        <v>118</v>
      </c>
      <c r="H1" t="s">
        <v>126</v>
      </c>
      <c r="I1" t="s">
        <v>128</v>
      </c>
    </row>
    <row r="2" spans="1:9" ht="18.75" customHeight="1" x14ac:dyDescent="0.25">
      <c r="A2" t="s">
        <v>198</v>
      </c>
      <c r="B2" t="s">
        <v>214</v>
      </c>
      <c r="C2" s="5" t="s">
        <v>647</v>
      </c>
      <c r="D2" t="s">
        <v>125</v>
      </c>
      <c r="E2" t="s">
        <v>117</v>
      </c>
      <c r="F2" s="7">
        <v>45407</v>
      </c>
      <c r="G2" s="3" t="s">
        <v>119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198</v>
      </c>
      <c r="B2" s="5" t="s">
        <v>647</v>
      </c>
      <c r="C2" t="s">
        <v>125</v>
      </c>
      <c r="D2" t="s">
        <v>131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2025-09-21T02:04:17Z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