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240CFB1F-A3B0-4C62-9B53-C1DACE9E94A7}" xr6:coauthVersionLast="47" xr6:coauthVersionMax="47" xr10:uidLastSave="{00000000-0000-0000-0000-000000000000}"/>
  <bookViews>
    <workbookView xWindow="-120" yWindow="-120" windowWidth="24240" windowHeight="13020" firstSheet="64" activeTab="7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<sst xmlns="http://schemas.openxmlformats.org/spreadsheetml/2006/main" count="1333" uniqueCount="690">
  <si>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</si>
  <si>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</si>
  <si>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</si>
  <si>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</si>
  <si>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</si>
  <si>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</si>
  <si>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</si>
  <si>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</si>
  <si>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</si>
  <si>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</si>
  <si>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</si>
  <si>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</si>
  <si>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</si>
  <si>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</si>
  <si>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</si>
  <si>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</si>
  <si>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</si>
  <si>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</si>
  <si>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</si>
  <si>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</si>
  <si>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</si>
  <si>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</si>
  <si>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</si>
  <si>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</si>
  <si>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</si>
  <si>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</si>
  <si>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</si>
  <si>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</si>
  <si>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</si>
  <si>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</si>
  <si>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</si>
  <si>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</si>
  <si>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</si>
  <si>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</si>
  <si>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</si>
  <si>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</si>
  <si>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</si>
  <si>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</si>
  <si>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</si>
  <si>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</si>
  <si>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</si>
  <si>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</si>
  <si>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</si>
  <si>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</si>
  <si>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</si>
  <si>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</si>
  <si>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</si>
  <si>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</si>
  <si>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</si>
  <si>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</si>
  <si>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</si>
  <si>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</si>
  <si>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</si>
  <si>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</si>
  <si>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</si>
  <si>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</si>
  <si>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</si>
  <si>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</si>
  <si>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</si>
  <si>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</si>
  <si>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</si>
  <si>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</si>
  <si>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</si>
  <si>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</si>
  <si>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</si>
  <si>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</si>
  <si>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</si>
  <si>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</si>
  <si>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</si>
  <si>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</si>
  <si>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</si>
  <si>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</si>
  <si>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</si>
  <si>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</si>
  <si>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</si>
  <si>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</si>
  <si>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</si>
  <si>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</si>
  <si>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</si>
  <si>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</si>
  <si>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</si>
  <si>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</si>
  <si>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</si>
  <si>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</si>
  <si>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</si>
  <si>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</si>
  <si>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</si>
  <si>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</si>
  <si>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</si>
  <si>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</si>
  <si>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</si>
  <si>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</si>
  <si>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</si>
  <si>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</si>
  <si>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</si>
  <si>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</si>
  <si>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</si>
  <si>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</si>
  <si>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</si>
  <si>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</si>
  <si>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</si>
  <si>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</si>
  <si>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</si>
  <si>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</si>
  <si>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</si>
  <si>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</si>
  <si>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</si>
  <si>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</si>
  <si>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</si>
  <si>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</si>
  <si>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</si>
  <si>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</si>
  <si>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</si>
  <si>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</si>
  <si>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</si>
  <si>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</si>
  <si>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</si>
  <si>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</si>
  <si>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</si>
  <si>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</si>
  <si>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</si>
  <si>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</si>
  <si>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</si>
  <si>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</si>
  <si>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</si>
  <si>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</si>
  <si>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</si>
  <si>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</si>
  <si>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</si>
  <si>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</si>
  <si>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</si>
  <si>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</si>
  <si>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</si>
  <si>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</si>
  <si>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</si>
  <si>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</si>
  <si>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</si>
  <si>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</si>
  <si>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</si>
  <si>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</si>
  <si>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</si>
  <si>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</si>
  <si>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</si>
  <si>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</si>
  <si>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</si>
  <si>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</si>
  <si>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</si>
  <si>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</si>
  <si>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</si>
  <si>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</si>
  <si>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</si>
  <si>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</si>
  <si>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</si>
  <si>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</si>
  <si>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</si>
  <si>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</si>
  <si>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</si>
  <si>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</si>
  <si>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</si>
  <si>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</si>
  <si>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</si>
  <si>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</si>
  <si>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</si>
  <si>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</si>
  <si>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</si>
  <si>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</si>
  <si>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</si>
  <si>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</si>
  <si>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</si>
  <si>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</si>
  <si>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</si>
  <si>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</si>
  <si>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</si>
  <si>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</si>
  <si>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</si>
  <si>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</si>
  <si>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</si>
  <si>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</si>
  <si>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</si>
  <si>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</si>
  <si>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</si>
  <si>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</si>
  <si>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</si>
  <si>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</si>
  <si>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</si>
  <si>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</si>
  <si>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</si>
  <si>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</si>
  <si>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</si>
  <si>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</si>
  <si>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</si>
  <si>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</si>
  <si>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</si>
  <si>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</si>
  <si>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</si>
  <si>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</si>
  <si>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</si>
  <si>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</si>
  <si>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</si>
  <si>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</si>
  <si>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</si>
  <si>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</si>
  <si>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</si>
  <si>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</si>
  <si>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</si>
  <si>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</si>
  <si>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</si>
  <si>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</si>
  <si>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</si>
  <si>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</si>
  <si>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</si>
  <si>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</si>
  <si>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</si>
  <si>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</si>
  <si>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</si>
  <si>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</si>
  <si>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</si>
  <si>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</si>
  <si>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</si>
  <si>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</si>
  <si>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</si>
  <si>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</si>
  <si>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</si>
  <si>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</si>
  <si>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</si>
  <si>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</si>
  <si>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</si>
  <si>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</si>
  <si>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</si>
  <si>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</si>
  <si>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</si>
  <si>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</si>
  <si>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</si>
  <si>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</si>
  <si>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</si>
  <si>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</si>
  <si>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</si>
  <si>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</si>
  <si>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</si>
  <si>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</si>
  <si>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</si>
  <si>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</si>
  <si>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</si>
  <si>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</si>
  <si>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</si>
  <si>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</si>
  <si>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</si>
  <si>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</si>
  <si>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</si>
  <si>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</si>
  <si>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</si>
  <si>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</si>
  <si>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</si>
  <si>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</si>
  <si>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</si>
  <si>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</si>
  <si>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</si>
  <si>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</si>
  <si>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</si>
  <si>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</si>
  <si>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</si>
  <si>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</si>
  <si>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</si>
  <si>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</si>
  <si>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</si>
  <si>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</si>
  <si>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</si>
  <si>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</si>
  <si>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</si>
  <si>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</si>
  <si>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</si>
  <si>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</si>
  <si>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</si>
  <si>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</si>
  <si>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</si>
  <si>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</si>
  <si>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</si>
  <si>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</si>
  <si>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</si>
  <si>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</si>
  <si>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</si>
  <si>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</si>
  <si>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</si>
  <si>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</si>
  <si>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</si>
  <si>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</si>
  <si>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</si>
  <si>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</si>
  <si>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</si>
  <si>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</si>
  <si>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</si>
  <si>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</si>
  <si>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</si>
  <si>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</si>
  <si>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</si>
  <si>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</si>
  <si>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</si>
  <si>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</si>
  <si>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</si>
  <si>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</si>
  <si>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</si>
  <si>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</si>
  <si>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</si>
  <si>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</si>
  <si>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</si>
  <si>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</si>
  <si>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</si>
  <si>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</si>
  <si>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</si>
  <si>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</si>
  <si>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</si>
  <si>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</si>
  <si>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</si>
  <si>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</si>
  <si>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</si>
  <si>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</si>
  <si>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</si>
  <si>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</si>
  <si>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</si>
  <si>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</si>
  <si>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</si>
  <si>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</si>
  <si>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</si>
  <si>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</si>
  <si>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</si>
  <si>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</si>
  <si>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</si>
  <si>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</si>
  <si>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</si>
  <si>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</si>
  <si>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</si>
  <si>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</si>
  <si>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</si>
  <si>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</si>
  <si>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</si>
  <si>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</si>
  <si>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</si>
  <si>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</si>
  <si>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</si>
  <si>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</si>
  <si>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</si>
  <si>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</si>
  <si>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</si>
  <si>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</si>
  <si>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</si>
  <si>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</si>
  <si>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</si>
  <si>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</si>
  <si>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</si>
  <si>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</si>
  <si>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</si>
  <si>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</si>
  <si>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</si>
  <si>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</si>
  <si>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</si>
  <si>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</si>
  <si>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</si>
  <si>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</si>
  <si>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</si>
  <si>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</si>
  <si>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</si>
  <si>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</si>
  <si>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</si>
  <si>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</si>
  <si>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</si>
  <si>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</si>
  <si>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</si>
  <si>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</si>
  <si>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</si>
  <si>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</si>
  <si>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</si>
  <si>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</si>
  <si>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</si>
  <si>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</si>
  <si>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</si>
  <si>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</si>
  <si>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</si>
  <si>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</si>
  <si>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</si>
  <si>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</si>
  <si>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</si>
  <si>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</si>
  <si>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</si>
  <si>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</si>
  <si>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</si>
  <si>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</si>
  <si>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</si>
  <si>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</si>
  <si>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</si>
  <si>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</si>
  <si>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</si>
  <si>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</si>
  <si>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</si>
  <si>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</si>
  <si>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</si>
  <si>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</si>
  <si>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</si>
  <si>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</si>
  <si>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</si>
  <si>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</si>
  <si>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</si>
  <si>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</si>
  <si>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</si>
  <si>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</si>
  <si>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</si>
  <si>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</si>
  <si>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</si>
  <si>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</si>
  <si>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</si>
  <si>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</si>
  <si>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</si>
  <si>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</si>
  <si>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</si>
  <si>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</si>
  <si>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</si>
  <si>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</si>
  <si>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</si>
  <si>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</si>
  <si>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</si>
  <si>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</si>
  <si>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Added notes</t>
  </si>
  <si>
    <t>18/06/2025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</si>
  <si>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</si>
  <si>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</si>
  <si>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</si>
  <si>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</si>
  <si>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</si>
  <si>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</si>
  <si>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</si>
  <si>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</si>
  <si>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</si>
  <si>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</si>
  <si>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</si>
  <si>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</si>
  <si>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</si>
  <si>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</si>
  <si>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</si>
  <si>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</si>
  <si>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</si>
  <si>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</si>
  <si>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</si>
  <si>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</si>
  <si>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</si>
  <si>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</si>
  <si>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</si>
  <si>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</si>
  <si>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</si>
  <si>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</si>
  <si>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</si>
  <si>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</si>
  <si>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</si>
  <si>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</si>
  <si>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</si>
  <si>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</si>
  <si>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</si>
  <si>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</si>
  <si>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</si>
  <si>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</si>
  <si>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</si>
  <si>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</si>
  <si>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</si>
  <si>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</si>
  <si>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</si>
  <si>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</si>
  <si>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</si>
  <si>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</si>
  <si>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</si>
  <si>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</si>
  <si>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</si>
  <si>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</si>
  <si>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</si>
  <si>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</si>
  <si>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</si>
  <si>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</si>
  <si>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</si>
  <si>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</si>
  <si>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</si>
  <si>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</si>
  <si>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</si>
  <si>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</si>
  <si>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</si>
  <si>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</si>
  <si>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</si>
  <si>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</si>
  <si>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</si>
  <si>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</si>
  <si>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</si>
  <si>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</si>
  <si>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</si>
  <si>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</si>
  <si>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</si>
  <si>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</si>
  <si>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</si>
  <si>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</si>
  <si>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</si>
  <si>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</si>
  <si>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</si>
  <si>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</si>
  <si>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</si>
  <si>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</si>
  <si>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</si>
  <si>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</si>
  <si>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</si>
  <si>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</si>
  <si>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</si>
  <si>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</si>
  <si>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</si>
  <si>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</si>
  <si>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</si>
  <si>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</si>
  <si>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</si>
  <si>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</si>
  <si>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</si>
  <si>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</si>
  <si>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</si>
  <si>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</si>
  <si>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</si>
  <si>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</si>
  <si>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</si>
  <si>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</si>
  <si>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</si>
  <si>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</si>
  <si>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</si>
  <si>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</si>
  <si>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</si>
  <si>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</si>
  <si>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</si>
  <si>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</si>
  <si>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</si>
  <si>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</si>
  <si>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</si>
  <si>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</si>
  <si>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</si>
  <si>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</si>
  <si>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</si>
  <si>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</si>
  <si>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</si>
  <si>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</si>
  <si>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</si>
  <si>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</si>
  <si>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</si>
  <si>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</si>
  <si>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</si>
  <si>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</si>
  <si>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</si>
  <si>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</si>
  <si>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</si>
  <si>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</si>
  <si>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</si>
  <si>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</si>
  <si>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</si>
  <si>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</si>
  <si>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</si>
  <si>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</si>
  <si>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</si>
  <si>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</si>
  <si>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</si>
  <si>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</si>
  <si>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</si>
  <si>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</si>
  <si>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</si>
  <si>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</si>
  <si>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</si>
  <si>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</si>
  <si>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</si>
  <si>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</si>
  <si>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</si>
  <si>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</si>
  <si>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</si>
  <si>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</si>
  <si>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</si>
  <si>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</si>
  <si>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</si>
  <si>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</si>
  <si>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</si>
  <si>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</si>
  <si>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</si>
  <si>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</si>
  <si>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</si>
  <si>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</si>
  <si>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</si>
  <si>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</si>
  <si>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</si>
  <si>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</si>
  <si>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</si>
  <si>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</si>
  <si>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</si>
  <si>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</si>
  <si>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</si>
  <si>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</si>
  <si>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</si>
  <si>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</si>
  <si>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</si>
  <si>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</si>
  <si>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</si>
  <si>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</si>
  <si>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</si>
  <si>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</si>
  <si>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</si>
  <si>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</si>
  <si>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</si>
  <si>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</si>
  <si>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</si>
  <si>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</si>
  <si>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</si>
  <si>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</si>
  <si>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</si>
  <si>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</si>
  <si>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</si>
  <si>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</si>
  <si>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</si>
  <si>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</si>
  <si>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</si>
  <si>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</si>
  <si>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</si>
  <si>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</si>
  <si>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</si>
  <si>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</si>
  <si>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</si>
  <si>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</si>
  <si>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</si>
  <si>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</si>
  <si>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</si>
  <si>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</si>
  <si>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</si>
  <si>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</si>
  <si>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</si>
  <si>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</si>
  <si>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</si>
  <si>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</si>
  <si>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</si>
  <si>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</si>
  <si>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</si>
  <si>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</si>
  <si>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</si>
  <si>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</si>
  <si>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</si>
  <si>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</si>
  <si>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</si>
  <si>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</si>
  <si>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</si>
  <si>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</si>
  <si>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</si>
  <si>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RFT</t>
  </si>
  <si>
    <t>Low risk</t>
  </si>
  <si>
    <t>01/01/2000</t>
  </si>
  <si>
    <t>Bone Pain</t>
  </si>
  <si>
    <t>01/07/2025</t>
  </si>
  <si>
    <t>Skin lesion</t>
  </si>
  <si>
    <t>Forearm DEXA scan</t>
  </si>
  <si>
    <t>hosp2526</t>
  </si>
  <si>
    <t>releaseA</t>
  </si>
  <si>
    <t>manoj gaikwad (Next Of Kin)</t>
  </si>
  <si>
    <t>Rash</t>
  </si>
  <si>
    <t>Conditions</t>
  </si>
  <si>
    <t>Asthmatic bronchitis</t>
  </si>
  <si>
    <t>25/05/2024</t>
  </si>
  <si>
    <t>28/06/2024</t>
  </si>
  <si>
    <t>Manoj Release, Doctor</t>
  </si>
  <si>
    <t>Label</t>
  </si>
  <si>
    <t>Value</t>
  </si>
  <si>
    <t>Blood Pressure (35)</t>
  </si>
  <si>
    <t>Blood Pressure Diastolic (mmHg)</t>
  </si>
  <si>
    <t>Blood Pressure Diastolic (mmHg) (12)</t>
  </si>
  <si>
    <t>Blood Pressure Systolic (mmHg)</t>
  </si>
  <si>
    <t>Blood Pressure Systolic (mmHg) (mmHg 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</si>
  <si>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</si>
  <si>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</si>
  <si>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</si>
  <si>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</si>
  <si>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</si>
  <si>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</si>
  <si>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(cm) (cm)</t>
  </si>
  <si>
    <t>Height and weight</t>
  </si>
  <si>
    <t>News Score (No unit)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</si>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</sst>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636</v>
      </c>
      <c r="B2" t="s">
        <v>637</v>
      </c>
    </row>
    <row r="3" spans="1:2" x14ac:dyDescent="0.25">
      <c r="A3" t="s">
        <v>366</v>
      </c>
      <c r="B3" s="1" t="s">
        <v>367</v>
      </c>
    </row>
    <row r="4" spans="1:2" x14ac:dyDescent="0.25">
      <c r="A4" t="s">
        <v>636</v>
      </c>
      <c r="B4" t="s">
        <v>637</v>
      </c>
    </row>
  </sheetData>
  <hyperlinks>
    <hyperlink ref="B3" r:id="rId1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198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215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219</v>
      </c>
      <c r="B2" t="s">
        <v>218</v>
      </c>
      <c r="C2" t="s">
        <v>125</v>
      </c>
      <c r="D2" t="s">
        <v>130</v>
      </c>
      <c r="E2" s="6" t="s">
        <v>647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219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219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217</v>
      </c>
      <c r="F2" s="5" t="s">
        <v>216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199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209</v>
      </c>
      <c r="F2" t="s">
        <v>158</v>
      </c>
      <c r="G2" t="s">
        <v>159</v>
      </c>
      <c r="I2" s="9" t="s">
        <v>368</v>
      </c>
      <c r="J2" s="9" t="s">
        <v>368</v>
      </c>
      <c r="K2" s="9" t="s">
        <v>157</v>
      </c>
      <c r="L2" t="s">
        <v>420</v>
      </c>
      <c r="M2" t="s">
        <v>188</v>
      </c>
      <c r="N2" s="8" t="s">
        <v>200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H2" sqref="H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650</v>
      </c>
      <c r="E2" s="3" t="s">
        <v>423</v>
      </c>
      <c r="F2" s="15" t="s">
        <v>651</v>
      </c>
      <c r="G2" s="3" t="s">
        <v>300</v>
      </c>
      <c r="H2" s="3" t="s">
        <v>50</v>
      </c>
      <c r="I2" s="6" t="s">
        <v>645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638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21.5703125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24/08/2025</v>
      </c>
      <c r="E2" s="3" t="s">
        <v>196</v>
      </c>
      <c r="F2" t="s">
        <v>653</v>
      </c>
      <c r="G2" s="9" t="s">
        <v>279</v>
      </c>
      <c r="H2" s="9" t="s">
        <v>280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F7" sqref="F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24/08/2025</v>
      </c>
      <c r="E2" s="3" t="s">
        <v>197</v>
      </c>
      <c r="F2" t="s">
        <v>653</v>
      </c>
      <c r="G2" s="6" t="s">
        <v>280</v>
      </c>
      <c r="H2" s="6" t="s">
        <v>281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212</v>
      </c>
      <c r="D1" t="s">
        <v>205</v>
      </c>
      <c r="E1" t="s">
        <v>206</v>
      </c>
      <c r="F1" t="s">
        <v>207</v>
      </c>
      <c r="G1" t="s">
        <v>211</v>
      </c>
      <c r="H1" t="s">
        <v>208</v>
      </c>
      <c r="I1" t="s">
        <v>94</v>
      </c>
      <c r="J1" t="s">
        <v>126</v>
      </c>
      <c r="K1" t="s">
        <v>199</v>
      </c>
      <c r="L1" t="s">
        <v>202</v>
      </c>
      <c r="M1" t="s">
        <v>203</v>
      </c>
      <c r="N1" t="s">
        <v>199</v>
      </c>
    </row>
    <row r="2" spans="1:14" ht="18.75" customHeight="1" x14ac:dyDescent="0.25">
      <c r="A2" t="s">
        <v>210</v>
      </c>
      <c r="B2" t="s">
        <v>640</v>
      </c>
      <c r="C2" s="6" t="s">
        <v>365</v>
      </c>
      <c r="D2" s="6" t="s">
        <v>365</v>
      </c>
      <c r="E2" s="6" t="s">
        <v>103</v>
      </c>
      <c r="F2" s="6" t="s">
        <v>302</v>
      </c>
      <c r="G2" s="3" t="s">
        <v>213</v>
      </c>
      <c r="H2" s="3" t="s">
        <v>209</v>
      </c>
      <c r="I2" s="3" t="s">
        <v>204</v>
      </c>
      <c r="J2" t="s">
        <v>201</v>
      </c>
      <c r="K2" s="7" t="s">
        <v>200</v>
      </c>
      <c r="L2" t="s">
        <v>117</v>
      </c>
      <c r="M2" t="s">
        <v>204</v>
      </c>
      <c r="N2" s="8" t="s">
        <v>200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205</v>
      </c>
      <c r="D1" t="s">
        <v>206</v>
      </c>
      <c r="E1" t="s">
        <v>207</v>
      </c>
      <c r="F1" t="s">
        <v>211</v>
      </c>
      <c r="G1" t="s">
        <v>208</v>
      </c>
      <c r="H1" t="s">
        <v>94</v>
      </c>
      <c r="I1" t="s">
        <v>126</v>
      </c>
      <c r="J1" t="s">
        <v>199</v>
      </c>
      <c r="K1" t="s">
        <v>202</v>
      </c>
      <c r="L1" t="s">
        <v>203</v>
      </c>
    </row>
    <row r="2" spans="1:12" ht="18.75" customHeight="1" x14ac:dyDescent="0.25">
      <c r="A2" t="s">
        <v>210</v>
      </c>
      <c r="B2" t="s">
        <v>640</v>
      </c>
      <c r="C2" s="6">
        <f ca="1">TODAY()</f>
        <v>45893</v>
      </c>
      <c r="D2" s="6" t="s">
        <v>103</v>
      </c>
      <c r="E2" s="6" t="s">
        <v>302</v>
      </c>
      <c r="F2" s="3" t="s">
        <v>213</v>
      </c>
      <c r="G2" s="3" t="s">
        <v>209</v>
      </c>
      <c r="H2" s="3" t="s">
        <v>204</v>
      </c>
      <c r="I2" t="s">
        <v>201</v>
      </c>
      <c r="J2" s="7" t="s">
        <v>200</v>
      </c>
      <c r="K2" t="s">
        <v>117</v>
      </c>
      <c r="L2" t="s">
        <v>204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210</v>
      </c>
      <c r="B2" t="s">
        <v>640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222</v>
      </c>
      <c r="G1" t="s">
        <v>128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45" x14ac:dyDescent="0.25">
      <c r="A2" t="s">
        <v>229</v>
      </c>
      <c r="B2" s="16" t="s">
        <v>649</v>
      </c>
      <c r="C2" s="7" t="s">
        <v>136</v>
      </c>
      <c r="D2" s="3" t="s">
        <v>230</v>
      </c>
      <c r="E2" t="s">
        <v>231</v>
      </c>
      <c r="F2" t="s">
        <v>232</v>
      </c>
      <c r="G2">
        <v>57749615244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128</v>
      </c>
      <c r="G1" s="10" t="s">
        <v>222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30" x14ac:dyDescent="0.25">
      <c r="A2" t="s">
        <v>229</v>
      </c>
      <c r="B2" t="s">
        <v>649</v>
      </c>
      <c r="C2" s="7" t="s">
        <v>136</v>
      </c>
      <c r="D2" s="3" t="s">
        <v>236</v>
      </c>
      <c r="E2" t="s">
        <v>231</v>
      </c>
      <c r="F2">
        <v>57749615244</v>
      </c>
      <c r="G2" s="10" t="s">
        <v>232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639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646</v>
      </c>
      <c r="C2" s="7" t="s">
        <v>136</v>
      </c>
      <c r="D2" s="3" t="s">
        <v>244</v>
      </c>
      <c r="E2" t="s">
        <v>245</v>
      </c>
      <c r="F2" s="11" t="s">
        <v>246</v>
      </c>
      <c r="G2" t="s">
        <v>247</v>
      </c>
      <c r="H2" s="11" t="s">
        <v>248</v>
      </c>
      <c r="I2" s="11" t="s">
        <v>249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646</v>
      </c>
      <c r="C2" s="7" t="s">
        <v>136</v>
      </c>
      <c r="D2" s="3" t="s">
        <v>250</v>
      </c>
      <c r="E2" t="s">
        <v>245</v>
      </c>
      <c r="F2" s="11" t="s">
        <v>251</v>
      </c>
      <c r="G2" t="s">
        <v>247</v>
      </c>
      <c r="H2" s="11" t="s">
        <v>252</v>
      </c>
      <c r="I2" s="11" t="s">
        <v>253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646</v>
      </c>
      <c r="B2" t="s">
        <v>254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255</v>
      </c>
      <c r="E1" t="s">
        <v>126</v>
      </c>
      <c r="F1" t="s">
        <v>128</v>
      </c>
    </row>
    <row r="2" spans="1:6" ht="30" x14ac:dyDescent="0.25">
      <c r="A2" t="s">
        <v>256</v>
      </c>
      <c r="B2" t="s">
        <v>256</v>
      </c>
      <c r="C2" s="7" t="s">
        <v>136</v>
      </c>
      <c r="D2" s="3" t="s">
        <v>257</v>
      </c>
      <c r="E2" t="s">
        <v>258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255</v>
      </c>
      <c r="D1" t="s">
        <v>126</v>
      </c>
    </row>
    <row r="2" spans="1:4" x14ac:dyDescent="0.25">
      <c r="A2" t="s">
        <v>256</v>
      </c>
      <c r="B2" t="s">
        <v>256</v>
      </c>
      <c r="C2" s="3" t="s">
        <v>259</v>
      </c>
      <c r="D2" t="s">
        <v>258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256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261</v>
      </c>
      <c r="D2" t="s">
        <v>262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263</v>
      </c>
      <c r="D2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199</v>
      </c>
    </row>
    <row r="2" spans="1:33" x14ac:dyDescent="0.25">
      <c r="A2" t="s">
        <v>220</v>
      </c>
      <c r="B2" t="s">
        <v>642</v>
      </c>
      <c r="C2" s="5" t="s">
        <v>82</v>
      </c>
      <c r="D2" s="5" t="s">
        <v>633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634</v>
      </c>
      <c r="K2" s="6" t="s">
        <v>635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265</v>
      </c>
      <c r="B2" t="s">
        <v>260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644</v>
      </c>
      <c r="C2" s="3" t="s">
        <v>268</v>
      </c>
      <c r="D2" t="s">
        <v>267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644</v>
      </c>
      <c r="C2" s="3" t="s">
        <v>271</v>
      </c>
      <c r="D2" t="s">
        <v>267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s="5" t="s">
        <v>644</v>
      </c>
      <c r="C2" t="s">
        <v>272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E20" sqref="E2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277</v>
      </c>
      <c r="D2" t="s">
        <v>273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276</v>
      </c>
      <c r="D2" t="s">
        <v>273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275</v>
      </c>
      <c r="B2" t="s">
        <v>641</v>
      </c>
      <c r="C2" t="s">
        <v>278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643</v>
      </c>
      <c r="C2" s="3" t="s">
        <v>204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311</v>
      </c>
      <c r="S1" t="s">
        <v>312</v>
      </c>
      <c r="T1" t="s">
        <v>313</v>
      </c>
      <c r="U1" t="s">
        <v>313</v>
      </c>
    </row>
    <row r="2" spans="1:21" x14ac:dyDescent="0.25">
      <c r="A2" t="s">
        <v>282</v>
      </c>
      <c r="B2" t="s">
        <v>643</v>
      </c>
      <c r="C2" s="3" t="s">
        <v>308</v>
      </c>
      <c r="D2" t="s">
        <v>284</v>
      </c>
      <c r="F2" t="s">
        <v>307</v>
      </c>
      <c r="G2" t="s">
        <v>309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310</v>
      </c>
      <c r="R2" s="5" t="s">
        <v>314</v>
      </c>
      <c r="S2" s="5" t="s">
        <v>315</v>
      </c>
      <c r="T2" s="5" t="s">
        <v>314</v>
      </c>
      <c r="U2" s="5" t="s">
        <v>316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6"/>
  <sheetViews>
    <sheetView workbookViewId="0">
      <selection activeCell="D6" sqref="D6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34.5" customHeight="1" x14ac:dyDescent="0.25">
      <c r="A2" t="s">
        <v>654</v>
      </c>
      <c r="B2" t="s">
        <v>655</v>
      </c>
      <c r="C2" s="6" t="s">
        <v>656</v>
      </c>
      <c r="D2" s="6" t="s">
        <v>657</v>
      </c>
      <c r="E2" s="3" t="s">
        <v>322</v>
      </c>
      <c r="F2" t="s">
        <v>323</v>
      </c>
    </row>
    <row r="6" spans="1:6" x14ac:dyDescent="0.25">
      <c r="B6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220</v>
      </c>
      <c r="B2" t="str">
        <f>AddMedication!B2</f>
        <v>Paracetamol 125mg suppositories</v>
      </c>
      <c r="C2" s="5" t="s">
        <v>113</v>
      </c>
      <c r="D2" s="5" t="s">
        <v>633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18.75" customHeight="1" x14ac:dyDescent="0.25">
      <c r="A2" t="s">
        <v>654</v>
      </c>
      <c r="B2" t="s">
        <v>655</v>
      </c>
      <c r="C2" s="6" t="s">
        <v>320</v>
      </c>
      <c r="D2" s="6" t="s">
        <v>321</v>
      </c>
      <c r="E2" s="3" t="s">
        <v>324</v>
      </c>
      <c r="F2" t="s">
        <v>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J14" sqref="J14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654</v>
      </c>
      <c r="B2" t="s">
        <v>655</v>
      </c>
      <c r="C2" t="s">
        <v>123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326</v>
      </c>
      <c r="B2" s="5" t="s">
        <v>327</v>
      </c>
      <c r="C2" s="5" t="s">
        <v>330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344</v>
      </c>
      <c r="O1" t="s">
        <v>345</v>
      </c>
    </row>
    <row r="2" spans="1:15" x14ac:dyDescent="0.25">
      <c r="A2" t="s">
        <v>346</v>
      </c>
      <c r="B2" s="9" t="s">
        <v>347</v>
      </c>
      <c r="C2" s="12" t="s">
        <v>348</v>
      </c>
      <c r="D2" s="12" t="s">
        <v>349</v>
      </c>
      <c r="E2" s="12" t="s">
        <v>350</v>
      </c>
      <c r="F2" t="s">
        <v>351</v>
      </c>
      <c r="G2" t="s">
        <v>364</v>
      </c>
      <c r="H2" t="s">
        <v>98</v>
      </c>
      <c r="I2" t="s">
        <v>352</v>
      </c>
      <c r="J2" t="s">
        <v>353</v>
      </c>
      <c r="K2" t="s">
        <v>354</v>
      </c>
      <c r="L2" t="s">
        <v>355</v>
      </c>
      <c r="M2" s="5" t="s">
        <v>316</v>
      </c>
      <c r="N2" s="5" t="s">
        <v>356</v>
      </c>
      <c r="O2" t="s">
        <v>357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358</v>
      </c>
      <c r="B1" t="s">
        <v>359</v>
      </c>
      <c r="C1" t="s">
        <v>336</v>
      </c>
      <c r="D1" t="s">
        <v>337</v>
      </c>
      <c r="E1" t="s">
        <v>338</v>
      </c>
      <c r="F1" t="s">
        <v>339</v>
      </c>
      <c r="G1" t="s">
        <v>360</v>
      </c>
      <c r="H1" t="s">
        <v>298</v>
      </c>
      <c r="I1" t="s">
        <v>343</v>
      </c>
      <c r="J1" t="s">
        <v>344</v>
      </c>
      <c r="K1" t="s">
        <v>345</v>
      </c>
    </row>
    <row r="2" spans="1:11" x14ac:dyDescent="0.25">
      <c r="A2" s="9" t="s">
        <v>361</v>
      </c>
      <c r="B2" s="12" t="s">
        <v>362</v>
      </c>
      <c r="C2" t="s">
        <v>351</v>
      </c>
      <c r="D2" t="s">
        <v>364</v>
      </c>
      <c r="E2" t="s">
        <v>98</v>
      </c>
      <c r="F2" t="s">
        <v>352</v>
      </c>
      <c r="G2" t="s">
        <v>354</v>
      </c>
      <c r="H2" t="s">
        <v>363</v>
      </c>
      <c r="I2" s="5" t="s">
        <v>316</v>
      </c>
      <c r="J2" s="5" t="s">
        <v>356</v>
      </c>
      <c r="K2" t="s">
        <v>357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378</v>
      </c>
      <c r="F2" t="s">
        <v>379</v>
      </c>
      <c r="G2" t="s">
        <v>380</v>
      </c>
      <c r="H2" t="s">
        <v>381</v>
      </c>
      <c r="I2" t="s">
        <v>383</v>
      </c>
      <c r="J2" t="s">
        <v>385</v>
      </c>
      <c r="K2" t="s">
        <v>387</v>
      </c>
      <c r="L2" t="s">
        <v>389</v>
      </c>
      <c r="M2" t="s">
        <v>391</v>
      </c>
      <c r="N2" t="s">
        <v>396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397</v>
      </c>
      <c r="F2" t="s">
        <v>379</v>
      </c>
      <c r="G2" t="s">
        <v>380</v>
      </c>
      <c r="H2" t="s">
        <v>398</v>
      </c>
      <c r="I2" t="s">
        <v>383</v>
      </c>
      <c r="J2" t="s">
        <v>385</v>
      </c>
      <c r="K2" t="s">
        <v>399</v>
      </c>
      <c r="L2" t="s">
        <v>389</v>
      </c>
      <c r="M2" t="s">
        <v>391</v>
      </c>
      <c r="N2" t="s">
        <v>400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F13" sqref="F13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419</v>
      </c>
    </row>
    <row r="2" spans="1:12" x14ac:dyDescent="0.25">
      <c r="A2" s="6" t="s">
        <v>417</v>
      </c>
      <c r="B2" s="7" t="str">
        <f ca="1">TEXT(TODAY(), "DD/MM/YYYY")</f>
        <v>24/08/2025</v>
      </c>
      <c r="C2" t="s">
        <v>407</v>
      </c>
      <c r="D2" t="s">
        <v>408</v>
      </c>
      <c r="E2" t="s">
        <v>302</v>
      </c>
      <c r="F2" t="s">
        <v>117</v>
      </c>
      <c r="H2" t="s">
        <v>414</v>
      </c>
      <c r="I2" t="s">
        <v>415</v>
      </c>
      <c r="J2" t="s">
        <v>416</v>
      </c>
      <c r="K2" t="s">
        <v>418</v>
      </c>
      <c r="L2" t="s">
        <v>658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283</v>
      </c>
      <c r="C2" s="3" t="s">
        <v>254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424</v>
      </c>
      <c r="B2" s="3" t="s">
        <v>425</v>
      </c>
      <c r="C2" s="3" t="s">
        <v>426</v>
      </c>
      <c r="D2" s="5" t="s">
        <v>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</row>
    <row r="2" spans="1:15" x14ac:dyDescent="0.25">
      <c r="A2" t="s">
        <v>443</v>
      </c>
      <c r="B2" t="s">
        <v>444</v>
      </c>
      <c r="C2" t="s">
        <v>445</v>
      </c>
      <c r="D2" t="s">
        <v>446</v>
      </c>
      <c r="E2" s="6" t="s">
        <v>447</v>
      </c>
      <c r="F2" t="str">
        <f>LOWER(G2)</f>
        <v>primary</v>
      </c>
      <c r="G2" t="s">
        <v>209</v>
      </c>
      <c r="H2" t="str">
        <f>LOWER(I2)</f>
        <v>internal</v>
      </c>
      <c r="I2" t="s">
        <v>448</v>
      </c>
      <c r="J2" t="str">
        <f>LOWER(K2)</f>
        <v>left</v>
      </c>
      <c r="K2" t="s">
        <v>103</v>
      </c>
      <c r="L2" t="s">
        <v>449</v>
      </c>
      <c r="M2" t="str">
        <f>LOWER(N2)</f>
        <v>implanted</v>
      </c>
      <c r="N2" t="s">
        <v>450</v>
      </c>
      <c r="O2" s="5" t="s">
        <v>451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428</v>
      </c>
      <c r="B1" t="s">
        <v>429</v>
      </c>
      <c r="C1" t="s">
        <v>430</v>
      </c>
      <c r="D1" t="s">
        <v>431</v>
      </c>
      <c r="E1" t="s">
        <v>452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  <c r="N1" t="s">
        <v>440</v>
      </c>
      <c r="O1" t="s">
        <v>441</v>
      </c>
      <c r="P1" t="s">
        <v>453</v>
      </c>
    </row>
    <row r="2" spans="1:16" x14ac:dyDescent="0.25">
      <c r="A2" t="s">
        <v>443</v>
      </c>
      <c r="B2" t="s">
        <v>454</v>
      </c>
      <c r="C2" t="s">
        <v>445</v>
      </c>
      <c r="D2" t="s">
        <v>455</v>
      </c>
      <c r="E2" t="s">
        <v>456</v>
      </c>
      <c r="F2" s="6" t="s">
        <v>457</v>
      </c>
      <c r="G2" t="str">
        <f>SUBSTITUTE(LOWER(H2)," ","")</f>
        <v>firststage</v>
      </c>
      <c r="H2" t="s">
        <v>458</v>
      </c>
      <c r="I2" t="str">
        <f>LOWER(J2)</f>
        <v>external</v>
      </c>
      <c r="J2" t="s">
        <v>459</v>
      </c>
      <c r="K2" t="str">
        <f>LOWER(L2)</f>
        <v>right</v>
      </c>
      <c r="L2" t="s">
        <v>184</v>
      </c>
      <c r="M2" t="s">
        <v>460</v>
      </c>
      <c r="N2" t="str">
        <f>LOWER(O2)</f>
        <v>requested</v>
      </c>
      <c r="O2" t="s">
        <v>204</v>
      </c>
      <c r="P2" t="s">
        <v>461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</row>
    <row r="2" spans="1:11" x14ac:dyDescent="0.25">
      <c r="A2" t="s">
        <v>473</v>
      </c>
      <c r="B2" t="s">
        <v>474</v>
      </c>
      <c r="C2" t="s">
        <v>475</v>
      </c>
      <c r="D2" t="s">
        <v>476</v>
      </c>
      <c r="E2" t="s">
        <v>477</v>
      </c>
      <c r="F2" t="s">
        <v>478</v>
      </c>
      <c r="G2" t="s">
        <v>479</v>
      </c>
      <c r="K2" t="s">
        <v>480</v>
      </c>
    </row>
    <row r="3" spans="1:11" x14ac:dyDescent="0.25">
      <c r="A3" t="s">
        <v>481</v>
      </c>
      <c r="B3" t="s">
        <v>482</v>
      </c>
      <c r="C3" t="s">
        <v>483</v>
      </c>
      <c r="D3" t="s">
        <v>100</v>
      </c>
      <c r="K3" t="s">
        <v>484</v>
      </c>
    </row>
    <row r="4" spans="1:11" x14ac:dyDescent="0.25">
      <c r="A4" t="s">
        <v>485</v>
      </c>
      <c r="B4" t="s">
        <v>486</v>
      </c>
      <c r="C4" t="s">
        <v>487</v>
      </c>
      <c r="D4" t="s">
        <v>488</v>
      </c>
      <c r="E4" t="s">
        <v>489</v>
      </c>
      <c r="K4" t="s">
        <v>490</v>
      </c>
    </row>
    <row r="5" spans="1:11" x14ac:dyDescent="0.25">
      <c r="A5" t="s">
        <v>491</v>
      </c>
      <c r="B5" t="s">
        <v>492</v>
      </c>
      <c r="C5" s="3" t="s">
        <v>493</v>
      </c>
      <c r="D5" t="s">
        <v>494</v>
      </c>
      <c r="E5" t="s">
        <v>495</v>
      </c>
      <c r="F5" t="s">
        <v>492</v>
      </c>
      <c r="G5" t="s">
        <v>493</v>
      </c>
      <c r="H5" t="s">
        <v>494</v>
      </c>
      <c r="I5" t="s">
        <v>100</v>
      </c>
      <c r="J5" t="s">
        <v>100</v>
      </c>
      <c r="K5" t="s">
        <v>496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497</v>
      </c>
      <c r="M1" t="s">
        <v>498</v>
      </c>
      <c r="N1" t="s">
        <v>122</v>
      </c>
    </row>
    <row r="2" spans="1:14" x14ac:dyDescent="0.25">
      <c r="A2" t="s">
        <v>473</v>
      </c>
      <c r="B2" t="s">
        <v>499</v>
      </c>
      <c r="C2" t="s">
        <v>500</v>
      </c>
      <c r="D2" t="s">
        <v>501</v>
      </c>
      <c r="E2" t="s">
        <v>502</v>
      </c>
      <c r="F2" t="s">
        <v>503</v>
      </c>
      <c r="G2" t="s">
        <v>504</v>
      </c>
      <c r="K2" t="s">
        <v>505</v>
      </c>
      <c r="L2" s="5" t="s">
        <v>506</v>
      </c>
      <c r="M2" s="5" t="s">
        <v>506</v>
      </c>
      <c r="N2" t="s">
        <v>507</v>
      </c>
    </row>
    <row r="3" spans="1:14" x14ac:dyDescent="0.25">
      <c r="A3" t="s">
        <v>481</v>
      </c>
      <c r="B3" t="s">
        <v>508</v>
      </c>
      <c r="C3" t="s">
        <v>509</v>
      </c>
      <c r="D3" t="s">
        <v>60</v>
      </c>
      <c r="K3" t="s">
        <v>510</v>
      </c>
      <c r="L3" s="5" t="s">
        <v>506</v>
      </c>
      <c r="M3" s="5" t="s">
        <v>506</v>
      </c>
      <c r="N3" t="s">
        <v>507</v>
      </c>
    </row>
    <row r="4" spans="1:14" x14ac:dyDescent="0.25">
      <c r="A4" t="s">
        <v>485</v>
      </c>
      <c r="B4" t="s">
        <v>511</v>
      </c>
      <c r="C4" t="s">
        <v>512</v>
      </c>
      <c r="D4" t="s">
        <v>513</v>
      </c>
      <c r="E4" t="s">
        <v>514</v>
      </c>
      <c r="K4" t="s">
        <v>515</v>
      </c>
      <c r="L4" s="5" t="s">
        <v>506</v>
      </c>
      <c r="M4" s="5" t="s">
        <v>506</v>
      </c>
      <c r="N4" t="s">
        <v>507</v>
      </c>
    </row>
    <row r="5" spans="1:14" x14ac:dyDescent="0.25">
      <c r="A5" t="s">
        <v>491</v>
      </c>
      <c r="B5" s="3" t="s">
        <v>493</v>
      </c>
      <c r="C5" t="s">
        <v>494</v>
      </c>
      <c r="D5" t="s">
        <v>495</v>
      </c>
      <c r="E5" t="s">
        <v>492</v>
      </c>
      <c r="F5" t="s">
        <v>493</v>
      </c>
      <c r="G5" t="s">
        <v>494</v>
      </c>
      <c r="H5" t="s">
        <v>492</v>
      </c>
      <c r="I5" t="s">
        <v>60</v>
      </c>
      <c r="J5" t="s">
        <v>60</v>
      </c>
      <c r="K5" t="s">
        <v>516</v>
      </c>
      <c r="L5" s="5" t="s">
        <v>506</v>
      </c>
      <c r="M5" s="5" t="s">
        <v>506</v>
      </c>
      <c r="N5" t="s">
        <v>507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535</v>
      </c>
      <c r="U1" t="s">
        <v>536</v>
      </c>
    </row>
    <row r="2" spans="1:21" x14ac:dyDescent="0.25">
      <c r="A2" t="s">
        <v>537</v>
      </c>
      <c r="B2" t="s">
        <v>538</v>
      </c>
      <c r="C2" t="s">
        <v>539</v>
      </c>
      <c r="D2" t="s">
        <v>540</v>
      </c>
      <c r="E2" t="s">
        <v>541</v>
      </c>
      <c r="F2" t="s">
        <v>542</v>
      </c>
      <c r="G2" t="s">
        <v>543</v>
      </c>
      <c r="H2" t="s">
        <v>544</v>
      </c>
      <c r="I2" t="s">
        <v>545</v>
      </c>
      <c r="J2" t="s">
        <v>546</v>
      </c>
      <c r="K2" t="s">
        <v>547</v>
      </c>
      <c r="L2" t="s">
        <v>548</v>
      </c>
      <c r="M2" t="s">
        <v>549</v>
      </c>
      <c r="N2" t="s">
        <v>550</v>
      </c>
      <c r="P2" t="s">
        <v>551</v>
      </c>
      <c r="Q2" t="s">
        <v>552</v>
      </c>
      <c r="R2" t="s">
        <v>553</v>
      </c>
      <c r="S2" t="s">
        <v>554</v>
      </c>
      <c r="U2" t="s">
        <v>537</v>
      </c>
    </row>
    <row r="3" spans="1:21" x14ac:dyDescent="0.25">
      <c r="A3" t="s">
        <v>555</v>
      </c>
      <c r="B3" t="s">
        <v>556</v>
      </c>
      <c r="C3" t="s">
        <v>557</v>
      </c>
      <c r="D3" t="s">
        <v>314</v>
      </c>
      <c r="O3" t="s">
        <v>558</v>
      </c>
      <c r="T3" t="s">
        <v>559</v>
      </c>
      <c r="U3" t="s">
        <v>560</v>
      </c>
    </row>
    <row r="4" spans="1:21" x14ac:dyDescent="0.25">
      <c r="A4" t="s">
        <v>561</v>
      </c>
      <c r="O4" t="s">
        <v>562</v>
      </c>
      <c r="T4" t="s">
        <v>563</v>
      </c>
      <c r="U4" t="s">
        <v>564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536</v>
      </c>
      <c r="U1" t="s">
        <v>132</v>
      </c>
      <c r="V1" t="s">
        <v>565</v>
      </c>
      <c r="W1" t="s">
        <v>566</v>
      </c>
      <c r="X1" t="s">
        <v>122</v>
      </c>
    </row>
    <row r="2" spans="1:24" x14ac:dyDescent="0.25">
      <c r="A2" t="s">
        <v>537</v>
      </c>
      <c r="B2" t="s">
        <v>542</v>
      </c>
      <c r="C2" t="s">
        <v>543</v>
      </c>
      <c r="D2" t="s">
        <v>567</v>
      </c>
      <c r="E2" t="s">
        <v>568</v>
      </c>
      <c r="F2" t="s">
        <v>538</v>
      </c>
      <c r="G2" t="s">
        <v>539</v>
      </c>
      <c r="H2" t="s">
        <v>569</v>
      </c>
      <c r="I2" t="s">
        <v>548</v>
      </c>
      <c r="J2" t="s">
        <v>549</v>
      </c>
      <c r="K2" t="s">
        <v>570</v>
      </c>
      <c r="L2" t="s">
        <v>545</v>
      </c>
      <c r="M2" t="s">
        <v>546</v>
      </c>
      <c r="N2" t="s">
        <v>571</v>
      </c>
      <c r="P2" t="s">
        <v>572</v>
      </c>
      <c r="Q2" t="s">
        <v>573</v>
      </c>
      <c r="R2" t="s">
        <v>574</v>
      </c>
      <c r="S2" t="s">
        <v>575</v>
      </c>
      <c r="T2" t="s">
        <v>537</v>
      </c>
      <c r="U2" s="5" t="s">
        <v>576</v>
      </c>
      <c r="V2" s="5" t="s">
        <v>576</v>
      </c>
      <c r="W2" s="5" t="s">
        <v>576</v>
      </c>
      <c r="X2" t="s">
        <v>577</v>
      </c>
    </row>
    <row r="3" spans="1:24" x14ac:dyDescent="0.25">
      <c r="A3" t="s">
        <v>555</v>
      </c>
      <c r="B3" s="5" t="s">
        <v>578</v>
      </c>
      <c r="C3" s="5" t="s">
        <v>579</v>
      </c>
      <c r="D3" s="5" t="s">
        <v>580</v>
      </c>
      <c r="E3" s="5" t="s">
        <v>186</v>
      </c>
      <c r="F3" s="5" t="s">
        <v>581</v>
      </c>
      <c r="G3" s="5"/>
      <c r="H3" s="5"/>
      <c r="I3" s="5"/>
      <c r="J3" s="5"/>
      <c r="K3" s="5"/>
      <c r="L3" s="5"/>
      <c r="M3" s="5"/>
      <c r="N3" s="5"/>
      <c r="O3" t="s">
        <v>582</v>
      </c>
      <c r="T3" t="s">
        <v>560</v>
      </c>
      <c r="V3" s="5" t="s">
        <v>576</v>
      </c>
      <c r="W3" s="5" t="s">
        <v>576</v>
      </c>
      <c r="X3" t="s">
        <v>577</v>
      </c>
    </row>
    <row r="4" spans="1:24" x14ac:dyDescent="0.25">
      <c r="A4" t="s">
        <v>561</v>
      </c>
      <c r="B4" s="5" t="s">
        <v>583</v>
      </c>
      <c r="C4" s="5" t="s">
        <v>584</v>
      </c>
      <c r="O4" t="s">
        <v>585</v>
      </c>
      <c r="T4" t="s">
        <v>564</v>
      </c>
      <c r="V4" s="5" t="s">
        <v>586</v>
      </c>
      <c r="W4" s="5" t="s">
        <v>586</v>
      </c>
      <c r="X4" t="s">
        <v>577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</row>
    <row r="2" spans="1:17" x14ac:dyDescent="0.25">
      <c r="A2" t="s">
        <v>652</v>
      </c>
      <c r="B2" t="s">
        <v>605</v>
      </c>
      <c r="C2" t="s">
        <v>606</v>
      </c>
      <c r="D2" s="6" t="s">
        <v>607</v>
      </c>
      <c r="E2" s="6" t="s">
        <v>608</v>
      </c>
      <c r="F2" t="s">
        <v>609</v>
      </c>
      <c r="G2" t="s">
        <v>610</v>
      </c>
      <c r="H2" t="s">
        <v>611</v>
      </c>
      <c r="I2" t="s">
        <v>612</v>
      </c>
      <c r="J2" t="s">
        <v>613</v>
      </c>
      <c r="K2" t="s">
        <v>614</v>
      </c>
      <c r="L2" t="s">
        <v>615</v>
      </c>
      <c r="M2" t="s">
        <v>616</v>
      </c>
      <c r="N2" t="s">
        <v>617</v>
      </c>
      <c r="O2" t="s">
        <v>618</v>
      </c>
      <c r="P2" t="s">
        <v>619</v>
      </c>
      <c r="Q2" s="10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587</v>
      </c>
      <c r="B1" t="s">
        <v>588</v>
      </c>
      <c r="C1" t="s">
        <v>621</v>
      </c>
      <c r="D1" t="s">
        <v>589</v>
      </c>
      <c r="E1" t="s">
        <v>590</v>
      </c>
      <c r="F1" t="s">
        <v>591</v>
      </c>
      <c r="G1" t="s">
        <v>622</v>
      </c>
      <c r="H1" t="s">
        <v>592</v>
      </c>
      <c r="I1" t="s">
        <v>593</v>
      </c>
      <c r="J1" t="s">
        <v>594</v>
      </c>
      <c r="K1" t="s">
        <v>595</v>
      </c>
      <c r="L1" t="s">
        <v>596</v>
      </c>
      <c r="M1" t="s">
        <v>597</v>
      </c>
      <c r="N1" t="s">
        <v>598</v>
      </c>
      <c r="O1" t="s">
        <v>599</v>
      </c>
      <c r="P1" t="s">
        <v>600</v>
      </c>
      <c r="Q1" t="s">
        <v>601</v>
      </c>
      <c r="R1" t="s">
        <v>602</v>
      </c>
      <c r="S1" t="s">
        <v>603</v>
      </c>
    </row>
    <row r="2" spans="1:19" x14ac:dyDescent="0.25">
      <c r="A2" t="s">
        <v>604</v>
      </c>
      <c r="B2" t="s">
        <v>605</v>
      </c>
      <c r="C2" t="s">
        <v>623</v>
      </c>
      <c r="D2" t="str">
        <f>LOWER(C2)</f>
        <v>withdrawn</v>
      </c>
      <c r="E2" s="6" t="s">
        <v>607</v>
      </c>
      <c r="F2" s="6" t="s">
        <v>421</v>
      </c>
      <c r="G2" s="6" t="s">
        <v>421</v>
      </c>
      <c r="H2" t="s">
        <v>609</v>
      </c>
      <c r="I2" t="s">
        <v>610</v>
      </c>
      <c r="J2" t="s">
        <v>611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t="s">
        <v>630</v>
      </c>
      <c r="R2" t="s">
        <v>631</v>
      </c>
      <c r="S2" s="10" t="s">
        <v>632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9E8F-5957-4174-90DF-2D056EF65E2C}">
  <dimension ref="A1:B30"/>
  <sheetViews>
    <sheetView tabSelected="1" workbookViewId="0">
      <selection sqref="A1:B30"/>
    </sheetView>
  </sheetViews>
  <sheetFormatPr defaultRowHeight="15" x14ac:dyDescent="0.25"/>
  <cols>
    <col min="1" max="1" width="35.140625" customWidth="1"/>
    <col min="2" max="2" width="21.28515625" customWidth="1"/>
  </cols>
  <sheetData>
    <row r="1" spans="1:2" x14ac:dyDescent="0.25">
      <c r="A1" t="s">
        <v>659</v>
      </c>
      <c r="B1" t="s">
        <v>660</v>
      </c>
    </row>
    <row r="2" spans="1:2" x14ac:dyDescent="0.25">
      <c r="A2" t="s">
        <v>661</v>
      </c>
      <c r="B2">
        <v>120</v>
      </c>
    </row>
    <row r="3" spans="1:2" x14ac:dyDescent="0.25">
      <c r="A3" t="s">
        <v>662</v>
      </c>
      <c r="B3">
        <v>75</v>
      </c>
    </row>
    <row r="4" spans="1:2" x14ac:dyDescent="0.25">
      <c r="A4" t="s">
        <v>663</v>
      </c>
      <c r="B4">
        <v>80</v>
      </c>
    </row>
    <row r="5" spans="1:2" x14ac:dyDescent="0.25">
      <c r="A5" t="s">
        <v>664</v>
      </c>
      <c r="B5">
        <v>125</v>
      </c>
    </row>
    <row r="6" spans="1:2" x14ac:dyDescent="0.25">
      <c r="A6" t="s">
        <v>665</v>
      </c>
      <c r="B6">
        <v>99</v>
      </c>
    </row>
    <row r="7" spans="1:2" x14ac:dyDescent="0.25">
      <c r="A7" t="s">
        <v>666</v>
      </c>
      <c r="B7">
        <v>99</v>
      </c>
    </row>
    <row r="8" spans="1:2" x14ac:dyDescent="0.25">
      <c r="A8" t="s">
        <v>667</v>
      </c>
      <c r="B8">
        <v>2</v>
      </c>
    </row>
    <row r="9" spans="1:2" x14ac:dyDescent="0.25">
      <c r="A9" t="s">
        <v>668</v>
      </c>
      <c r="B9">
        <v>72</v>
      </c>
    </row>
    <row r="10" spans="1:2" x14ac:dyDescent="0.25">
      <c r="A10" t="s">
        <v>669</v>
      </c>
      <c r="B10">
        <v>68</v>
      </c>
    </row>
    <row r="11" spans="1:2" x14ac:dyDescent="0.25">
      <c r="A11" t="s">
        <v>670</v>
      </c>
      <c r="B11">
        <v>52</v>
      </c>
    </row>
    <row r="12" spans="1:2" x14ac:dyDescent="0.25">
      <c r="A12" t="s">
        <v>671</v>
      </c>
      <c r="B12">
        <v>162</v>
      </c>
    </row>
    <row r="13" spans="1:2" x14ac:dyDescent="0.25">
      <c r="A13" t="s">
        <v>672</v>
      </c>
      <c r="B13">
        <v>168</v>
      </c>
    </row>
    <row r="14" spans="1:2" x14ac:dyDescent="0.25">
      <c r="A14" t="s">
        <v>673</v>
      </c>
      <c r="B14">
        <v>61</v>
      </c>
    </row>
    <row r="15" spans="1:2" x14ac:dyDescent="0.25">
      <c r="A15" t="s">
        <v>674</v>
      </c>
      <c r="B15">
        <v>100</v>
      </c>
    </row>
    <row r="16" spans="1:2" x14ac:dyDescent="0.25">
      <c r="A16" t="s">
        <v>675</v>
      </c>
      <c r="B16">
        <v>18</v>
      </c>
    </row>
    <row r="17" spans="1:2" x14ac:dyDescent="0.25">
      <c r="A17" t="s">
        <v>676</v>
      </c>
      <c r="B17">
        <v>102</v>
      </c>
    </row>
    <row r="18" spans="1:2" x14ac:dyDescent="0.25">
      <c r="A18" t="s">
        <v>677</v>
      </c>
      <c r="B18">
        <v>98</v>
      </c>
    </row>
    <row r="19" spans="1:2" x14ac:dyDescent="0.25">
      <c r="A19" t="s">
        <v>678</v>
      </c>
      <c r="B19">
        <v>99</v>
      </c>
    </row>
    <row r="20" spans="1:2" x14ac:dyDescent="0.25">
      <c r="A20" t="s">
        <v>679</v>
      </c>
      <c r="B20">
        <v>55</v>
      </c>
    </row>
    <row r="21" spans="1:2" x14ac:dyDescent="0.25">
      <c r="A21" t="s">
        <v>680</v>
      </c>
      <c r="B21">
        <v>69</v>
      </c>
    </row>
    <row r="22" spans="1:2" x14ac:dyDescent="0.25">
      <c r="A22" t="s">
        <v>681</v>
      </c>
      <c r="B22">
        <v>298</v>
      </c>
    </row>
    <row r="23" spans="1:2" x14ac:dyDescent="0.25">
      <c r="A23" t="s">
        <v>682</v>
      </c>
      <c r="B23">
        <v>78</v>
      </c>
    </row>
    <row r="24" spans="1:2" x14ac:dyDescent="0.25">
      <c r="A24" t="s">
        <v>683</v>
      </c>
      <c r="B24">
        <v>48</v>
      </c>
    </row>
    <row r="25" spans="1:2" x14ac:dyDescent="0.25">
      <c r="A25" t="s">
        <v>684</v>
      </c>
      <c r="B25">
        <v>298</v>
      </c>
    </row>
    <row r="26" spans="1:2" x14ac:dyDescent="0.25">
      <c r="A26" t="s">
        <v>685</v>
      </c>
      <c r="B26">
        <v>19</v>
      </c>
    </row>
    <row r="27" spans="1:2" x14ac:dyDescent="0.25">
      <c r="A27" t="s">
        <v>686</v>
      </c>
      <c r="B27">
        <v>65</v>
      </c>
    </row>
    <row r="28" spans="1:2" x14ac:dyDescent="0.25">
      <c r="A28" t="s">
        <v>687</v>
      </c>
      <c r="B28">
        <v>89</v>
      </c>
    </row>
    <row r="29" spans="1:2" x14ac:dyDescent="0.25">
      <c r="A29" t="s">
        <v>688</v>
      </c>
      <c r="B29">
        <v>36</v>
      </c>
    </row>
    <row r="30" spans="1:2" x14ac:dyDescent="0.25">
      <c r="A30" t="s">
        <v>689</v>
      </c>
      <c r="B30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C2" sqref="C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215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198</v>
      </c>
      <c r="B2" t="s">
        <v>214</v>
      </c>
      <c r="C2" s="5" t="s">
        <v>648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198</v>
      </c>
      <c r="B2" s="5" t="s">
        <v>648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2025-08-24T17:29:07Z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