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" sheetId="1" r:id="rId3"/>
  </sheets>
  <definedNames>
    <definedName name="Incongruent">stroopdata!$B$2:$B$25</definedName>
    <definedName name="Congruent">stroopdata!$A$2:$A$25</definedName>
  </definedNames>
  <calcPr/>
</workbook>
</file>

<file path=xl/sharedStrings.xml><?xml version="1.0" encoding="utf-8"?>
<sst xmlns="http://schemas.openxmlformats.org/spreadsheetml/2006/main" count="16" uniqueCount="11">
  <si>
    <t>Congruent</t>
  </si>
  <si>
    <t>Incongruent</t>
  </si>
  <si>
    <t>Mean</t>
  </si>
  <si>
    <t>Congruent Mean</t>
  </si>
  <si>
    <t>Median</t>
  </si>
  <si>
    <t>Mode</t>
  </si>
  <si>
    <t>SD</t>
  </si>
  <si>
    <t>Incongruent Mean</t>
  </si>
  <si>
    <t>t statistic</t>
  </si>
  <si>
    <t>P value</t>
  </si>
  <si>
    <t>Alpha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</si>
</sst>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43"/>
    <col customWidth="1" min="7" max="7" width="18.71"/>
  </cols>
  <sheetData>
    <row r="1">
      <c r="A1" s="1" t="s">
        <v>0</v>
      </c>
      <c r="B1" s="1" t="s">
        <v>1</v>
      </c>
      <c r="I1" s="1" t="s">
        <v>2</v>
      </c>
      <c r="J1" s="1" t="s">
        <v>0</v>
      </c>
      <c r="K1" s="1" t="s">
        <v>1</v>
      </c>
    </row>
    <row r="2">
      <c r="A2" s="1">
        <v>12.079</v>
      </c>
      <c r="B2" s="1">
        <v>19.278</v>
      </c>
      <c r="F2" s="1" t="s">
        <v>3</v>
      </c>
      <c r="G2">
        <f>AVEDEV(Congruent)</f>
        <v>2.853114583</v>
      </c>
      <c r="I2" s="1">
        <v>0.0</v>
      </c>
      <c r="J2">
        <f t="shared" ref="J2:J25" si="1">NORMDIST(I2,$G$2,$G$5,FALSE)</f>
        <v>0.08128571712</v>
      </c>
      <c r="K2">
        <f t="shared" ref="K2:K25" si="2">NORMDIST(I2,$G$7,$G$10,FALSE)</f>
        <v>0.000002218837938</v>
      </c>
    </row>
    <row r="3">
      <c r="A3" s="1">
        <v>16.791</v>
      </c>
      <c r="B3" s="1">
        <v>18.741</v>
      </c>
      <c r="F3" s="1" t="s">
        <v>4</v>
      </c>
      <c r="G3">
        <f>MEDIAN(Congruent)</f>
        <v>14.3565</v>
      </c>
      <c r="I3">
        <f t="shared" ref="I3:I25" si="3">I2+2</f>
        <v>2</v>
      </c>
      <c r="J3">
        <f t="shared" si="1"/>
        <v>0.1089090139</v>
      </c>
      <c r="K3">
        <f t="shared" si="2"/>
        <v>0.00001378417149</v>
      </c>
    </row>
    <row r="4">
      <c r="A4" s="1">
        <v>9.564</v>
      </c>
      <c r="B4" s="1">
        <v>21.214</v>
      </c>
      <c r="F4" s="1" t="s">
        <v>5</v>
      </c>
      <c r="G4" t="str">
        <f>MODE(Congruent)</f>
        <v>#N/A</v>
      </c>
      <c r="I4">
        <f t="shared" si="3"/>
        <v>4</v>
      </c>
      <c r="J4">
        <f t="shared" si="1"/>
        <v>0.1064126743</v>
      </c>
      <c r="K4">
        <f t="shared" si="2"/>
        <v>0.00007196890029</v>
      </c>
    </row>
    <row r="5">
      <c r="A5" s="1">
        <v>8.63</v>
      </c>
      <c r="B5" s="1">
        <v>15.687</v>
      </c>
      <c r="F5" s="1" t="s">
        <v>6</v>
      </c>
      <c r="G5">
        <f>STDEV(Congruent)</f>
        <v>3.559357958</v>
      </c>
      <c r="I5">
        <f t="shared" si="3"/>
        <v>6</v>
      </c>
      <c r="J5">
        <f t="shared" si="1"/>
        <v>0.07582332716</v>
      </c>
      <c r="K5">
        <f t="shared" si="2"/>
        <v>0.000315804402</v>
      </c>
    </row>
    <row r="6">
      <c r="A6" s="1">
        <v>14.669</v>
      </c>
      <c r="B6" s="1">
        <v>22.803</v>
      </c>
      <c r="I6">
        <f t="shared" si="3"/>
        <v>8</v>
      </c>
      <c r="J6">
        <f t="shared" si="1"/>
        <v>0.03939964104</v>
      </c>
      <c r="K6">
        <f t="shared" si="2"/>
        <v>0.001164663878</v>
      </c>
    </row>
    <row r="7">
      <c r="A7" s="1">
        <v>12.238</v>
      </c>
      <c r="B7" s="1">
        <v>20.878</v>
      </c>
      <c r="F7" s="1" t="s">
        <v>7</v>
      </c>
      <c r="G7">
        <f>AVERAGE(Incongruent)</f>
        <v>22.01591667</v>
      </c>
      <c r="I7">
        <f t="shared" si="3"/>
        <v>10</v>
      </c>
      <c r="J7">
        <f t="shared" si="1"/>
        <v>0.01493006301</v>
      </c>
      <c r="K7">
        <f t="shared" si="2"/>
        <v>0.003609874861</v>
      </c>
    </row>
    <row r="8">
      <c r="A8" s="1">
        <v>14.692</v>
      </c>
      <c r="B8" s="1">
        <v>24.572</v>
      </c>
      <c r="F8" s="1" t="s">
        <v>4</v>
      </c>
      <c r="G8">
        <f>MEDIAN(Incongruent)</f>
        <v>21.0175</v>
      </c>
      <c r="I8">
        <f t="shared" si="3"/>
        <v>12</v>
      </c>
      <c r="J8">
        <f t="shared" si="1"/>
        <v>0.004125826525</v>
      </c>
      <c r="K8">
        <f t="shared" si="2"/>
        <v>0.009403570865</v>
      </c>
    </row>
    <row r="9">
      <c r="A9" s="1">
        <v>8.987</v>
      </c>
      <c r="B9" s="1">
        <v>17.394</v>
      </c>
      <c r="F9" s="1" t="s">
        <v>5</v>
      </c>
      <c r="G9" t="str">
        <f>MODE(Incongruent)</f>
        <v>#N/A</v>
      </c>
      <c r="I9">
        <f t="shared" si="3"/>
        <v>14</v>
      </c>
      <c r="J9">
        <f t="shared" si="1"/>
        <v>0.0008314578435</v>
      </c>
      <c r="K9">
        <f t="shared" si="2"/>
        <v>0.02058745062</v>
      </c>
    </row>
    <row r="10">
      <c r="A10" s="1">
        <v>9.401</v>
      </c>
      <c r="B10" s="1">
        <v>20.762</v>
      </c>
      <c r="F10" s="1" t="s">
        <v>6</v>
      </c>
      <c r="G10">
        <f>STDEV(Incongruent)</f>
        <v>4.797057122</v>
      </c>
      <c r="I10">
        <f t="shared" si="3"/>
        <v>16</v>
      </c>
      <c r="J10">
        <f t="shared" si="1"/>
        <v>0.0001221938795</v>
      </c>
      <c r="K10">
        <f t="shared" si="2"/>
        <v>0.03788100157</v>
      </c>
    </row>
    <row r="11">
      <c r="A11" s="1">
        <v>14.48</v>
      </c>
      <c r="B11" s="1">
        <v>26.282</v>
      </c>
      <c r="I11">
        <f t="shared" si="3"/>
        <v>18</v>
      </c>
      <c r="J11">
        <f t="shared" si="1"/>
        <v>0.0000130959986</v>
      </c>
      <c r="K11">
        <f t="shared" si="2"/>
        <v>0.05858001114</v>
      </c>
    </row>
    <row r="12">
      <c r="A12" s="1">
        <v>22.328</v>
      </c>
      <c r="B12" s="1">
        <v>24.524</v>
      </c>
      <c r="F12" s="1" t="s">
        <v>8</v>
      </c>
      <c r="G12">
        <f>(G7-G2)/G10</f>
        <v>3.994699582</v>
      </c>
      <c r="I12">
        <f t="shared" si="3"/>
        <v>20</v>
      </c>
      <c r="J12">
        <f t="shared" si="1"/>
        <v>0.000001023546869</v>
      </c>
      <c r="K12">
        <f t="shared" si="2"/>
        <v>0.07613538717</v>
      </c>
    </row>
    <row r="13">
      <c r="A13" s="1">
        <v>15.298</v>
      </c>
      <c r="B13" s="1">
        <v>18.644</v>
      </c>
      <c r="I13">
        <f t="shared" si="3"/>
        <v>22</v>
      </c>
      <c r="J13">
        <f t="shared" si="1"/>
        <v>0.00000005833870659</v>
      </c>
      <c r="K13">
        <f t="shared" si="2"/>
        <v>0.08316350508</v>
      </c>
    </row>
    <row r="14">
      <c r="A14" s="1">
        <v>15.073</v>
      </c>
      <c r="B14" s="1">
        <v>17.51</v>
      </c>
      <c r="F14" s="1" t="s">
        <v>9</v>
      </c>
      <c r="G14">
        <f>TTEST(A2:A25,B2:B25,2,3)</f>
        <v>0.0000000651016739</v>
      </c>
      <c r="I14">
        <f t="shared" si="3"/>
        <v>24</v>
      </c>
      <c r="J14">
        <f t="shared" si="1"/>
        <v>0.00000000242485518</v>
      </c>
      <c r="K14">
        <f t="shared" si="2"/>
        <v>0.07634632273</v>
      </c>
    </row>
    <row r="15">
      <c r="A15" s="1">
        <v>16.929</v>
      </c>
      <c r="B15" s="1">
        <v>20.33</v>
      </c>
      <c r="F15" s="1" t="s">
        <v>10</v>
      </c>
      <c r="G15" s="1">
        <v>0.05</v>
      </c>
      <c r="I15">
        <f t="shared" si="3"/>
        <v>26</v>
      </c>
      <c r="J15">
        <f t="shared" si="1"/>
        <v>0</v>
      </c>
      <c r="K15">
        <f t="shared" si="2"/>
        <v>0.05890505644</v>
      </c>
    </row>
    <row r="16">
      <c r="A16" s="1">
        <v>18.2</v>
      </c>
      <c r="B16" s="1">
        <v>35.255</v>
      </c>
      <c r="I16">
        <f t="shared" si="3"/>
        <v>28</v>
      </c>
      <c r="J16">
        <f t="shared" si="1"/>
        <v>0</v>
      </c>
      <c r="K16">
        <f t="shared" si="2"/>
        <v>0.03819672632</v>
      </c>
    </row>
    <row r="17">
      <c r="A17" s="1">
        <v>12.13</v>
      </c>
      <c r="B17" s="1">
        <v>22.158</v>
      </c>
      <c r="I17">
        <f t="shared" si="3"/>
        <v>30</v>
      </c>
      <c r="J17">
        <f t="shared" si="1"/>
        <v>0</v>
      </c>
      <c r="K17">
        <f t="shared" si="2"/>
        <v>0.02081655334</v>
      </c>
    </row>
    <row r="18">
      <c r="A18" s="1">
        <v>18.495</v>
      </c>
      <c r="B18" s="1">
        <v>25.139</v>
      </c>
      <c r="I18">
        <f t="shared" si="3"/>
        <v>32</v>
      </c>
      <c r="J18">
        <f t="shared" si="1"/>
        <v>0</v>
      </c>
      <c r="K18">
        <f t="shared" si="2"/>
        <v>0.009534559167</v>
      </c>
    </row>
    <row r="19">
      <c r="A19" s="1">
        <v>10.639</v>
      </c>
      <c r="B19" s="1">
        <v>20.429</v>
      </c>
      <c r="I19">
        <f t="shared" si="3"/>
        <v>34</v>
      </c>
      <c r="J19">
        <f t="shared" si="1"/>
        <v>0</v>
      </c>
      <c r="K19">
        <f t="shared" si="2"/>
        <v>0.003670299686</v>
      </c>
    </row>
    <row r="20">
      <c r="A20" s="1">
        <v>11.344</v>
      </c>
      <c r="B20" s="1">
        <v>17.425</v>
      </c>
      <c r="I20">
        <f t="shared" si="3"/>
        <v>36</v>
      </c>
      <c r="J20">
        <f t="shared" si="1"/>
        <v>0</v>
      </c>
      <c r="K20">
        <f t="shared" si="2"/>
        <v>0.001187439657</v>
      </c>
    </row>
    <row r="21">
      <c r="A21" s="1">
        <v>12.369</v>
      </c>
      <c r="B21" s="1">
        <v>34.288</v>
      </c>
      <c r="I21">
        <f t="shared" si="3"/>
        <v>38</v>
      </c>
      <c r="J21">
        <f t="shared" si="1"/>
        <v>0</v>
      </c>
      <c r="K21">
        <f t="shared" si="2"/>
        <v>0.0003228722243</v>
      </c>
    </row>
    <row r="22">
      <c r="A22" s="1">
        <v>12.944</v>
      </c>
      <c r="B22" s="1">
        <v>23.894</v>
      </c>
      <c r="I22">
        <f t="shared" si="3"/>
        <v>40</v>
      </c>
      <c r="J22">
        <f t="shared" si="1"/>
        <v>0</v>
      </c>
      <c r="K22">
        <f t="shared" si="2"/>
        <v>0.00007378344621</v>
      </c>
    </row>
    <row r="23">
      <c r="A23" s="1">
        <v>14.233</v>
      </c>
      <c r="B23" s="1">
        <v>17.96</v>
      </c>
      <c r="I23">
        <f t="shared" si="3"/>
        <v>42</v>
      </c>
      <c r="J23">
        <f t="shared" si="1"/>
        <v>0</v>
      </c>
      <c r="K23">
        <f t="shared" si="2"/>
        <v>0.00001417086303</v>
      </c>
    </row>
    <row r="24">
      <c r="A24" s="1">
        <v>19.71</v>
      </c>
      <c r="B24" s="1">
        <v>22.058</v>
      </c>
      <c r="I24">
        <f t="shared" si="3"/>
        <v>44</v>
      </c>
      <c r="J24">
        <f t="shared" si="1"/>
        <v>0</v>
      </c>
      <c r="K24">
        <f t="shared" si="2"/>
        <v>0.000002287403487</v>
      </c>
    </row>
    <row r="25">
      <c r="A25" s="1">
        <v>16.004</v>
      </c>
      <c r="B25" s="1">
        <v>21.157</v>
      </c>
      <c r="I25">
        <f t="shared" si="3"/>
        <v>46</v>
      </c>
      <c r="J25">
        <f t="shared" si="1"/>
        <v>0</v>
      </c>
      <c r="K25">
        <f t="shared" si="2"/>
        <v>0.0000003103118576</v>
      </c>
    </row>
  </sheetData>
  <drawing r:id="rId1"/>
</worksheet>
</file>