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oum\Downloads\"/>
    </mc:Choice>
  </mc:AlternateContent>
  <xr:revisionPtr revIDLastSave="0" documentId="13_ncr:1_{4DA0E413-15C2-4933-B642-4131432CEF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orders!$A$1:$O$1001</definedName>
    <definedName name="_xlnm._FilterDatabase" localSheetId="2" hidden="1">products!$A$1:$G$49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7" l="1"/>
  <c r="J13" i="17"/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J3" i="17"/>
  <c r="J4" i="17"/>
  <c r="J5" i="17"/>
  <c r="J6" i="17"/>
  <c r="J7" i="17"/>
  <c r="J8" i="17"/>
  <c r="J9" i="17"/>
  <c r="J10" i="17"/>
  <c r="J11" i="17"/>
  <c r="J12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2" i="17"/>
  <c r="L2" i="17" s="1"/>
  <c r="J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44" i="17"/>
  <c r="L44" i="17" s="1"/>
  <c r="K45" i="17"/>
  <c r="L45" i="17" s="1"/>
  <c r="K46" i="17"/>
  <c r="L46" i="17" s="1"/>
  <c r="K47" i="17"/>
  <c r="L47" i="17" s="1"/>
  <c r="K48" i="17"/>
  <c r="L48" i="17" s="1"/>
  <c r="K49" i="17"/>
  <c r="L49" i="17" s="1"/>
  <c r="K50" i="17"/>
  <c r="L50" i="17" s="1"/>
  <c r="K51" i="17"/>
  <c r="L51" i="17" s="1"/>
  <c r="K52" i="17"/>
  <c r="L52" i="17" s="1"/>
  <c r="K53" i="17"/>
  <c r="L53" i="17" s="1"/>
  <c r="K54" i="17"/>
  <c r="L54" i="17" s="1"/>
  <c r="K55" i="17"/>
  <c r="L55" i="17" s="1"/>
  <c r="K56" i="17"/>
  <c r="L56" i="17" s="1"/>
  <c r="K57" i="17"/>
  <c r="L57" i="17" s="1"/>
  <c r="K58" i="17"/>
  <c r="L58" i="17" s="1"/>
  <c r="K59" i="17"/>
  <c r="L59" i="17" s="1"/>
  <c r="K60" i="17"/>
  <c r="L60" i="17" s="1"/>
  <c r="K61" i="17"/>
  <c r="L61" i="17" s="1"/>
  <c r="K62" i="17"/>
  <c r="L62" i="17" s="1"/>
  <c r="K63" i="17"/>
  <c r="L63" i="17" s="1"/>
  <c r="K64" i="17"/>
  <c r="L64" i="17" s="1"/>
  <c r="K65" i="17"/>
  <c r="L65" i="17" s="1"/>
  <c r="K66" i="17"/>
  <c r="L66" i="17" s="1"/>
  <c r="K67" i="17"/>
  <c r="L67" i="17" s="1"/>
  <c r="K68" i="17"/>
  <c r="L68" i="17" s="1"/>
  <c r="K69" i="17"/>
  <c r="L69" i="17" s="1"/>
  <c r="K70" i="17"/>
  <c r="L70" i="17" s="1"/>
  <c r="K71" i="17"/>
  <c r="L71" i="17" s="1"/>
  <c r="K72" i="17"/>
  <c r="L72" i="17" s="1"/>
  <c r="K73" i="17"/>
  <c r="L73" i="17" s="1"/>
  <c r="K74" i="17"/>
  <c r="L74" i="17" s="1"/>
  <c r="K75" i="17"/>
  <c r="L75" i="17" s="1"/>
  <c r="K76" i="17"/>
  <c r="L76" i="17" s="1"/>
  <c r="K77" i="17"/>
  <c r="L77" i="17" s="1"/>
  <c r="K78" i="17"/>
  <c r="L78" i="17" s="1"/>
  <c r="K79" i="17"/>
  <c r="L79" i="17" s="1"/>
  <c r="K80" i="17"/>
  <c r="L80" i="17" s="1"/>
  <c r="K81" i="17"/>
  <c r="L81" i="17" s="1"/>
  <c r="K82" i="17"/>
  <c r="L82" i="17" s="1"/>
  <c r="K83" i="17"/>
  <c r="L83" i="17" s="1"/>
  <c r="K84" i="17"/>
  <c r="L84" i="17" s="1"/>
  <c r="K85" i="17"/>
  <c r="L85" i="17" s="1"/>
  <c r="K86" i="17"/>
  <c r="L86" i="17" s="1"/>
  <c r="K87" i="17"/>
  <c r="L87" i="17" s="1"/>
  <c r="K88" i="17"/>
  <c r="L88" i="17" s="1"/>
  <c r="K89" i="17"/>
  <c r="L89" i="17" s="1"/>
  <c r="K90" i="17"/>
  <c r="L90" i="17" s="1"/>
  <c r="K91" i="17"/>
  <c r="L91" i="17" s="1"/>
  <c r="K92" i="17"/>
  <c r="L92" i="17" s="1"/>
  <c r="K93" i="17"/>
  <c r="L93" i="17" s="1"/>
  <c r="K94" i="17"/>
  <c r="L94" i="17" s="1"/>
  <c r="K95" i="17"/>
  <c r="L95" i="17" s="1"/>
  <c r="K96" i="17"/>
  <c r="L96" i="17" s="1"/>
  <c r="K97" i="17"/>
  <c r="L97" i="17" s="1"/>
  <c r="K98" i="17"/>
  <c r="L98" i="17" s="1"/>
  <c r="K99" i="17"/>
  <c r="L99" i="17" s="1"/>
  <c r="K100" i="17"/>
  <c r="L100" i="17" s="1"/>
  <c r="K101" i="17"/>
  <c r="L101" i="17" s="1"/>
  <c r="K102" i="17"/>
  <c r="L102" i="17" s="1"/>
  <c r="K103" i="17"/>
  <c r="L103" i="17" s="1"/>
  <c r="K104" i="17"/>
  <c r="L104" i="17" s="1"/>
  <c r="K105" i="17"/>
  <c r="L105" i="17" s="1"/>
  <c r="K106" i="17"/>
  <c r="L106" i="17" s="1"/>
  <c r="K107" i="17"/>
  <c r="L107" i="17" s="1"/>
  <c r="K108" i="17"/>
  <c r="L108" i="17" s="1"/>
  <c r="K109" i="17"/>
  <c r="L109" i="17" s="1"/>
  <c r="K110" i="17"/>
  <c r="L110" i="17" s="1"/>
  <c r="K111" i="17"/>
  <c r="L111" i="17" s="1"/>
  <c r="K112" i="17"/>
  <c r="L112" i="17" s="1"/>
  <c r="K113" i="17"/>
  <c r="L113" i="17" s="1"/>
  <c r="K114" i="17"/>
  <c r="L114" i="17" s="1"/>
  <c r="K115" i="17"/>
  <c r="L115" i="17" s="1"/>
  <c r="K116" i="17"/>
  <c r="L116" i="17" s="1"/>
  <c r="K117" i="17"/>
  <c r="L117" i="17" s="1"/>
  <c r="K118" i="17"/>
  <c r="L118" i="17" s="1"/>
  <c r="K119" i="17"/>
  <c r="L119" i="17" s="1"/>
  <c r="K120" i="17"/>
  <c r="L120" i="17" s="1"/>
  <c r="K121" i="17"/>
  <c r="L121" i="17" s="1"/>
  <c r="K122" i="17"/>
  <c r="L122" i="17" s="1"/>
  <c r="K123" i="17"/>
  <c r="L123" i="17" s="1"/>
  <c r="K124" i="17"/>
  <c r="L124" i="17" s="1"/>
  <c r="K125" i="17"/>
  <c r="L125" i="17" s="1"/>
  <c r="K126" i="17"/>
  <c r="L126" i="17" s="1"/>
  <c r="K127" i="17"/>
  <c r="L127" i="17" s="1"/>
  <c r="K128" i="17"/>
  <c r="L128" i="17" s="1"/>
  <c r="K129" i="17"/>
  <c r="L129" i="17" s="1"/>
  <c r="K130" i="17"/>
  <c r="L130" i="17" s="1"/>
  <c r="K131" i="17"/>
  <c r="L131" i="17" s="1"/>
  <c r="K132" i="17"/>
  <c r="L132" i="17" s="1"/>
  <c r="K133" i="17"/>
  <c r="L133" i="17" s="1"/>
  <c r="K134" i="17"/>
  <c r="L134" i="17" s="1"/>
  <c r="K135" i="17"/>
  <c r="L135" i="17" s="1"/>
  <c r="K136" i="17"/>
  <c r="L136" i="17" s="1"/>
  <c r="K137" i="17"/>
  <c r="L137" i="17" s="1"/>
  <c r="K138" i="17"/>
  <c r="L138" i="17" s="1"/>
  <c r="K139" i="17"/>
  <c r="L139" i="17" s="1"/>
  <c r="K140" i="17"/>
  <c r="L140" i="17" s="1"/>
  <c r="K141" i="17"/>
  <c r="L141" i="17" s="1"/>
  <c r="K142" i="17"/>
  <c r="L142" i="17" s="1"/>
  <c r="K143" i="17"/>
  <c r="L143" i="17" s="1"/>
  <c r="K144" i="17"/>
  <c r="L144" i="17" s="1"/>
  <c r="K145" i="17"/>
  <c r="L145" i="17" s="1"/>
  <c r="K146" i="17"/>
  <c r="L146" i="17" s="1"/>
  <c r="K147" i="17"/>
  <c r="L147" i="17" s="1"/>
  <c r="K148" i="17"/>
  <c r="L148" i="17" s="1"/>
  <c r="K149" i="17"/>
  <c r="L149" i="17" s="1"/>
  <c r="K150" i="17"/>
  <c r="L150" i="17" s="1"/>
  <c r="K151" i="17"/>
  <c r="L151" i="17" s="1"/>
  <c r="K152" i="17"/>
  <c r="L152" i="17" s="1"/>
  <c r="K153" i="17"/>
  <c r="L153" i="17" s="1"/>
  <c r="K154" i="17"/>
  <c r="L154" i="17" s="1"/>
  <c r="K155" i="17"/>
  <c r="L155" i="17" s="1"/>
  <c r="K156" i="17"/>
  <c r="L156" i="17" s="1"/>
  <c r="K157" i="17"/>
  <c r="L157" i="17" s="1"/>
  <c r="K158" i="17"/>
  <c r="L158" i="17" s="1"/>
  <c r="K159" i="17"/>
  <c r="L159" i="17" s="1"/>
  <c r="K160" i="17"/>
  <c r="L160" i="17" s="1"/>
  <c r="K161" i="17"/>
  <c r="L161" i="17" s="1"/>
  <c r="K162" i="17"/>
  <c r="L162" i="17" s="1"/>
  <c r="K163" i="17"/>
  <c r="L163" i="17" s="1"/>
  <c r="K164" i="17"/>
  <c r="L164" i="17" s="1"/>
  <c r="K165" i="17"/>
  <c r="L165" i="17" s="1"/>
  <c r="K166" i="17"/>
  <c r="L166" i="17" s="1"/>
  <c r="K167" i="17"/>
  <c r="L167" i="17" s="1"/>
  <c r="K168" i="17"/>
  <c r="L168" i="17" s="1"/>
  <c r="K169" i="17"/>
  <c r="L169" i="17" s="1"/>
  <c r="K170" i="17"/>
  <c r="L170" i="17" s="1"/>
  <c r="K171" i="17"/>
  <c r="L171" i="17" s="1"/>
  <c r="K172" i="17"/>
  <c r="L172" i="17" s="1"/>
  <c r="K173" i="17"/>
  <c r="L173" i="17" s="1"/>
  <c r="K174" i="17"/>
  <c r="L174" i="17" s="1"/>
  <c r="K175" i="17"/>
  <c r="L175" i="17" s="1"/>
  <c r="K176" i="17"/>
  <c r="L176" i="17" s="1"/>
  <c r="K177" i="17"/>
  <c r="L177" i="17" s="1"/>
  <c r="K178" i="17"/>
  <c r="L178" i="17" s="1"/>
  <c r="K179" i="17"/>
  <c r="L179" i="17" s="1"/>
  <c r="K180" i="17"/>
  <c r="L180" i="17" s="1"/>
  <c r="K181" i="17"/>
  <c r="L181" i="17" s="1"/>
  <c r="K182" i="17"/>
  <c r="L182" i="17" s="1"/>
  <c r="K183" i="17"/>
  <c r="L183" i="17" s="1"/>
  <c r="K184" i="17"/>
  <c r="L184" i="17" s="1"/>
  <c r="K185" i="17"/>
  <c r="L185" i="17" s="1"/>
  <c r="K186" i="17"/>
  <c r="L186" i="17" s="1"/>
  <c r="K187" i="17"/>
  <c r="L187" i="17" s="1"/>
  <c r="K188" i="17"/>
  <c r="L188" i="17" s="1"/>
  <c r="K189" i="17"/>
  <c r="L189" i="17" s="1"/>
  <c r="K190" i="17"/>
  <c r="L190" i="17" s="1"/>
  <c r="K191" i="17"/>
  <c r="L191" i="17" s="1"/>
  <c r="K192" i="17"/>
  <c r="L192" i="17" s="1"/>
  <c r="K193" i="17"/>
  <c r="L193" i="17" s="1"/>
  <c r="K194" i="17"/>
  <c r="L194" i="17" s="1"/>
  <c r="K195" i="17"/>
  <c r="L195" i="17" s="1"/>
  <c r="K196" i="17"/>
  <c r="L196" i="17" s="1"/>
  <c r="K197" i="17"/>
  <c r="L197" i="17" s="1"/>
  <c r="K198" i="17"/>
  <c r="L198" i="17" s="1"/>
  <c r="K199" i="17"/>
  <c r="L199" i="17" s="1"/>
  <c r="K200" i="17"/>
  <c r="L200" i="17" s="1"/>
  <c r="K201" i="17"/>
  <c r="L201" i="17" s="1"/>
  <c r="K202" i="17"/>
  <c r="L202" i="17" s="1"/>
  <c r="K203" i="17"/>
  <c r="L203" i="17" s="1"/>
  <c r="K204" i="17"/>
  <c r="L204" i="17" s="1"/>
  <c r="K205" i="17"/>
  <c r="L205" i="17" s="1"/>
  <c r="K206" i="17"/>
  <c r="L206" i="17" s="1"/>
  <c r="K207" i="17"/>
  <c r="L207" i="17" s="1"/>
  <c r="K208" i="17"/>
  <c r="L208" i="17" s="1"/>
  <c r="K209" i="17"/>
  <c r="L209" i="17" s="1"/>
  <c r="K210" i="17"/>
  <c r="L210" i="17" s="1"/>
  <c r="K211" i="17"/>
  <c r="L211" i="17" s="1"/>
  <c r="K212" i="17"/>
  <c r="L212" i="17" s="1"/>
  <c r="K213" i="17"/>
  <c r="L213" i="17" s="1"/>
  <c r="K214" i="17"/>
  <c r="L214" i="17" s="1"/>
  <c r="K215" i="17"/>
  <c r="L215" i="17" s="1"/>
  <c r="K216" i="17"/>
  <c r="L216" i="17" s="1"/>
  <c r="K217" i="17"/>
  <c r="L217" i="17" s="1"/>
  <c r="K218" i="17"/>
  <c r="L218" i="17" s="1"/>
  <c r="K219" i="17"/>
  <c r="L219" i="17" s="1"/>
  <c r="K220" i="17"/>
  <c r="L220" i="17" s="1"/>
  <c r="K221" i="17"/>
  <c r="L221" i="17" s="1"/>
  <c r="K222" i="17"/>
  <c r="L222" i="17" s="1"/>
  <c r="K223" i="17"/>
  <c r="L223" i="17" s="1"/>
  <c r="K224" i="17"/>
  <c r="L224" i="17" s="1"/>
  <c r="K225" i="17"/>
  <c r="L225" i="17" s="1"/>
  <c r="K226" i="17"/>
  <c r="L226" i="17" s="1"/>
  <c r="K227" i="17"/>
  <c r="L227" i="17" s="1"/>
  <c r="K228" i="17"/>
  <c r="L228" i="17" s="1"/>
  <c r="K229" i="17"/>
  <c r="L229" i="17" s="1"/>
  <c r="K230" i="17"/>
  <c r="L230" i="17" s="1"/>
  <c r="K231" i="17"/>
  <c r="L231" i="17" s="1"/>
  <c r="K232" i="17"/>
  <c r="L232" i="17" s="1"/>
  <c r="K233" i="17"/>
  <c r="L233" i="17" s="1"/>
  <c r="K234" i="17"/>
  <c r="L234" i="17" s="1"/>
  <c r="K235" i="17"/>
  <c r="L235" i="17" s="1"/>
  <c r="K236" i="17"/>
  <c r="L236" i="17" s="1"/>
  <c r="K237" i="17"/>
  <c r="L237" i="17" s="1"/>
  <c r="K238" i="17"/>
  <c r="L238" i="17" s="1"/>
  <c r="K239" i="17"/>
  <c r="L239" i="17" s="1"/>
  <c r="K240" i="17"/>
  <c r="L240" i="17" s="1"/>
  <c r="K241" i="17"/>
  <c r="L241" i="17" s="1"/>
  <c r="K242" i="17"/>
  <c r="L242" i="17" s="1"/>
  <c r="K243" i="17"/>
  <c r="L243" i="17" s="1"/>
  <c r="K244" i="17"/>
  <c r="L244" i="17" s="1"/>
  <c r="K245" i="17"/>
  <c r="L245" i="17" s="1"/>
  <c r="K246" i="17"/>
  <c r="L246" i="17" s="1"/>
  <c r="K247" i="17"/>
  <c r="L247" i="17" s="1"/>
  <c r="K248" i="17"/>
  <c r="L248" i="17" s="1"/>
  <c r="K249" i="17"/>
  <c r="L249" i="17" s="1"/>
  <c r="K250" i="17"/>
  <c r="L250" i="17" s="1"/>
  <c r="K251" i="17"/>
  <c r="L251" i="17" s="1"/>
  <c r="K252" i="17"/>
  <c r="L252" i="17" s="1"/>
  <c r="K253" i="17"/>
  <c r="L253" i="17" s="1"/>
  <c r="K254" i="17"/>
  <c r="L254" i="17" s="1"/>
  <c r="K255" i="17"/>
  <c r="L255" i="17" s="1"/>
  <c r="K256" i="17"/>
  <c r="L256" i="17" s="1"/>
  <c r="K257" i="17"/>
  <c r="L257" i="17" s="1"/>
  <c r="K258" i="17"/>
  <c r="L258" i="17" s="1"/>
  <c r="K259" i="17"/>
  <c r="L259" i="17" s="1"/>
  <c r="K260" i="17"/>
  <c r="L260" i="17" s="1"/>
  <c r="K261" i="17"/>
  <c r="L261" i="17" s="1"/>
  <c r="K262" i="17"/>
  <c r="L262" i="17" s="1"/>
  <c r="K263" i="17"/>
  <c r="L263" i="17" s="1"/>
  <c r="K264" i="17"/>
  <c r="L264" i="17" s="1"/>
  <c r="K265" i="17"/>
  <c r="L265" i="17" s="1"/>
  <c r="K266" i="17"/>
  <c r="L266" i="17" s="1"/>
  <c r="K267" i="17"/>
  <c r="L267" i="17" s="1"/>
  <c r="K268" i="17"/>
  <c r="L268" i="17" s="1"/>
  <c r="K269" i="17"/>
  <c r="L269" i="17" s="1"/>
  <c r="K270" i="17"/>
  <c r="L270" i="17" s="1"/>
  <c r="K271" i="17"/>
  <c r="L271" i="17" s="1"/>
  <c r="K272" i="17"/>
  <c r="L272" i="17" s="1"/>
  <c r="K273" i="17"/>
  <c r="L273" i="17" s="1"/>
  <c r="K274" i="17"/>
  <c r="L274" i="17" s="1"/>
  <c r="K275" i="17"/>
  <c r="L275" i="17" s="1"/>
  <c r="K276" i="17"/>
  <c r="L276" i="17" s="1"/>
  <c r="K277" i="17"/>
  <c r="L277" i="17" s="1"/>
  <c r="K278" i="17"/>
  <c r="L278" i="17" s="1"/>
  <c r="K279" i="17"/>
  <c r="L279" i="17" s="1"/>
  <c r="K280" i="17"/>
  <c r="L280" i="17" s="1"/>
  <c r="K281" i="17"/>
  <c r="L281" i="17" s="1"/>
  <c r="K282" i="17"/>
  <c r="L282" i="17" s="1"/>
  <c r="K283" i="17"/>
  <c r="L283" i="17" s="1"/>
  <c r="K284" i="17"/>
  <c r="L284" i="17" s="1"/>
  <c r="K285" i="17"/>
  <c r="L285" i="17" s="1"/>
  <c r="K286" i="17"/>
  <c r="L286" i="17" s="1"/>
  <c r="K287" i="17"/>
  <c r="L287" i="17" s="1"/>
  <c r="K288" i="17"/>
  <c r="L288" i="17" s="1"/>
  <c r="K289" i="17"/>
  <c r="L289" i="17" s="1"/>
  <c r="K290" i="17"/>
  <c r="L290" i="17" s="1"/>
  <c r="K291" i="17"/>
  <c r="L291" i="17" s="1"/>
  <c r="K292" i="17"/>
  <c r="L292" i="17" s="1"/>
  <c r="K293" i="17"/>
  <c r="L293" i="17" s="1"/>
  <c r="K294" i="17"/>
  <c r="L294" i="17" s="1"/>
  <c r="K295" i="17"/>
  <c r="L295" i="17" s="1"/>
  <c r="K296" i="17"/>
  <c r="L296" i="17" s="1"/>
  <c r="K297" i="17"/>
  <c r="L297" i="17" s="1"/>
  <c r="K298" i="17"/>
  <c r="L298" i="17" s="1"/>
  <c r="K299" i="17"/>
  <c r="L299" i="17" s="1"/>
  <c r="K300" i="17"/>
  <c r="L300" i="17" s="1"/>
  <c r="K301" i="17"/>
  <c r="L301" i="17" s="1"/>
  <c r="K302" i="17"/>
  <c r="L302" i="17" s="1"/>
  <c r="K303" i="17"/>
  <c r="L303" i="17" s="1"/>
  <c r="K304" i="17"/>
  <c r="L304" i="17" s="1"/>
  <c r="K305" i="17"/>
  <c r="L305" i="17" s="1"/>
  <c r="K306" i="17"/>
  <c r="L306" i="17" s="1"/>
  <c r="K307" i="17"/>
  <c r="L307" i="17" s="1"/>
  <c r="K308" i="17"/>
  <c r="L308" i="17" s="1"/>
  <c r="K309" i="17"/>
  <c r="L309" i="17" s="1"/>
  <c r="K310" i="17"/>
  <c r="L310" i="17" s="1"/>
  <c r="K311" i="17"/>
  <c r="L311" i="17" s="1"/>
  <c r="K312" i="17"/>
  <c r="L312" i="17" s="1"/>
  <c r="K313" i="17"/>
  <c r="L313" i="17" s="1"/>
  <c r="K314" i="17"/>
  <c r="L314" i="17" s="1"/>
  <c r="K315" i="17"/>
  <c r="L315" i="17" s="1"/>
  <c r="K316" i="17"/>
  <c r="L316" i="17" s="1"/>
  <c r="K317" i="17"/>
  <c r="L317" i="17" s="1"/>
  <c r="K318" i="17"/>
  <c r="L318" i="17" s="1"/>
  <c r="K319" i="17"/>
  <c r="L319" i="17" s="1"/>
  <c r="K320" i="17"/>
  <c r="L320" i="17" s="1"/>
  <c r="K321" i="17"/>
  <c r="L321" i="17" s="1"/>
  <c r="K322" i="17"/>
  <c r="L322" i="17" s="1"/>
  <c r="K323" i="17"/>
  <c r="L323" i="17" s="1"/>
  <c r="K324" i="17"/>
  <c r="L324" i="17" s="1"/>
  <c r="K325" i="17"/>
  <c r="L325" i="17" s="1"/>
  <c r="K326" i="17"/>
  <c r="L326" i="17" s="1"/>
  <c r="K327" i="17"/>
  <c r="L327" i="17" s="1"/>
  <c r="K328" i="17"/>
  <c r="L328" i="17" s="1"/>
  <c r="K329" i="17"/>
  <c r="L329" i="17" s="1"/>
  <c r="K330" i="17"/>
  <c r="L330" i="17" s="1"/>
  <c r="K331" i="17"/>
  <c r="L331" i="17" s="1"/>
  <c r="K332" i="17"/>
  <c r="L332" i="17" s="1"/>
  <c r="K333" i="17"/>
  <c r="L333" i="17" s="1"/>
  <c r="K334" i="17"/>
  <c r="L334" i="17" s="1"/>
  <c r="K335" i="17"/>
  <c r="L335" i="17" s="1"/>
  <c r="K336" i="17"/>
  <c r="L336" i="17" s="1"/>
  <c r="K337" i="17"/>
  <c r="L337" i="17" s="1"/>
  <c r="K338" i="17"/>
  <c r="L338" i="17" s="1"/>
  <c r="K339" i="17"/>
  <c r="L339" i="17" s="1"/>
  <c r="K340" i="17"/>
  <c r="L340" i="17" s="1"/>
  <c r="K341" i="17"/>
  <c r="L341" i="17" s="1"/>
  <c r="K342" i="17"/>
  <c r="L342" i="17" s="1"/>
  <c r="K343" i="17"/>
  <c r="L343" i="17" s="1"/>
  <c r="K344" i="17"/>
  <c r="L344" i="17" s="1"/>
  <c r="K345" i="17"/>
  <c r="L345" i="17" s="1"/>
  <c r="K346" i="17"/>
  <c r="L346" i="17" s="1"/>
  <c r="K347" i="17"/>
  <c r="L347" i="17" s="1"/>
  <c r="K348" i="17"/>
  <c r="L348" i="17" s="1"/>
  <c r="K349" i="17"/>
  <c r="L349" i="17" s="1"/>
  <c r="K350" i="17"/>
  <c r="L350" i="17" s="1"/>
  <c r="K351" i="17"/>
  <c r="L351" i="17" s="1"/>
  <c r="K352" i="17"/>
  <c r="L352" i="17" s="1"/>
  <c r="K353" i="17"/>
  <c r="L353" i="17" s="1"/>
  <c r="K354" i="17"/>
  <c r="L354" i="17" s="1"/>
  <c r="K355" i="17"/>
  <c r="L355" i="17" s="1"/>
  <c r="K356" i="17"/>
  <c r="L356" i="17" s="1"/>
  <c r="K357" i="17"/>
  <c r="L357" i="17" s="1"/>
  <c r="K358" i="17"/>
  <c r="L358" i="17" s="1"/>
  <c r="K359" i="17"/>
  <c r="L359" i="17" s="1"/>
  <c r="K360" i="17"/>
  <c r="L360" i="17" s="1"/>
  <c r="K361" i="17"/>
  <c r="L361" i="17" s="1"/>
  <c r="K362" i="17"/>
  <c r="L362" i="17" s="1"/>
  <c r="K363" i="17"/>
  <c r="L363" i="17" s="1"/>
  <c r="K364" i="17"/>
  <c r="L364" i="17" s="1"/>
  <c r="K365" i="17"/>
  <c r="L365" i="17" s="1"/>
  <c r="K366" i="17"/>
  <c r="L366" i="17" s="1"/>
  <c r="K367" i="17"/>
  <c r="L367" i="17" s="1"/>
  <c r="K368" i="17"/>
  <c r="L368" i="17" s="1"/>
  <c r="K369" i="17"/>
  <c r="L369" i="17" s="1"/>
  <c r="K370" i="17"/>
  <c r="L370" i="17" s="1"/>
  <c r="K371" i="17"/>
  <c r="L371" i="17" s="1"/>
  <c r="K372" i="17"/>
  <c r="L372" i="17" s="1"/>
  <c r="K373" i="17"/>
  <c r="L373" i="17" s="1"/>
  <c r="K374" i="17"/>
  <c r="L374" i="17" s="1"/>
  <c r="K375" i="17"/>
  <c r="L375" i="17" s="1"/>
  <c r="K376" i="17"/>
  <c r="L376" i="17" s="1"/>
  <c r="K377" i="17"/>
  <c r="L377" i="17" s="1"/>
  <c r="K378" i="17"/>
  <c r="L378" i="17" s="1"/>
  <c r="K379" i="17"/>
  <c r="L379" i="17" s="1"/>
  <c r="K380" i="17"/>
  <c r="L380" i="17" s="1"/>
  <c r="K381" i="17"/>
  <c r="L381" i="17" s="1"/>
  <c r="K382" i="17"/>
  <c r="L382" i="17" s="1"/>
  <c r="K383" i="17"/>
  <c r="L383" i="17" s="1"/>
  <c r="K384" i="17"/>
  <c r="L384" i="17" s="1"/>
  <c r="K385" i="17"/>
  <c r="L385" i="17" s="1"/>
  <c r="K386" i="17"/>
  <c r="L386" i="17" s="1"/>
  <c r="K387" i="17"/>
  <c r="L387" i="17" s="1"/>
  <c r="K388" i="17"/>
  <c r="L388" i="17" s="1"/>
  <c r="K389" i="17"/>
  <c r="L389" i="17" s="1"/>
  <c r="K390" i="17"/>
  <c r="L390" i="17" s="1"/>
  <c r="K391" i="17"/>
  <c r="L391" i="17" s="1"/>
  <c r="K392" i="17"/>
  <c r="L392" i="17" s="1"/>
  <c r="K393" i="17"/>
  <c r="L393" i="17" s="1"/>
  <c r="K394" i="17"/>
  <c r="L394" i="17" s="1"/>
  <c r="K395" i="17"/>
  <c r="L395" i="17" s="1"/>
  <c r="K396" i="17"/>
  <c r="L396" i="17" s="1"/>
  <c r="K397" i="17"/>
  <c r="L397" i="17" s="1"/>
  <c r="K398" i="17"/>
  <c r="L398" i="17" s="1"/>
  <c r="K399" i="17"/>
  <c r="L399" i="17" s="1"/>
  <c r="K400" i="17"/>
  <c r="L400" i="17" s="1"/>
  <c r="K401" i="17"/>
  <c r="L401" i="17" s="1"/>
  <c r="K402" i="17"/>
  <c r="L402" i="17" s="1"/>
  <c r="K403" i="17"/>
  <c r="L403" i="17" s="1"/>
  <c r="K404" i="17"/>
  <c r="L404" i="17" s="1"/>
  <c r="K405" i="17"/>
  <c r="L405" i="17" s="1"/>
  <c r="K406" i="17"/>
  <c r="L406" i="17" s="1"/>
  <c r="K407" i="17"/>
  <c r="L407" i="17" s="1"/>
  <c r="K408" i="17"/>
  <c r="L408" i="17" s="1"/>
  <c r="K409" i="17"/>
  <c r="L409" i="17" s="1"/>
  <c r="K410" i="17"/>
  <c r="L410" i="17" s="1"/>
  <c r="K411" i="17"/>
  <c r="L411" i="17" s="1"/>
  <c r="K412" i="17"/>
  <c r="L412" i="17" s="1"/>
  <c r="K413" i="17"/>
  <c r="L413" i="17" s="1"/>
  <c r="K414" i="17"/>
  <c r="L414" i="17" s="1"/>
  <c r="K415" i="17"/>
  <c r="L415" i="17" s="1"/>
  <c r="K416" i="17"/>
  <c r="L416" i="17" s="1"/>
  <c r="K417" i="17"/>
  <c r="L417" i="17" s="1"/>
  <c r="K418" i="17"/>
  <c r="L418" i="17" s="1"/>
  <c r="K419" i="17"/>
  <c r="L419" i="17" s="1"/>
  <c r="K420" i="17"/>
  <c r="L420" i="17" s="1"/>
  <c r="K421" i="17"/>
  <c r="L421" i="17" s="1"/>
  <c r="K422" i="17"/>
  <c r="L422" i="17" s="1"/>
  <c r="K423" i="17"/>
  <c r="L423" i="17" s="1"/>
  <c r="K424" i="17"/>
  <c r="L424" i="17" s="1"/>
  <c r="K425" i="17"/>
  <c r="L425" i="17" s="1"/>
  <c r="K426" i="17"/>
  <c r="L426" i="17" s="1"/>
  <c r="K427" i="17"/>
  <c r="L427" i="17" s="1"/>
  <c r="K428" i="17"/>
  <c r="L428" i="17" s="1"/>
  <c r="K429" i="17"/>
  <c r="L429" i="17" s="1"/>
  <c r="K430" i="17"/>
  <c r="L430" i="17" s="1"/>
  <c r="K431" i="17"/>
  <c r="L431" i="17" s="1"/>
  <c r="K432" i="17"/>
  <c r="L432" i="17" s="1"/>
  <c r="K433" i="17"/>
  <c r="L433" i="17" s="1"/>
  <c r="K434" i="17"/>
  <c r="L434" i="17" s="1"/>
  <c r="K435" i="17"/>
  <c r="L435" i="17" s="1"/>
  <c r="K436" i="17"/>
  <c r="L436" i="17" s="1"/>
  <c r="K437" i="17"/>
  <c r="L437" i="17" s="1"/>
  <c r="K438" i="17"/>
  <c r="L438" i="17" s="1"/>
  <c r="K439" i="17"/>
  <c r="L439" i="17" s="1"/>
  <c r="K440" i="17"/>
  <c r="L440" i="17" s="1"/>
  <c r="K441" i="17"/>
  <c r="L441" i="17" s="1"/>
  <c r="K442" i="17"/>
  <c r="L442" i="17" s="1"/>
  <c r="K443" i="17"/>
  <c r="L443" i="17" s="1"/>
  <c r="K444" i="17"/>
  <c r="L444" i="17" s="1"/>
  <c r="K445" i="17"/>
  <c r="L445" i="17" s="1"/>
  <c r="K446" i="17"/>
  <c r="L446" i="17" s="1"/>
  <c r="K447" i="17"/>
  <c r="L447" i="17" s="1"/>
  <c r="K448" i="17"/>
  <c r="L448" i="17" s="1"/>
  <c r="K449" i="17"/>
  <c r="L449" i="17" s="1"/>
  <c r="K450" i="17"/>
  <c r="L450" i="17" s="1"/>
  <c r="K451" i="17"/>
  <c r="L451" i="17" s="1"/>
  <c r="K452" i="17"/>
  <c r="L452" i="17" s="1"/>
  <c r="K453" i="17"/>
  <c r="L453" i="17" s="1"/>
  <c r="K454" i="17"/>
  <c r="L454" i="17" s="1"/>
  <c r="K455" i="17"/>
  <c r="L455" i="17" s="1"/>
  <c r="K456" i="17"/>
  <c r="L456" i="17" s="1"/>
  <c r="K457" i="17"/>
  <c r="L457" i="17" s="1"/>
  <c r="K458" i="17"/>
  <c r="L458" i="17" s="1"/>
  <c r="K459" i="17"/>
  <c r="L459" i="17" s="1"/>
  <c r="K460" i="17"/>
  <c r="L460" i="17" s="1"/>
  <c r="K461" i="17"/>
  <c r="L461" i="17" s="1"/>
  <c r="K462" i="17"/>
  <c r="L462" i="17" s="1"/>
  <c r="K463" i="17"/>
  <c r="L463" i="17" s="1"/>
  <c r="K464" i="17"/>
  <c r="L464" i="17" s="1"/>
  <c r="K465" i="17"/>
  <c r="L465" i="17" s="1"/>
  <c r="K466" i="17"/>
  <c r="L466" i="17" s="1"/>
  <c r="K467" i="17"/>
  <c r="L467" i="17" s="1"/>
  <c r="K468" i="17"/>
  <c r="L468" i="17" s="1"/>
  <c r="K469" i="17"/>
  <c r="L469" i="17" s="1"/>
  <c r="K470" i="17"/>
  <c r="L470" i="17" s="1"/>
  <c r="K471" i="17"/>
  <c r="L471" i="17" s="1"/>
  <c r="K472" i="17"/>
  <c r="L472" i="17" s="1"/>
  <c r="K473" i="17"/>
  <c r="L473" i="17" s="1"/>
  <c r="K474" i="17"/>
  <c r="L474" i="17" s="1"/>
  <c r="K475" i="17"/>
  <c r="L475" i="17" s="1"/>
  <c r="K476" i="17"/>
  <c r="L476" i="17" s="1"/>
  <c r="K477" i="17"/>
  <c r="L477" i="17" s="1"/>
  <c r="K478" i="17"/>
  <c r="L478" i="17" s="1"/>
  <c r="K479" i="17"/>
  <c r="L479" i="17" s="1"/>
  <c r="K480" i="17"/>
  <c r="L480" i="17" s="1"/>
  <c r="K481" i="17"/>
  <c r="L481" i="17" s="1"/>
  <c r="K482" i="17"/>
  <c r="L482" i="17" s="1"/>
  <c r="K483" i="17"/>
  <c r="L483" i="17" s="1"/>
  <c r="K484" i="17"/>
  <c r="L484" i="17" s="1"/>
  <c r="K485" i="17"/>
  <c r="L485" i="17" s="1"/>
  <c r="K486" i="17"/>
  <c r="L486" i="17" s="1"/>
  <c r="K487" i="17"/>
  <c r="L487" i="17" s="1"/>
  <c r="K488" i="17"/>
  <c r="L488" i="17" s="1"/>
  <c r="K489" i="17"/>
  <c r="L489" i="17" s="1"/>
  <c r="K490" i="17"/>
  <c r="L490" i="17" s="1"/>
  <c r="K491" i="17"/>
  <c r="L491" i="17" s="1"/>
  <c r="K492" i="17"/>
  <c r="L492" i="17" s="1"/>
  <c r="K493" i="17"/>
  <c r="L493" i="17" s="1"/>
  <c r="K494" i="17"/>
  <c r="L494" i="17" s="1"/>
  <c r="K495" i="17"/>
  <c r="L495" i="17" s="1"/>
  <c r="K496" i="17"/>
  <c r="L496" i="17" s="1"/>
  <c r="K497" i="17"/>
  <c r="L497" i="17" s="1"/>
  <c r="K498" i="17"/>
  <c r="L498" i="17" s="1"/>
  <c r="K499" i="17"/>
  <c r="L499" i="17" s="1"/>
  <c r="K500" i="17"/>
  <c r="L500" i="17" s="1"/>
  <c r="K501" i="17"/>
  <c r="L501" i="17" s="1"/>
  <c r="K502" i="17"/>
  <c r="L502" i="17" s="1"/>
  <c r="K503" i="17"/>
  <c r="L503" i="17" s="1"/>
  <c r="K504" i="17"/>
  <c r="L504" i="17" s="1"/>
  <c r="K505" i="17"/>
  <c r="L505" i="17" s="1"/>
  <c r="K506" i="17"/>
  <c r="L506" i="17" s="1"/>
  <c r="K507" i="17"/>
  <c r="L507" i="17" s="1"/>
  <c r="K508" i="17"/>
  <c r="L508" i="17" s="1"/>
  <c r="K509" i="17"/>
  <c r="L509" i="17" s="1"/>
  <c r="K510" i="17"/>
  <c r="L510" i="17" s="1"/>
  <c r="K511" i="17"/>
  <c r="L511" i="17" s="1"/>
  <c r="K512" i="17"/>
  <c r="L512" i="17" s="1"/>
  <c r="K513" i="17"/>
  <c r="L513" i="17" s="1"/>
  <c r="K514" i="17"/>
  <c r="L514" i="17" s="1"/>
  <c r="K515" i="17"/>
  <c r="L515" i="17" s="1"/>
  <c r="K516" i="17"/>
  <c r="L516" i="17" s="1"/>
  <c r="K517" i="17"/>
  <c r="L517" i="17" s="1"/>
  <c r="K518" i="17"/>
  <c r="L518" i="17" s="1"/>
  <c r="K519" i="17"/>
  <c r="L519" i="17" s="1"/>
  <c r="K520" i="17"/>
  <c r="L520" i="17" s="1"/>
  <c r="K521" i="17"/>
  <c r="L521" i="17" s="1"/>
  <c r="K522" i="17"/>
  <c r="L522" i="17" s="1"/>
  <c r="K523" i="17"/>
  <c r="L523" i="17" s="1"/>
  <c r="K524" i="17"/>
  <c r="L524" i="17" s="1"/>
  <c r="K525" i="17"/>
  <c r="L525" i="17" s="1"/>
  <c r="K526" i="17"/>
  <c r="L526" i="17" s="1"/>
  <c r="K527" i="17"/>
  <c r="L527" i="17" s="1"/>
  <c r="K528" i="17"/>
  <c r="L528" i="17" s="1"/>
  <c r="K529" i="17"/>
  <c r="L529" i="17" s="1"/>
  <c r="K530" i="17"/>
  <c r="L530" i="17" s="1"/>
  <c r="K531" i="17"/>
  <c r="L531" i="17" s="1"/>
  <c r="K532" i="17"/>
  <c r="L532" i="17" s="1"/>
  <c r="K533" i="17"/>
  <c r="L533" i="17" s="1"/>
  <c r="K534" i="17"/>
  <c r="L534" i="17" s="1"/>
  <c r="K535" i="17"/>
  <c r="L535" i="17" s="1"/>
  <c r="K536" i="17"/>
  <c r="L536" i="17" s="1"/>
  <c r="K537" i="17"/>
  <c r="L537" i="17" s="1"/>
  <c r="K538" i="17"/>
  <c r="L538" i="17" s="1"/>
  <c r="K539" i="17"/>
  <c r="L539" i="17" s="1"/>
  <c r="K540" i="17"/>
  <c r="L540" i="17" s="1"/>
  <c r="K541" i="17"/>
  <c r="L541" i="17" s="1"/>
  <c r="K542" i="17"/>
  <c r="L542" i="17" s="1"/>
  <c r="K543" i="17"/>
  <c r="L543" i="17" s="1"/>
  <c r="K544" i="17"/>
  <c r="L544" i="17" s="1"/>
  <c r="K545" i="17"/>
  <c r="L545" i="17" s="1"/>
  <c r="K546" i="17"/>
  <c r="L546" i="17" s="1"/>
  <c r="K547" i="17"/>
  <c r="L547" i="17" s="1"/>
  <c r="K548" i="17"/>
  <c r="L548" i="17" s="1"/>
  <c r="K549" i="17"/>
  <c r="L549" i="17" s="1"/>
  <c r="K550" i="17"/>
  <c r="L550" i="17" s="1"/>
  <c r="K551" i="17"/>
  <c r="L551" i="17" s="1"/>
  <c r="K552" i="17"/>
  <c r="L552" i="17" s="1"/>
  <c r="K553" i="17"/>
  <c r="L553" i="17" s="1"/>
  <c r="K554" i="17"/>
  <c r="L554" i="17" s="1"/>
  <c r="K555" i="17"/>
  <c r="L555" i="17" s="1"/>
  <c r="K556" i="17"/>
  <c r="L556" i="17" s="1"/>
  <c r="K557" i="17"/>
  <c r="L557" i="17" s="1"/>
  <c r="K558" i="17"/>
  <c r="L558" i="17" s="1"/>
  <c r="K559" i="17"/>
  <c r="L559" i="17" s="1"/>
  <c r="K560" i="17"/>
  <c r="L560" i="17" s="1"/>
  <c r="K561" i="17"/>
  <c r="L561" i="17" s="1"/>
  <c r="K562" i="17"/>
  <c r="L562" i="17" s="1"/>
  <c r="K563" i="17"/>
  <c r="L563" i="17" s="1"/>
  <c r="K564" i="17"/>
  <c r="L564" i="17" s="1"/>
  <c r="K565" i="17"/>
  <c r="L565" i="17" s="1"/>
  <c r="K566" i="17"/>
  <c r="L566" i="17" s="1"/>
  <c r="K567" i="17"/>
  <c r="L567" i="17" s="1"/>
  <c r="K568" i="17"/>
  <c r="L568" i="17" s="1"/>
  <c r="K569" i="17"/>
  <c r="L569" i="17" s="1"/>
  <c r="K570" i="17"/>
  <c r="L570" i="17" s="1"/>
  <c r="K571" i="17"/>
  <c r="L571" i="17" s="1"/>
  <c r="K572" i="17"/>
  <c r="L572" i="17" s="1"/>
  <c r="K573" i="17"/>
  <c r="L573" i="17" s="1"/>
  <c r="K574" i="17"/>
  <c r="L574" i="17" s="1"/>
  <c r="K575" i="17"/>
  <c r="L575" i="17" s="1"/>
  <c r="K576" i="17"/>
  <c r="L576" i="17" s="1"/>
  <c r="K577" i="17"/>
  <c r="L577" i="17" s="1"/>
  <c r="K578" i="17"/>
  <c r="L578" i="17" s="1"/>
  <c r="K579" i="17"/>
  <c r="L579" i="17" s="1"/>
  <c r="K580" i="17"/>
  <c r="L580" i="17" s="1"/>
  <c r="K581" i="17"/>
  <c r="L581" i="17" s="1"/>
  <c r="K582" i="17"/>
  <c r="L582" i="17" s="1"/>
  <c r="K583" i="17"/>
  <c r="L583" i="17" s="1"/>
  <c r="K584" i="17"/>
  <c r="L584" i="17" s="1"/>
  <c r="K585" i="17"/>
  <c r="L585" i="17" s="1"/>
  <c r="K586" i="17"/>
  <c r="L586" i="17" s="1"/>
  <c r="K587" i="17"/>
  <c r="L587" i="17" s="1"/>
  <c r="K588" i="17"/>
  <c r="L588" i="17" s="1"/>
  <c r="K589" i="17"/>
  <c r="L589" i="17" s="1"/>
  <c r="K590" i="17"/>
  <c r="L590" i="17" s="1"/>
  <c r="K591" i="17"/>
  <c r="L591" i="17" s="1"/>
  <c r="K592" i="17"/>
  <c r="L592" i="17" s="1"/>
  <c r="K593" i="17"/>
  <c r="L593" i="17" s="1"/>
  <c r="K594" i="17"/>
  <c r="L594" i="17" s="1"/>
  <c r="K595" i="17"/>
  <c r="L595" i="17" s="1"/>
  <c r="K596" i="17"/>
  <c r="L596" i="17" s="1"/>
  <c r="K597" i="17"/>
  <c r="L597" i="17" s="1"/>
  <c r="K598" i="17"/>
  <c r="L598" i="17" s="1"/>
  <c r="K599" i="17"/>
  <c r="L599" i="17" s="1"/>
  <c r="K600" i="17"/>
  <c r="L600" i="17" s="1"/>
  <c r="K601" i="17"/>
  <c r="L601" i="17" s="1"/>
  <c r="K602" i="17"/>
  <c r="L602" i="17" s="1"/>
  <c r="K603" i="17"/>
  <c r="L603" i="17" s="1"/>
  <c r="K604" i="17"/>
  <c r="L604" i="17" s="1"/>
  <c r="K605" i="17"/>
  <c r="L605" i="17" s="1"/>
  <c r="K606" i="17"/>
  <c r="L606" i="17" s="1"/>
  <c r="K607" i="17"/>
  <c r="L607" i="17" s="1"/>
  <c r="K608" i="17"/>
  <c r="L608" i="17" s="1"/>
  <c r="K609" i="17"/>
  <c r="L609" i="17" s="1"/>
  <c r="K610" i="17"/>
  <c r="L610" i="17" s="1"/>
  <c r="K611" i="17"/>
  <c r="L611" i="17" s="1"/>
  <c r="K612" i="17"/>
  <c r="L612" i="17" s="1"/>
  <c r="K613" i="17"/>
  <c r="L613" i="17" s="1"/>
  <c r="K614" i="17"/>
  <c r="L614" i="17" s="1"/>
  <c r="K615" i="17"/>
  <c r="L615" i="17" s="1"/>
  <c r="K616" i="17"/>
  <c r="L616" i="17" s="1"/>
  <c r="K617" i="17"/>
  <c r="L617" i="17" s="1"/>
  <c r="K618" i="17"/>
  <c r="L618" i="17" s="1"/>
  <c r="K619" i="17"/>
  <c r="L619" i="17" s="1"/>
  <c r="K620" i="17"/>
  <c r="L620" i="17" s="1"/>
  <c r="K621" i="17"/>
  <c r="L621" i="17" s="1"/>
  <c r="K622" i="17"/>
  <c r="L622" i="17" s="1"/>
  <c r="K623" i="17"/>
  <c r="L623" i="17" s="1"/>
  <c r="K624" i="17"/>
  <c r="L624" i="17" s="1"/>
  <c r="K625" i="17"/>
  <c r="L625" i="17" s="1"/>
  <c r="K626" i="17"/>
  <c r="L626" i="17" s="1"/>
  <c r="K627" i="17"/>
  <c r="L627" i="17" s="1"/>
  <c r="K628" i="17"/>
  <c r="L628" i="17" s="1"/>
  <c r="K629" i="17"/>
  <c r="L629" i="17" s="1"/>
  <c r="K630" i="17"/>
  <c r="L630" i="17" s="1"/>
  <c r="K631" i="17"/>
  <c r="L631" i="17" s="1"/>
  <c r="K632" i="17"/>
  <c r="L632" i="17" s="1"/>
  <c r="K633" i="17"/>
  <c r="L633" i="17" s="1"/>
  <c r="K634" i="17"/>
  <c r="L634" i="17" s="1"/>
  <c r="K635" i="17"/>
  <c r="L635" i="17" s="1"/>
  <c r="K636" i="17"/>
  <c r="L636" i="17" s="1"/>
  <c r="K637" i="17"/>
  <c r="L637" i="17" s="1"/>
  <c r="K638" i="17"/>
  <c r="L638" i="17" s="1"/>
  <c r="K639" i="17"/>
  <c r="L639" i="17" s="1"/>
  <c r="K640" i="17"/>
  <c r="L640" i="17" s="1"/>
  <c r="K641" i="17"/>
  <c r="L641" i="17" s="1"/>
  <c r="K642" i="17"/>
  <c r="L642" i="17" s="1"/>
  <c r="K643" i="17"/>
  <c r="L643" i="17" s="1"/>
  <c r="K644" i="17"/>
  <c r="L644" i="17" s="1"/>
  <c r="K645" i="17"/>
  <c r="L645" i="17" s="1"/>
  <c r="K646" i="17"/>
  <c r="L646" i="17" s="1"/>
  <c r="K647" i="17"/>
  <c r="L647" i="17" s="1"/>
  <c r="K648" i="17"/>
  <c r="L648" i="17" s="1"/>
  <c r="K649" i="17"/>
  <c r="L649" i="17" s="1"/>
  <c r="K650" i="17"/>
  <c r="L650" i="17" s="1"/>
  <c r="K651" i="17"/>
  <c r="L651" i="17" s="1"/>
  <c r="K652" i="17"/>
  <c r="L652" i="17" s="1"/>
  <c r="K653" i="17"/>
  <c r="L653" i="17" s="1"/>
  <c r="K654" i="17"/>
  <c r="L654" i="17" s="1"/>
  <c r="K655" i="17"/>
  <c r="L655" i="17" s="1"/>
  <c r="K656" i="17"/>
  <c r="L656" i="17" s="1"/>
  <c r="K657" i="17"/>
  <c r="L657" i="17" s="1"/>
  <c r="K658" i="17"/>
  <c r="L658" i="17" s="1"/>
  <c r="K659" i="17"/>
  <c r="L659" i="17" s="1"/>
  <c r="K660" i="17"/>
  <c r="L660" i="17" s="1"/>
  <c r="K661" i="17"/>
  <c r="L661" i="17" s="1"/>
  <c r="K662" i="17"/>
  <c r="L662" i="17" s="1"/>
  <c r="K663" i="17"/>
  <c r="L663" i="17" s="1"/>
  <c r="K664" i="17"/>
  <c r="L664" i="17" s="1"/>
  <c r="K665" i="17"/>
  <c r="L665" i="17" s="1"/>
  <c r="K666" i="17"/>
  <c r="L666" i="17" s="1"/>
  <c r="K667" i="17"/>
  <c r="L667" i="17" s="1"/>
  <c r="K668" i="17"/>
  <c r="L668" i="17" s="1"/>
  <c r="K669" i="17"/>
  <c r="L669" i="17" s="1"/>
  <c r="K670" i="17"/>
  <c r="L670" i="17" s="1"/>
  <c r="K671" i="17"/>
  <c r="L671" i="17" s="1"/>
  <c r="K672" i="17"/>
  <c r="L672" i="17" s="1"/>
  <c r="K673" i="17"/>
  <c r="L673" i="17" s="1"/>
  <c r="K674" i="17"/>
  <c r="L674" i="17" s="1"/>
  <c r="K675" i="17"/>
  <c r="L675" i="17" s="1"/>
  <c r="K676" i="17"/>
  <c r="L676" i="17" s="1"/>
  <c r="K677" i="17"/>
  <c r="L677" i="17" s="1"/>
  <c r="K678" i="17"/>
  <c r="L678" i="17" s="1"/>
  <c r="K679" i="17"/>
  <c r="L679" i="17" s="1"/>
  <c r="K680" i="17"/>
  <c r="L680" i="17" s="1"/>
  <c r="K681" i="17"/>
  <c r="L681" i="17" s="1"/>
  <c r="K682" i="17"/>
  <c r="L682" i="17" s="1"/>
  <c r="K683" i="17"/>
  <c r="L683" i="17" s="1"/>
  <c r="K684" i="17"/>
  <c r="L684" i="17" s="1"/>
  <c r="K685" i="17"/>
  <c r="L685" i="17" s="1"/>
  <c r="K686" i="17"/>
  <c r="L686" i="17" s="1"/>
  <c r="K687" i="17"/>
  <c r="L687" i="17" s="1"/>
  <c r="K688" i="17"/>
  <c r="L688" i="17" s="1"/>
  <c r="K689" i="17"/>
  <c r="L689" i="17" s="1"/>
  <c r="K690" i="17"/>
  <c r="L690" i="17" s="1"/>
  <c r="K691" i="17"/>
  <c r="L691" i="17" s="1"/>
  <c r="K692" i="17"/>
  <c r="L692" i="17" s="1"/>
  <c r="K693" i="17"/>
  <c r="L693" i="17" s="1"/>
  <c r="K694" i="17"/>
  <c r="L694" i="17" s="1"/>
  <c r="K695" i="17"/>
  <c r="L695" i="17" s="1"/>
  <c r="K696" i="17"/>
  <c r="L696" i="17" s="1"/>
  <c r="K697" i="17"/>
  <c r="L697" i="17" s="1"/>
  <c r="K698" i="17"/>
  <c r="L698" i="17" s="1"/>
  <c r="K699" i="17"/>
  <c r="L699" i="17" s="1"/>
  <c r="K700" i="17"/>
  <c r="L700" i="17" s="1"/>
  <c r="K701" i="17"/>
  <c r="L701" i="17" s="1"/>
  <c r="K702" i="17"/>
  <c r="L702" i="17" s="1"/>
  <c r="K703" i="17"/>
  <c r="L703" i="17" s="1"/>
  <c r="K704" i="17"/>
  <c r="L704" i="17" s="1"/>
  <c r="K705" i="17"/>
  <c r="L705" i="17" s="1"/>
  <c r="K706" i="17"/>
  <c r="L706" i="17" s="1"/>
  <c r="K707" i="17"/>
  <c r="L707" i="17" s="1"/>
  <c r="K708" i="17"/>
  <c r="L708" i="17" s="1"/>
  <c r="K709" i="17"/>
  <c r="L709" i="17" s="1"/>
  <c r="K710" i="17"/>
  <c r="L710" i="17" s="1"/>
  <c r="K711" i="17"/>
  <c r="L711" i="17" s="1"/>
  <c r="K712" i="17"/>
  <c r="L712" i="17" s="1"/>
  <c r="K713" i="17"/>
  <c r="L713" i="17" s="1"/>
  <c r="K714" i="17"/>
  <c r="L714" i="17" s="1"/>
  <c r="K715" i="17"/>
  <c r="L715" i="17" s="1"/>
  <c r="K716" i="17"/>
  <c r="L716" i="17" s="1"/>
  <c r="K717" i="17"/>
  <c r="L717" i="17" s="1"/>
  <c r="K718" i="17"/>
  <c r="L718" i="17" s="1"/>
  <c r="K719" i="17"/>
  <c r="L719" i="17" s="1"/>
  <c r="K720" i="17"/>
  <c r="L720" i="17" s="1"/>
  <c r="K721" i="17"/>
  <c r="L721" i="17" s="1"/>
  <c r="K722" i="17"/>
  <c r="L722" i="17" s="1"/>
  <c r="K723" i="17"/>
  <c r="L723" i="17" s="1"/>
  <c r="K724" i="17"/>
  <c r="L724" i="17" s="1"/>
  <c r="K725" i="17"/>
  <c r="L725" i="17" s="1"/>
  <c r="K726" i="17"/>
  <c r="L726" i="17" s="1"/>
  <c r="K727" i="17"/>
  <c r="L727" i="17" s="1"/>
  <c r="K728" i="17"/>
  <c r="L728" i="17" s="1"/>
  <c r="K729" i="17"/>
  <c r="L729" i="17" s="1"/>
  <c r="K730" i="17"/>
  <c r="L730" i="17" s="1"/>
  <c r="K731" i="17"/>
  <c r="L731" i="17" s="1"/>
  <c r="K732" i="17"/>
  <c r="L732" i="17" s="1"/>
  <c r="K733" i="17"/>
  <c r="L733" i="17" s="1"/>
  <c r="K734" i="17"/>
  <c r="L734" i="17" s="1"/>
  <c r="K735" i="17"/>
  <c r="L735" i="17" s="1"/>
  <c r="K736" i="17"/>
  <c r="L736" i="17" s="1"/>
  <c r="K737" i="17"/>
  <c r="L737" i="17" s="1"/>
  <c r="K738" i="17"/>
  <c r="L738" i="17" s="1"/>
  <c r="K739" i="17"/>
  <c r="L739" i="17" s="1"/>
  <c r="K740" i="17"/>
  <c r="L740" i="17" s="1"/>
  <c r="K741" i="17"/>
  <c r="L741" i="17" s="1"/>
  <c r="K742" i="17"/>
  <c r="L742" i="17" s="1"/>
  <c r="K743" i="17"/>
  <c r="L743" i="17" s="1"/>
  <c r="K744" i="17"/>
  <c r="L744" i="17" s="1"/>
  <c r="K745" i="17"/>
  <c r="L745" i="17" s="1"/>
  <c r="K746" i="17"/>
  <c r="L746" i="17" s="1"/>
  <c r="K747" i="17"/>
  <c r="L747" i="17" s="1"/>
  <c r="K748" i="17"/>
  <c r="L748" i="17" s="1"/>
  <c r="K749" i="17"/>
  <c r="L749" i="17" s="1"/>
  <c r="K750" i="17"/>
  <c r="L750" i="17" s="1"/>
  <c r="K751" i="17"/>
  <c r="L751" i="17" s="1"/>
  <c r="K752" i="17"/>
  <c r="L752" i="17" s="1"/>
  <c r="K753" i="17"/>
  <c r="L753" i="17" s="1"/>
  <c r="K754" i="17"/>
  <c r="L754" i="17" s="1"/>
  <c r="K755" i="17"/>
  <c r="L755" i="17" s="1"/>
  <c r="K756" i="17"/>
  <c r="L756" i="17" s="1"/>
  <c r="K757" i="17"/>
  <c r="L757" i="17" s="1"/>
  <c r="K758" i="17"/>
  <c r="L758" i="17" s="1"/>
  <c r="K759" i="17"/>
  <c r="L759" i="17" s="1"/>
  <c r="K760" i="17"/>
  <c r="L760" i="17" s="1"/>
  <c r="K761" i="17"/>
  <c r="L761" i="17" s="1"/>
  <c r="K762" i="17"/>
  <c r="L762" i="17" s="1"/>
  <c r="K763" i="17"/>
  <c r="L763" i="17" s="1"/>
  <c r="K764" i="17"/>
  <c r="L764" i="17" s="1"/>
  <c r="K765" i="17"/>
  <c r="L765" i="17" s="1"/>
  <c r="K766" i="17"/>
  <c r="L766" i="17" s="1"/>
  <c r="K767" i="17"/>
  <c r="L767" i="17" s="1"/>
  <c r="K768" i="17"/>
  <c r="L768" i="17" s="1"/>
  <c r="K769" i="17"/>
  <c r="L769" i="17" s="1"/>
  <c r="K770" i="17"/>
  <c r="L770" i="17" s="1"/>
  <c r="K771" i="17"/>
  <c r="L771" i="17" s="1"/>
  <c r="K772" i="17"/>
  <c r="L772" i="17" s="1"/>
  <c r="K773" i="17"/>
  <c r="L773" i="17" s="1"/>
  <c r="K774" i="17"/>
  <c r="L774" i="17" s="1"/>
  <c r="K775" i="17"/>
  <c r="L775" i="17" s="1"/>
  <c r="K776" i="17"/>
  <c r="L776" i="17" s="1"/>
  <c r="K777" i="17"/>
  <c r="L777" i="17" s="1"/>
  <c r="K778" i="17"/>
  <c r="L778" i="17" s="1"/>
  <c r="K779" i="17"/>
  <c r="L779" i="17" s="1"/>
  <c r="K780" i="17"/>
  <c r="L780" i="17" s="1"/>
  <c r="K781" i="17"/>
  <c r="L781" i="17" s="1"/>
  <c r="K782" i="17"/>
  <c r="L782" i="17" s="1"/>
  <c r="K783" i="17"/>
  <c r="L783" i="17" s="1"/>
  <c r="K784" i="17"/>
  <c r="L784" i="17" s="1"/>
  <c r="K785" i="17"/>
  <c r="L785" i="17" s="1"/>
  <c r="K786" i="17"/>
  <c r="L786" i="17" s="1"/>
  <c r="K787" i="17"/>
  <c r="L787" i="17" s="1"/>
  <c r="K788" i="17"/>
  <c r="L788" i="17" s="1"/>
  <c r="K789" i="17"/>
  <c r="L789" i="17" s="1"/>
  <c r="K790" i="17"/>
  <c r="L790" i="17" s="1"/>
  <c r="K791" i="17"/>
  <c r="L791" i="17" s="1"/>
  <c r="K792" i="17"/>
  <c r="L792" i="17" s="1"/>
  <c r="K793" i="17"/>
  <c r="L793" i="17" s="1"/>
  <c r="K794" i="17"/>
  <c r="L794" i="17" s="1"/>
  <c r="K795" i="17"/>
  <c r="L795" i="17" s="1"/>
  <c r="K796" i="17"/>
  <c r="L796" i="17" s="1"/>
  <c r="K797" i="17"/>
  <c r="L797" i="17" s="1"/>
  <c r="K798" i="17"/>
  <c r="L798" i="17" s="1"/>
  <c r="K799" i="17"/>
  <c r="L799" i="17" s="1"/>
  <c r="K800" i="17"/>
  <c r="L800" i="17" s="1"/>
  <c r="K801" i="17"/>
  <c r="L801" i="17" s="1"/>
  <c r="K802" i="17"/>
  <c r="L802" i="17" s="1"/>
  <c r="K803" i="17"/>
  <c r="L803" i="17" s="1"/>
  <c r="K804" i="17"/>
  <c r="L804" i="17" s="1"/>
  <c r="K805" i="17"/>
  <c r="L805" i="17" s="1"/>
  <c r="K806" i="17"/>
  <c r="L806" i="17" s="1"/>
  <c r="K807" i="17"/>
  <c r="L807" i="17" s="1"/>
  <c r="K808" i="17"/>
  <c r="L808" i="17" s="1"/>
  <c r="K809" i="17"/>
  <c r="L809" i="17" s="1"/>
  <c r="K810" i="17"/>
  <c r="L810" i="17" s="1"/>
  <c r="K811" i="17"/>
  <c r="L811" i="17" s="1"/>
  <c r="K812" i="17"/>
  <c r="L812" i="17" s="1"/>
  <c r="K813" i="17"/>
  <c r="L813" i="17" s="1"/>
  <c r="K814" i="17"/>
  <c r="L814" i="17" s="1"/>
  <c r="K815" i="17"/>
  <c r="L815" i="17" s="1"/>
  <c r="K816" i="17"/>
  <c r="L816" i="17" s="1"/>
  <c r="K817" i="17"/>
  <c r="L817" i="17" s="1"/>
  <c r="K818" i="17"/>
  <c r="L818" i="17" s="1"/>
  <c r="K819" i="17"/>
  <c r="L819" i="17" s="1"/>
  <c r="K820" i="17"/>
  <c r="L820" i="17" s="1"/>
  <c r="K821" i="17"/>
  <c r="L821" i="17" s="1"/>
  <c r="K822" i="17"/>
  <c r="L822" i="17" s="1"/>
  <c r="K823" i="17"/>
  <c r="L823" i="17" s="1"/>
  <c r="K824" i="17"/>
  <c r="L824" i="17" s="1"/>
  <c r="K825" i="17"/>
  <c r="L825" i="17" s="1"/>
  <c r="K826" i="17"/>
  <c r="L826" i="17" s="1"/>
  <c r="K827" i="17"/>
  <c r="L827" i="17" s="1"/>
  <c r="K828" i="17"/>
  <c r="L828" i="17" s="1"/>
  <c r="K829" i="17"/>
  <c r="L829" i="17" s="1"/>
  <c r="K830" i="17"/>
  <c r="L830" i="17" s="1"/>
  <c r="K831" i="17"/>
  <c r="L831" i="17" s="1"/>
  <c r="K832" i="17"/>
  <c r="L832" i="17" s="1"/>
  <c r="K833" i="17"/>
  <c r="L833" i="17" s="1"/>
  <c r="K834" i="17"/>
  <c r="L834" i="17" s="1"/>
  <c r="K835" i="17"/>
  <c r="L835" i="17" s="1"/>
  <c r="K836" i="17"/>
  <c r="L836" i="17" s="1"/>
  <c r="K837" i="17"/>
  <c r="L837" i="17" s="1"/>
  <c r="K838" i="17"/>
  <c r="L838" i="17" s="1"/>
  <c r="K839" i="17"/>
  <c r="L839" i="17" s="1"/>
  <c r="K840" i="17"/>
  <c r="L840" i="17" s="1"/>
  <c r="K841" i="17"/>
  <c r="L841" i="17" s="1"/>
  <c r="K842" i="17"/>
  <c r="L842" i="17" s="1"/>
  <c r="K843" i="17"/>
  <c r="L843" i="17" s="1"/>
  <c r="K844" i="17"/>
  <c r="L844" i="17" s="1"/>
  <c r="K845" i="17"/>
  <c r="L845" i="17" s="1"/>
  <c r="K846" i="17"/>
  <c r="L846" i="17" s="1"/>
  <c r="K847" i="17"/>
  <c r="L847" i="17" s="1"/>
  <c r="K848" i="17"/>
  <c r="L848" i="17" s="1"/>
  <c r="K849" i="17"/>
  <c r="L849" i="17" s="1"/>
  <c r="K850" i="17"/>
  <c r="L850" i="17" s="1"/>
  <c r="K851" i="17"/>
  <c r="L851" i="17" s="1"/>
  <c r="K852" i="17"/>
  <c r="L852" i="17" s="1"/>
  <c r="K853" i="17"/>
  <c r="L853" i="17" s="1"/>
  <c r="K854" i="17"/>
  <c r="L854" i="17" s="1"/>
  <c r="K855" i="17"/>
  <c r="L855" i="17" s="1"/>
  <c r="K856" i="17"/>
  <c r="L856" i="17" s="1"/>
  <c r="K857" i="17"/>
  <c r="L857" i="17" s="1"/>
  <c r="K858" i="17"/>
  <c r="L858" i="17" s="1"/>
  <c r="K859" i="17"/>
  <c r="L859" i="17" s="1"/>
  <c r="K860" i="17"/>
  <c r="L860" i="17" s="1"/>
  <c r="K861" i="17"/>
  <c r="L861" i="17" s="1"/>
  <c r="K862" i="17"/>
  <c r="L862" i="17" s="1"/>
  <c r="K863" i="17"/>
  <c r="L863" i="17" s="1"/>
  <c r="K864" i="17"/>
  <c r="L864" i="17" s="1"/>
  <c r="K865" i="17"/>
  <c r="L865" i="17" s="1"/>
  <c r="K866" i="17"/>
  <c r="L866" i="17" s="1"/>
  <c r="K867" i="17"/>
  <c r="L867" i="17" s="1"/>
  <c r="K868" i="17"/>
  <c r="L868" i="17" s="1"/>
  <c r="K869" i="17"/>
  <c r="L869" i="17" s="1"/>
  <c r="K870" i="17"/>
  <c r="L870" i="17" s="1"/>
  <c r="K871" i="17"/>
  <c r="L871" i="17" s="1"/>
  <c r="K872" i="17"/>
  <c r="L872" i="17" s="1"/>
  <c r="K873" i="17"/>
  <c r="L873" i="17" s="1"/>
  <c r="K874" i="17"/>
  <c r="L874" i="17" s="1"/>
  <c r="K875" i="17"/>
  <c r="L875" i="17" s="1"/>
  <c r="K876" i="17"/>
  <c r="L876" i="17" s="1"/>
  <c r="K877" i="17"/>
  <c r="L877" i="17" s="1"/>
  <c r="K878" i="17"/>
  <c r="L878" i="17" s="1"/>
  <c r="K879" i="17"/>
  <c r="L879" i="17" s="1"/>
  <c r="K880" i="17"/>
  <c r="L880" i="17" s="1"/>
  <c r="K881" i="17"/>
  <c r="L881" i="17" s="1"/>
  <c r="K882" i="17"/>
  <c r="L882" i="17" s="1"/>
  <c r="K883" i="17"/>
  <c r="L883" i="17" s="1"/>
  <c r="K884" i="17"/>
  <c r="L884" i="17" s="1"/>
  <c r="K885" i="17"/>
  <c r="L885" i="17" s="1"/>
  <c r="K886" i="17"/>
  <c r="L886" i="17" s="1"/>
  <c r="K887" i="17"/>
  <c r="L887" i="17" s="1"/>
  <c r="K888" i="17"/>
  <c r="L888" i="17" s="1"/>
  <c r="K889" i="17"/>
  <c r="L889" i="17" s="1"/>
  <c r="K890" i="17"/>
  <c r="L890" i="17" s="1"/>
  <c r="K891" i="17"/>
  <c r="L891" i="17" s="1"/>
  <c r="K892" i="17"/>
  <c r="L892" i="17" s="1"/>
  <c r="K893" i="17"/>
  <c r="L893" i="17" s="1"/>
  <c r="K894" i="17"/>
  <c r="L894" i="17" s="1"/>
  <c r="K895" i="17"/>
  <c r="L895" i="17" s="1"/>
  <c r="K896" i="17"/>
  <c r="L896" i="17" s="1"/>
  <c r="K897" i="17"/>
  <c r="L897" i="17" s="1"/>
  <c r="K898" i="17"/>
  <c r="L898" i="17" s="1"/>
  <c r="K899" i="17"/>
  <c r="L899" i="17" s="1"/>
  <c r="K900" i="17"/>
  <c r="L900" i="17" s="1"/>
  <c r="K901" i="17"/>
  <c r="L901" i="17" s="1"/>
  <c r="K902" i="17"/>
  <c r="L902" i="17" s="1"/>
  <c r="K903" i="17"/>
  <c r="L903" i="17" s="1"/>
  <c r="K904" i="17"/>
  <c r="L904" i="17" s="1"/>
  <c r="K905" i="17"/>
  <c r="L905" i="17" s="1"/>
  <c r="K906" i="17"/>
  <c r="L906" i="17" s="1"/>
  <c r="K907" i="17"/>
  <c r="L907" i="17" s="1"/>
  <c r="K908" i="17"/>
  <c r="L908" i="17" s="1"/>
  <c r="K909" i="17"/>
  <c r="L909" i="17" s="1"/>
  <c r="K910" i="17"/>
  <c r="L910" i="17" s="1"/>
  <c r="K911" i="17"/>
  <c r="L911" i="17" s="1"/>
  <c r="K912" i="17"/>
  <c r="L912" i="17" s="1"/>
  <c r="K913" i="17"/>
  <c r="L913" i="17" s="1"/>
  <c r="K914" i="17"/>
  <c r="L914" i="17" s="1"/>
  <c r="K915" i="17"/>
  <c r="L915" i="17" s="1"/>
  <c r="K916" i="17"/>
  <c r="L916" i="17" s="1"/>
  <c r="K917" i="17"/>
  <c r="L917" i="17" s="1"/>
  <c r="K918" i="17"/>
  <c r="L918" i="17" s="1"/>
  <c r="K919" i="17"/>
  <c r="L919" i="17" s="1"/>
  <c r="K920" i="17"/>
  <c r="L920" i="17" s="1"/>
  <c r="K921" i="17"/>
  <c r="L921" i="17" s="1"/>
  <c r="K922" i="17"/>
  <c r="L922" i="17" s="1"/>
  <c r="K923" i="17"/>
  <c r="L923" i="17" s="1"/>
  <c r="K924" i="17"/>
  <c r="L924" i="17" s="1"/>
  <c r="K925" i="17"/>
  <c r="L925" i="17" s="1"/>
  <c r="K926" i="17"/>
  <c r="L926" i="17" s="1"/>
  <c r="K927" i="17"/>
  <c r="L927" i="17" s="1"/>
  <c r="K928" i="17"/>
  <c r="L928" i="17" s="1"/>
  <c r="K929" i="17"/>
  <c r="L929" i="17" s="1"/>
  <c r="K930" i="17"/>
  <c r="L930" i="17" s="1"/>
  <c r="K931" i="17"/>
  <c r="L931" i="17" s="1"/>
  <c r="K932" i="17"/>
  <c r="L932" i="17" s="1"/>
  <c r="K933" i="17"/>
  <c r="L933" i="17" s="1"/>
  <c r="K934" i="17"/>
  <c r="L934" i="17" s="1"/>
  <c r="K935" i="17"/>
  <c r="L935" i="17" s="1"/>
  <c r="K936" i="17"/>
  <c r="L936" i="17" s="1"/>
  <c r="K937" i="17"/>
  <c r="L937" i="17" s="1"/>
  <c r="K938" i="17"/>
  <c r="L938" i="17" s="1"/>
  <c r="K939" i="17"/>
  <c r="L939" i="17" s="1"/>
  <c r="K940" i="17"/>
  <c r="L940" i="17" s="1"/>
  <c r="K941" i="17"/>
  <c r="L941" i="17" s="1"/>
  <c r="K942" i="17"/>
  <c r="L942" i="17" s="1"/>
  <c r="K943" i="17"/>
  <c r="L943" i="17" s="1"/>
  <c r="K944" i="17"/>
  <c r="L944" i="17" s="1"/>
  <c r="K945" i="17"/>
  <c r="L945" i="17" s="1"/>
  <c r="K946" i="17"/>
  <c r="L946" i="17" s="1"/>
  <c r="K947" i="17"/>
  <c r="L947" i="17" s="1"/>
  <c r="K948" i="17"/>
  <c r="L948" i="17" s="1"/>
  <c r="K949" i="17"/>
  <c r="L949" i="17" s="1"/>
  <c r="K950" i="17"/>
  <c r="L950" i="17" s="1"/>
  <c r="K951" i="17"/>
  <c r="L951" i="17" s="1"/>
  <c r="K952" i="17"/>
  <c r="L952" i="17" s="1"/>
  <c r="K953" i="17"/>
  <c r="L953" i="17" s="1"/>
  <c r="K954" i="17"/>
  <c r="L954" i="17" s="1"/>
  <c r="K955" i="17"/>
  <c r="L955" i="17" s="1"/>
  <c r="K956" i="17"/>
  <c r="L956" i="17" s="1"/>
  <c r="K957" i="17"/>
  <c r="L957" i="17" s="1"/>
  <c r="K958" i="17"/>
  <c r="L958" i="17" s="1"/>
  <c r="K959" i="17"/>
  <c r="L959" i="17" s="1"/>
  <c r="K960" i="17"/>
  <c r="L960" i="17" s="1"/>
  <c r="K961" i="17"/>
  <c r="L961" i="17" s="1"/>
  <c r="K962" i="17"/>
  <c r="L962" i="17" s="1"/>
  <c r="K963" i="17"/>
  <c r="L963" i="17" s="1"/>
  <c r="K964" i="17"/>
  <c r="L964" i="17" s="1"/>
  <c r="K965" i="17"/>
  <c r="L965" i="17" s="1"/>
  <c r="K966" i="17"/>
  <c r="L966" i="17" s="1"/>
  <c r="K967" i="17"/>
  <c r="L967" i="17" s="1"/>
  <c r="K968" i="17"/>
  <c r="L968" i="17" s="1"/>
  <c r="K969" i="17"/>
  <c r="L969" i="17" s="1"/>
  <c r="K970" i="17"/>
  <c r="L970" i="17" s="1"/>
  <c r="K971" i="17"/>
  <c r="L971" i="17" s="1"/>
  <c r="K972" i="17"/>
  <c r="L972" i="17" s="1"/>
  <c r="K973" i="17"/>
  <c r="L973" i="17" s="1"/>
  <c r="K974" i="17"/>
  <c r="L974" i="17" s="1"/>
  <c r="K975" i="17"/>
  <c r="L975" i="17" s="1"/>
  <c r="K976" i="17"/>
  <c r="L976" i="17" s="1"/>
  <c r="K977" i="17"/>
  <c r="L977" i="17" s="1"/>
  <c r="K978" i="17"/>
  <c r="L978" i="17" s="1"/>
  <c r="K979" i="17"/>
  <c r="L979" i="17" s="1"/>
  <c r="K980" i="17"/>
  <c r="L980" i="17" s="1"/>
  <c r="K981" i="17"/>
  <c r="L981" i="17" s="1"/>
  <c r="K982" i="17"/>
  <c r="L982" i="17" s="1"/>
  <c r="K983" i="17"/>
  <c r="L983" i="17" s="1"/>
  <c r="K984" i="17"/>
  <c r="L984" i="17" s="1"/>
  <c r="K985" i="17"/>
  <c r="L985" i="17" s="1"/>
  <c r="K986" i="17"/>
  <c r="L986" i="17" s="1"/>
  <c r="K987" i="17"/>
  <c r="L987" i="17" s="1"/>
  <c r="K988" i="17"/>
  <c r="L988" i="17" s="1"/>
  <c r="K989" i="17"/>
  <c r="L989" i="17" s="1"/>
  <c r="K990" i="17"/>
  <c r="L990" i="17" s="1"/>
  <c r="K991" i="17"/>
  <c r="L991" i="17" s="1"/>
  <c r="K992" i="17"/>
  <c r="L992" i="17" s="1"/>
  <c r="K993" i="17"/>
  <c r="L993" i="17" s="1"/>
  <c r="K994" i="17"/>
  <c r="L994" i="17" s="1"/>
  <c r="K995" i="17"/>
  <c r="L995" i="17" s="1"/>
  <c r="K996" i="17"/>
  <c r="L996" i="17" s="1"/>
  <c r="K997" i="17"/>
  <c r="L997" i="17" s="1"/>
  <c r="K998" i="17"/>
  <c r="L998" i="17" s="1"/>
  <c r="K999" i="17"/>
  <c r="L999" i="17" s="1"/>
  <c r="K1000" i="17"/>
  <c r="L1000" i="17" s="1"/>
  <c r="K1001" i="17"/>
  <c r="L1001" i="17" s="1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M2" i="17"/>
  <c r="N2" i="17"/>
  <c r="I2" i="17"/>
  <c r="H3" i="17"/>
  <c r="H4" i="17"/>
  <c r="H5" i="17"/>
  <c r="H6" i="17"/>
  <c r="H7" i="17"/>
  <c r="H8" i="17"/>
  <c r="H9" i="17"/>
  <c r="H10" i="17"/>
  <c r="H11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<sst xmlns="http://schemas.openxmlformats.org/spreadsheetml/2006/main" count="11057" uniqueCount="6196">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</sst>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604631</xdr:colOff>
      <xdr:row>1</xdr:row>
      <xdr:rowOff>99391</xdr:rowOff>
    </xdr:from>
    <xdr:to>
      <xdr:col>19</xdr:col>
      <xdr:colOff>8283</xdr:colOff>
      <xdr:row>5</xdr:row>
      <xdr:rowOff>8283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A47F9B-9347-74EE-FAF2-A2355F3EA66A}"/>
            </a:ext>
          </a:extLst>
        </xdr:cNvPr>
        <xdr:cNvSpPr/>
      </xdr:nvSpPr>
      <xdr:spPr>
        <a:xfrm>
          <a:off x="14403457" y="289891"/>
          <a:ext cx="1855304" cy="67089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kern="1200">
              <a:solidFill>
                <a:sysClr val="windowText" lastClr="000000"/>
              </a:solidFill>
            </a:rPr>
            <a:t>Use</a:t>
          </a:r>
          <a:r>
            <a:rPr lang="en-US" sz="900" b="1" kern="1200" baseline="0">
              <a:solidFill>
                <a:sysClr val="windowText" lastClr="000000"/>
              </a:solidFill>
            </a:rPr>
            <a:t> of</a:t>
          </a:r>
          <a:r>
            <a:rPr lang="en-US" sz="900" b="1" kern="1200">
              <a:solidFill>
                <a:sysClr val="windowText" lastClr="000000"/>
              </a:solidFill>
            </a:rPr>
            <a:t> XLOOKUP Function:</a:t>
          </a:r>
        </a:p>
        <a:p>
          <a:pPr algn="l"/>
          <a:r>
            <a:rPr lang="en-US" sz="900" kern="1200">
              <a:solidFill>
                <a:sysClr val="windowText" lastClr="000000"/>
              </a:solidFill>
            </a:rPr>
            <a:t>To get information of customers' name, Email &amp; country</a:t>
          </a:r>
          <a:r>
            <a:rPr lang="en-US" sz="900" kern="1200" baseline="0">
              <a:solidFill>
                <a:sysClr val="windowText" lastClr="000000"/>
              </a:solidFill>
            </a:rPr>
            <a:t> from the customer sheet.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24848</xdr:colOff>
      <xdr:row>6</xdr:row>
      <xdr:rowOff>132522</xdr:rowOff>
    </xdr:from>
    <xdr:to>
      <xdr:col>19</xdr:col>
      <xdr:colOff>16565</xdr:colOff>
      <xdr:row>10</xdr:row>
      <xdr:rowOff>41413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25613DB-5A93-A2A0-5FC3-07C6FC47AA9F}"/>
            </a:ext>
          </a:extLst>
        </xdr:cNvPr>
        <xdr:cNvSpPr/>
      </xdr:nvSpPr>
      <xdr:spPr>
        <a:xfrm>
          <a:off x="14436587" y="1275522"/>
          <a:ext cx="1830456" cy="670891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kern="1200">
              <a:solidFill>
                <a:sysClr val="windowText" lastClr="000000"/>
              </a:solidFill>
            </a:rPr>
            <a:t>Use</a:t>
          </a:r>
          <a:r>
            <a:rPr lang="en-US" sz="900" b="1" kern="1200" baseline="0">
              <a:solidFill>
                <a:sysClr val="windowText" lastClr="000000"/>
              </a:solidFill>
            </a:rPr>
            <a:t> of</a:t>
          </a:r>
          <a:r>
            <a:rPr lang="en-US" sz="900" b="1" kern="1200">
              <a:solidFill>
                <a:sysClr val="windowText" lastClr="000000"/>
              </a:solidFill>
            </a:rPr>
            <a:t> INDEX &amp; MATCH Function:</a:t>
          </a:r>
        </a:p>
        <a:p>
          <a:pPr algn="l"/>
          <a:r>
            <a:rPr lang="en-US" sz="900" kern="1200">
              <a:solidFill>
                <a:sysClr val="windowText" lastClr="000000"/>
              </a:solidFill>
            </a:rPr>
            <a:t>To get information of coffee type, Roast Type, size &amp;unit price </a:t>
          </a:r>
          <a:r>
            <a:rPr lang="en-US" sz="900" kern="1200" baseline="0">
              <a:solidFill>
                <a:sysClr val="windowText" lastClr="000000"/>
              </a:solidFill>
            </a:rPr>
            <a:t>from the products sheet.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8283</xdr:colOff>
      <xdr:row>11</xdr:row>
      <xdr:rowOff>165653</xdr:rowOff>
    </xdr:from>
    <xdr:to>
      <xdr:col>19</xdr:col>
      <xdr:colOff>0</xdr:colOff>
      <xdr:row>15</xdr:row>
      <xdr:rowOff>74543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68AA1DE-351D-AC05-47BD-E2C1867FC54B}"/>
            </a:ext>
          </a:extLst>
        </xdr:cNvPr>
        <xdr:cNvSpPr/>
      </xdr:nvSpPr>
      <xdr:spPr>
        <a:xfrm>
          <a:off x="14420022" y="2261153"/>
          <a:ext cx="1830456" cy="67089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 kern="1200">
              <a:solidFill>
                <a:sysClr val="windowText" lastClr="000000"/>
              </a:solidFill>
            </a:rPr>
            <a:t>Use</a:t>
          </a:r>
          <a:r>
            <a:rPr lang="en-US" sz="900" b="1" kern="1200" baseline="0">
              <a:solidFill>
                <a:sysClr val="windowText" lastClr="000000"/>
              </a:solidFill>
            </a:rPr>
            <a:t> of</a:t>
          </a:r>
          <a:r>
            <a:rPr lang="en-US" sz="900" b="1" kern="1200">
              <a:solidFill>
                <a:sysClr val="windowText" lastClr="000000"/>
              </a:solidFill>
            </a:rPr>
            <a:t> IF Function:</a:t>
          </a:r>
        </a:p>
        <a:p>
          <a:pPr algn="l"/>
          <a:r>
            <a:rPr lang="en-US" sz="900" kern="1200">
              <a:solidFill>
                <a:sysClr val="windowText" lastClr="000000"/>
              </a:solidFill>
            </a:rPr>
            <a:t>To change coffee type and roast type from abbrevaitions to full words</a:t>
          </a:r>
          <a:r>
            <a:rPr lang="en-US" sz="900" kern="1200" baseline="0">
              <a:solidFill>
                <a:sysClr val="windowText" lastClr="000000"/>
              </a:solidFill>
            </a:rPr>
            <a:t>.</a:t>
          </a:r>
          <a:endParaRPr lang="en-US" sz="900" kern="12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G1" zoomScale="115" zoomScaleNormal="115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1.7109375" customWidth="1"/>
    <col min="11" max="11" width="10.5703125" bestFit="1" customWidth="1"/>
    <col min="12" max="12" width="10.5703125" customWidth="1"/>
    <col min="13" max="13" width="5" bestFit="1" customWidth="1"/>
    <col min="14" max="14" width="9.5703125" bestFit="1" customWidth="1"/>
    <col min="15" max="15" width="7.2851562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/>
      <c r="K1" s="2" t="s">
        <v>10</v>
      </c>
      <c r="L1" s="2"/>
      <c r="M1" s="2" t="s">
        <v>12</v>
      </c>
      <c r="N1" s="2" t="s">
        <v>13</v>
      </c>
      <c r="O1" s="2" t="s">
        <v>15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IF(I2="rob","Robusta",IF(I2="Exc","Excelsa",IF(I2="Ara","Arabica",IF(I2="Lib","librica",0))))</f>
        <v>Robusta</v>
      </c>
      <c r="K2" t="str">
        <f>INDEX(products!$A$1:$G$49,MATCH(orders!$D2,products!$A$1:$A$49,0),MATCH(orders!K$1,products!$A$1:$G$1,0))</f>
        <v>M</v>
      </c>
      <c r="L2" t="str">
        <f>IF(K2="M","Medium",IF(K2="L","Light",IF(K2="D","Dark",0)))</f>
        <v>Medium</v>
      </c>
      <c r="M2" s="4">
        <f>INDEX(products!$A$1:$G$49,MATCH(orders!$D2,products!$A$1:$A$49,0),MATCH(orders!M$1,products!$A$1:$G$1,0))</f>
        <v>1</v>
      </c>
      <c r="N2">
        <f>INDEX(products!$A$1:$G$49,MATCH(orders!$D2,products!$A$1:$A$49,0),MATCH(orders!N$1,products!$A$1:$G$1,0))</f>
        <v>9.9499999999999993</v>
      </c>
      <c r="O2" s="4">
        <f>N2*E2</f>
        <v>19.899999999999999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 t="shared" ref="J3:J66" si="0">IF(I3="rob","Robusta",IF(I3="Exc","Excelsa",IF(I3="Ara","Arabica",IF(I3="Lib","librica",0))))</f>
        <v>Excelsa</v>
      </c>
      <c r="K3" t="str">
        <f>INDEX(products!$A$1:$G$49,MATCH(orders!$D3,products!$A$1:$A$49,0),MATCH(orders!K$1,products!$A$1:$G$1,0))</f>
        <v>M</v>
      </c>
      <c r="L3" t="str">
        <f t="shared" ref="L3:L66" si="1">IF(K3="M","Medium",IF(K3="L","Light",IF(K3="D","Dark",0)))</f>
        <v>Medium</v>
      </c>
      <c r="M3" s="4">
        <f>INDEX(products!$A$1:$G$49,MATCH(orders!$D3,products!$A$1:$A$49,0),MATCH(orders!M$1,products!$A$1:$G$1,0))</f>
        <v>0.5</v>
      </c>
      <c r="N3">
        <f>INDEX(products!$A$1:$G$49,MATCH(orders!$D3,products!$A$1:$A$49,0),MATCH(orders!N$1,products!$A$1:$G$1,0))</f>
        <v>8.25</v>
      </c>
      <c r="O3" s="4">
        <f t="shared" ref="O3:O66" si="2">N3*E3</f>
        <v>41.25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 t="shared" si="0"/>
        <v>Arabica</v>
      </c>
      <c r="K4" t="str">
        <f>INDEX(products!$A$1:$G$49,MATCH(orders!$D4,products!$A$1:$A$49,0),MATCH(orders!K$1,products!$A$1:$G$1,0))</f>
        <v>L</v>
      </c>
      <c r="L4" t="str">
        <f t="shared" si="1"/>
        <v>Light</v>
      </c>
      <c r="M4" s="4">
        <f>INDEX(products!$A$1:$G$49,MATCH(orders!$D4,products!$A$1:$A$49,0),MATCH(orders!M$1,products!$A$1:$G$1,0))</f>
        <v>1</v>
      </c>
      <c r="N4">
        <f>INDEX(products!$A$1:$G$49,MATCH(orders!$D4,products!$A$1:$A$49,0),MATCH(orders!N$1,products!$A$1:$G$1,0))</f>
        <v>12.95</v>
      </c>
      <c r="O4" s="4">
        <f t="shared" si="2"/>
        <v>12.95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_xlfn.XLOOKUP(C5,customers!$A$1:$A$1001,customers!$C$1:$C$1001,,0)</f>
        <v>0</v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 t="shared" si="0"/>
        <v>Excelsa</v>
      </c>
      <c r="K5" t="str">
        <f>INDEX(products!$A$1:$G$49,MATCH(orders!$D5,products!$A$1:$A$49,0),MATCH(orders!K$1,products!$A$1:$G$1,0))</f>
        <v>M</v>
      </c>
      <c r="L5" t="str">
        <f t="shared" si="1"/>
        <v>Medium</v>
      </c>
      <c r="M5" s="4">
        <f>INDEX(products!$A$1:$G$49,MATCH(orders!$D5,products!$A$1:$A$49,0),MATCH(orders!M$1,products!$A$1:$G$1,0))</f>
        <v>1</v>
      </c>
      <c r="N5">
        <f>INDEX(products!$A$1:$G$49,MATCH(orders!$D5,products!$A$1:$A$49,0),MATCH(orders!N$1,products!$A$1:$G$1,0))</f>
        <v>13.75</v>
      </c>
      <c r="O5" s="4">
        <f t="shared" si="2"/>
        <v>27.5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_xlfn.XLOOKUP(C6,customers!$A$1:$A$1001,customers!$C$1:$C$1001,,0)</f>
        <v>0</v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 t="shared" si="0"/>
        <v>Robusta</v>
      </c>
      <c r="K6" t="str">
        <f>INDEX(products!$A$1:$G$49,MATCH(orders!$D6,products!$A$1:$A$49,0),MATCH(orders!K$1,products!$A$1:$G$1,0))</f>
        <v>L</v>
      </c>
      <c r="L6" t="str">
        <f t="shared" si="1"/>
        <v>Light</v>
      </c>
      <c r="M6" s="4">
        <f>INDEX(products!$A$1:$G$49,MATCH(orders!$D6,products!$A$1:$A$49,0),MATCH(orders!M$1,products!$A$1:$G$1,0))</f>
        <v>2.5</v>
      </c>
      <c r="N6">
        <f>INDEX(products!$A$1:$G$49,MATCH(orders!$D6,products!$A$1:$A$49,0),MATCH(orders!N$1,products!$A$1:$G$1,0))</f>
        <v>27.484999999999996</v>
      </c>
      <c r="O6" s="4">
        <f t="shared" si="2"/>
        <v>54.969999999999992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_xlfn.XLOOKUP(C7,customers!$A$1:$A$1001,customers!$C$1:$C$1001,,0)</f>
        <v>0</v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 t="shared" si="0"/>
        <v>librica</v>
      </c>
      <c r="K7" t="str">
        <f>INDEX(products!$A$1:$G$49,MATCH(orders!$D7,products!$A$1:$A$49,0),MATCH(orders!K$1,products!$A$1:$G$1,0))</f>
        <v>D</v>
      </c>
      <c r="L7" t="str">
        <f t="shared" si="1"/>
        <v>Dark</v>
      </c>
      <c r="M7" s="4">
        <f>INDEX(products!$A$1:$G$49,MATCH(orders!$D7,products!$A$1:$A$49,0),MATCH(orders!M$1,products!$A$1:$G$1,0))</f>
        <v>1</v>
      </c>
      <c r="N7">
        <f>INDEX(products!$A$1:$G$49,MATCH(orders!$D7,products!$A$1:$A$49,0),MATCH(orders!N$1,products!$A$1:$G$1,0))</f>
        <v>12.95</v>
      </c>
      <c r="O7" s="4">
        <f t="shared" si="2"/>
        <v>38.849999999999994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_xlfn.XLOOKUP(C8,customers!$A$1:$A$1001,customers!$C$1:$C$1001,,0)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 t="shared" si="0"/>
        <v>Excelsa</v>
      </c>
      <c r="K8" t="str">
        <f>INDEX(products!$A$1:$G$49,MATCH(orders!$D8,products!$A$1:$A$49,0),MATCH(orders!K$1,products!$A$1:$G$1,0))</f>
        <v>D</v>
      </c>
      <c r="L8" t="str">
        <f t="shared" si="1"/>
        <v>Dark</v>
      </c>
      <c r="M8" s="4">
        <f>INDEX(products!$A$1:$G$49,MATCH(orders!$D8,products!$A$1:$A$49,0),MATCH(orders!M$1,products!$A$1:$G$1,0))</f>
        <v>0.5</v>
      </c>
      <c r="N8">
        <f>INDEX(products!$A$1:$G$49,MATCH(orders!$D8,products!$A$1:$A$49,0),MATCH(orders!N$1,products!$A$1:$G$1,0))</f>
        <v>7.29</v>
      </c>
      <c r="O8" s="4">
        <f t="shared" si="2"/>
        <v>21.87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_xlfn.XLOOKUP(C9,customers!$A$1:$A$1001,customers!$C$1:$C$1001,,0)</f>
        <v>0</v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 t="shared" si="0"/>
        <v>librica</v>
      </c>
      <c r="K9" t="str">
        <f>INDEX(products!$A$1:$G$49,MATCH(orders!$D9,products!$A$1:$A$49,0),MATCH(orders!K$1,products!$A$1:$G$1,0))</f>
        <v>L</v>
      </c>
      <c r="L9" t="str">
        <f t="shared" si="1"/>
        <v>Light</v>
      </c>
      <c r="M9" s="4">
        <f>INDEX(products!$A$1:$G$49,MATCH(orders!$D9,products!$A$1:$A$49,0),MATCH(orders!M$1,products!$A$1:$G$1,0))</f>
        <v>0.2</v>
      </c>
      <c r="N9">
        <f>INDEX(products!$A$1:$G$49,MATCH(orders!$D9,products!$A$1:$A$49,0),MATCH(orders!N$1,products!$A$1:$G$1,0))</f>
        <v>4.7549999999999999</v>
      </c>
      <c r="O9" s="4">
        <f t="shared" si="2"/>
        <v>4.7549999999999999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_xlfn.XLOOKUP(C10,customers!$A$1:$A$1001,customers!$C$1:$C$1001,,0)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 t="shared" si="0"/>
        <v>Robusta</v>
      </c>
      <c r="K10" t="str">
        <f>INDEX(products!$A$1:$G$49,MATCH(orders!$D10,products!$A$1:$A$49,0),MATCH(orders!K$1,products!$A$1:$G$1,0))</f>
        <v>M</v>
      </c>
      <c r="L10" t="str">
        <f t="shared" si="1"/>
        <v>Medium</v>
      </c>
      <c r="M10" s="4">
        <f>INDEX(products!$A$1:$G$49,MATCH(orders!$D10,products!$A$1:$A$49,0),MATCH(orders!M$1,products!$A$1:$G$1,0))</f>
        <v>0.5</v>
      </c>
      <c r="N10">
        <f>INDEX(products!$A$1:$G$49,MATCH(orders!$D10,products!$A$1:$A$49,0),MATCH(orders!N$1,products!$A$1:$G$1,0))</f>
        <v>5.97</v>
      </c>
      <c r="O10" s="4">
        <f t="shared" si="2"/>
        <v>17.91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_xlfn.XLOOKUP(C11,customers!$A$1:$A$1001,customers!$C$1:$C$1001,,0)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 t="shared" si="0"/>
        <v>Robusta</v>
      </c>
      <c r="K11" t="str">
        <f>INDEX(products!$A$1:$G$49,MATCH(orders!$D11,products!$A$1:$A$49,0),MATCH(orders!K$1,products!$A$1:$G$1,0))</f>
        <v>M</v>
      </c>
      <c r="L11" t="str">
        <f t="shared" si="1"/>
        <v>Medium</v>
      </c>
      <c r="M11" s="4">
        <f>INDEX(products!$A$1:$G$49,MATCH(orders!$D11,products!$A$1:$A$49,0),MATCH(orders!M$1,products!$A$1:$G$1,0))</f>
        <v>0.5</v>
      </c>
      <c r="N11">
        <f>INDEX(products!$A$1:$G$49,MATCH(orders!$D11,products!$A$1:$A$49,0),MATCH(orders!N$1,products!$A$1:$G$1,0))</f>
        <v>5.97</v>
      </c>
      <c r="O11" s="4">
        <f t="shared" si="2"/>
        <v>5.97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_xlfn.XLOOKUP(C12,customers!$A$1:$A$1001,customers!$C$1:$C$1001,,0)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 t="shared" si="0"/>
        <v>Arabica</v>
      </c>
      <c r="K12" t="str">
        <f>INDEX(products!$A$1:$G$49,MATCH(orders!$D12,products!$A$1:$A$49,0),MATCH(orders!K$1,products!$A$1:$G$1,0))</f>
        <v>D</v>
      </c>
      <c r="L12" t="str">
        <f t="shared" si="1"/>
        <v>Dark</v>
      </c>
      <c r="M12" s="4">
        <f>INDEX(products!$A$1:$G$49,MATCH(orders!$D12,products!$A$1:$A$49,0),MATCH(orders!M$1,products!$A$1:$G$1,0))</f>
        <v>1</v>
      </c>
      <c r="N12">
        <f>INDEX(products!$A$1:$G$49,MATCH(orders!$D12,products!$A$1:$A$49,0),MATCH(orders!N$1,products!$A$1:$G$1,0))</f>
        <v>9.9499999999999993</v>
      </c>
      <c r="O12" s="4">
        <f t="shared" si="2"/>
        <v>39.799999999999997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_xlfn.XLOOKUP(C13,customers!$A$1:$A$1001,customers!$C$1:$C$1001,,0)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IF(I13="rob","Robusta",IF(I13="Exc","Excelsa",IF(I13="Ara","Arabica",IF(I13="Lib","librica",0))))</f>
        <v>Excelsa</v>
      </c>
      <c r="K13" t="str">
        <f>INDEX(products!$A$1:$G$49,MATCH(orders!$D13,products!$A$1:$A$49,0),MATCH(orders!K$1,products!$A$1:$G$1,0))</f>
        <v>L</v>
      </c>
      <c r="L13" t="str">
        <f t="shared" si="1"/>
        <v>Light</v>
      </c>
      <c r="M13" s="4">
        <f>INDEX(products!$A$1:$G$49,MATCH(orders!$D13,products!$A$1:$A$49,0),MATCH(orders!M$1,products!$A$1:$G$1,0))</f>
        <v>2.5</v>
      </c>
      <c r="N13">
        <f>INDEX(products!$A$1:$G$49,MATCH(orders!$D13,products!$A$1:$A$49,0),MATCH(orders!N$1,products!$A$1:$G$1,0))</f>
        <v>34.154999999999994</v>
      </c>
      <c r="O13" s="4">
        <f t="shared" si="2"/>
        <v>170.77499999999998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_xlfn.XLOOKUP(C14,customers!$A$1:$A$1001,customers!$C$1:$C$1001,,0)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 t="shared" si="0"/>
        <v>Robusta</v>
      </c>
      <c r="K14" t="str">
        <f>INDEX(products!$A$1:$G$49,MATCH(orders!$D14,products!$A$1:$A$49,0),MATCH(orders!K$1,products!$A$1:$G$1,0))</f>
        <v>M</v>
      </c>
      <c r="L14" t="str">
        <f t="shared" si="1"/>
        <v>Medium</v>
      </c>
      <c r="M14" s="4">
        <f>INDEX(products!$A$1:$G$49,MATCH(orders!$D14,products!$A$1:$A$49,0),MATCH(orders!M$1,products!$A$1:$G$1,0))</f>
        <v>1</v>
      </c>
      <c r="N14">
        <f>INDEX(products!$A$1:$G$49,MATCH(orders!$D14,products!$A$1:$A$49,0),MATCH(orders!N$1,products!$A$1:$G$1,0))</f>
        <v>9.9499999999999993</v>
      </c>
      <c r="O14" s="4">
        <f t="shared" si="2"/>
        <v>49.75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_xlfn.XLOOKUP(C15,customers!$A$1:$A$1001,customers!$C$1:$C$1001,,0)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 t="shared" si="0"/>
        <v>Robusta</v>
      </c>
      <c r="K15" t="str">
        <f>INDEX(products!$A$1:$G$49,MATCH(orders!$D15,products!$A$1:$A$49,0),MATCH(orders!K$1,products!$A$1:$G$1,0))</f>
        <v>D</v>
      </c>
      <c r="L15" t="str">
        <f t="shared" si="1"/>
        <v>Dark</v>
      </c>
      <c r="M15" s="4">
        <f>INDEX(products!$A$1:$G$49,MATCH(orders!$D15,products!$A$1:$A$49,0),MATCH(orders!M$1,products!$A$1:$G$1,0))</f>
        <v>2.5</v>
      </c>
      <c r="N15">
        <f>INDEX(products!$A$1:$G$49,MATCH(orders!$D15,products!$A$1:$A$49,0),MATCH(orders!N$1,products!$A$1:$G$1,0))</f>
        <v>20.584999999999997</v>
      </c>
      <c r="O15" s="4">
        <f t="shared" si="2"/>
        <v>41.169999999999995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_xlfn.XLOOKUP(C16,customers!$A$1:$A$1001,customers!$C$1:$C$1001,,0)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 t="shared" si="0"/>
        <v>librica</v>
      </c>
      <c r="K16" t="str">
        <f>INDEX(products!$A$1:$G$49,MATCH(orders!$D16,products!$A$1:$A$49,0),MATCH(orders!K$1,products!$A$1:$G$1,0))</f>
        <v>D</v>
      </c>
      <c r="L16" t="str">
        <f t="shared" si="1"/>
        <v>Dark</v>
      </c>
      <c r="M16" s="4">
        <f>INDEX(products!$A$1:$G$49,MATCH(orders!$D16,products!$A$1:$A$49,0),MATCH(orders!M$1,products!$A$1:$G$1,0))</f>
        <v>0.2</v>
      </c>
      <c r="N16">
        <f>INDEX(products!$A$1:$G$49,MATCH(orders!$D16,products!$A$1:$A$49,0),MATCH(orders!N$1,products!$A$1:$G$1,0))</f>
        <v>3.8849999999999998</v>
      </c>
      <c r="O16" s="4">
        <f t="shared" si="2"/>
        <v>11.654999999999999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_xlfn.XLOOKUP(C17,customers!$A$1:$A$1001,customers!$C$1:$C$1001,,0)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 t="shared" si="0"/>
        <v>Robusta</v>
      </c>
      <c r="K17" t="str">
        <f>INDEX(products!$A$1:$G$49,MATCH(orders!$D17,products!$A$1:$A$49,0),MATCH(orders!K$1,products!$A$1:$G$1,0))</f>
        <v>M</v>
      </c>
      <c r="L17" t="str">
        <f t="shared" si="1"/>
        <v>Medium</v>
      </c>
      <c r="M17" s="4">
        <f>INDEX(products!$A$1:$G$49,MATCH(orders!$D17,products!$A$1:$A$49,0),MATCH(orders!M$1,products!$A$1:$G$1,0))</f>
        <v>2.5</v>
      </c>
      <c r="N17">
        <f>INDEX(products!$A$1:$G$49,MATCH(orders!$D17,products!$A$1:$A$49,0),MATCH(orders!N$1,products!$A$1:$G$1,0))</f>
        <v>22.884999999999998</v>
      </c>
      <c r="O17" s="4">
        <f t="shared" si="2"/>
        <v>114.42499999999998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_xlfn.XLOOKUP(C18,customers!$A$1:$A$1001,customers!$C$1:$C$1001,,0)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 t="shared" si="0"/>
        <v>Arabica</v>
      </c>
      <c r="K18" t="str">
        <f>INDEX(products!$A$1:$G$49,MATCH(orders!$D18,products!$A$1:$A$49,0),MATCH(orders!K$1,products!$A$1:$G$1,0))</f>
        <v>M</v>
      </c>
      <c r="L18" t="str">
        <f t="shared" si="1"/>
        <v>Medium</v>
      </c>
      <c r="M18" s="4">
        <f>INDEX(products!$A$1:$G$49,MATCH(orders!$D18,products!$A$1:$A$49,0),MATCH(orders!M$1,products!$A$1:$G$1,0))</f>
        <v>0.2</v>
      </c>
      <c r="N18">
        <f>INDEX(products!$A$1:$G$49,MATCH(orders!$D18,products!$A$1:$A$49,0),MATCH(orders!N$1,products!$A$1:$G$1,0))</f>
        <v>3.375</v>
      </c>
      <c r="O18" s="4">
        <f t="shared" si="2"/>
        <v>20.25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_xlfn.XLOOKUP(C19,customers!$A$1:$A$1001,customers!$C$1:$C$1001,,0)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 t="shared" si="0"/>
        <v>Arabica</v>
      </c>
      <c r="K19" t="str">
        <f>INDEX(products!$A$1:$G$49,MATCH(orders!$D19,products!$A$1:$A$49,0),MATCH(orders!K$1,products!$A$1:$G$1,0))</f>
        <v>L</v>
      </c>
      <c r="L19" t="str">
        <f t="shared" si="1"/>
        <v>Light</v>
      </c>
      <c r="M19" s="4">
        <f>INDEX(products!$A$1:$G$49,MATCH(orders!$D19,products!$A$1:$A$49,0),MATCH(orders!M$1,products!$A$1:$G$1,0))</f>
        <v>1</v>
      </c>
      <c r="N19">
        <f>INDEX(products!$A$1:$G$49,MATCH(orders!$D19,products!$A$1:$A$49,0),MATCH(orders!N$1,products!$A$1:$G$1,0))</f>
        <v>12.95</v>
      </c>
      <c r="O19" s="4">
        <f t="shared" si="2"/>
        <v>77.699999999999989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_xlfn.XLOOKUP(C20,customers!$A$1:$A$1001,customers!$C$1:$C$1001,,0)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 t="shared" si="0"/>
        <v>Robusta</v>
      </c>
      <c r="K20" t="str">
        <f>INDEX(products!$A$1:$G$49,MATCH(orders!$D20,products!$A$1:$A$49,0),MATCH(orders!K$1,products!$A$1:$G$1,0))</f>
        <v>D</v>
      </c>
      <c r="L20" t="str">
        <f t="shared" si="1"/>
        <v>Dark</v>
      </c>
      <c r="M20" s="4">
        <f>INDEX(products!$A$1:$G$49,MATCH(orders!$D20,products!$A$1:$A$49,0),MATCH(orders!M$1,products!$A$1:$G$1,0))</f>
        <v>2.5</v>
      </c>
      <c r="N20">
        <f>INDEX(products!$A$1:$G$49,MATCH(orders!$D20,products!$A$1:$A$49,0),MATCH(orders!N$1,products!$A$1:$G$1,0))</f>
        <v>20.584999999999997</v>
      </c>
      <c r="O20" s="4">
        <f t="shared" si="2"/>
        <v>82.339999999999989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_xlfn.XLOOKUP(C21,customers!$A$1:$A$1001,customers!$C$1:$C$1001,,0)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 t="shared" si="0"/>
        <v>Arabica</v>
      </c>
      <c r="K21" t="str">
        <f>INDEX(products!$A$1:$G$49,MATCH(orders!$D21,products!$A$1:$A$49,0),MATCH(orders!K$1,products!$A$1:$G$1,0))</f>
        <v>M</v>
      </c>
      <c r="L21" t="str">
        <f t="shared" si="1"/>
        <v>Medium</v>
      </c>
      <c r="M21" s="4">
        <f>INDEX(products!$A$1:$G$49,MATCH(orders!$D21,products!$A$1:$A$49,0),MATCH(orders!M$1,products!$A$1:$G$1,0))</f>
        <v>0.2</v>
      </c>
      <c r="N21">
        <f>INDEX(products!$A$1:$G$49,MATCH(orders!$D21,products!$A$1:$A$49,0),MATCH(orders!N$1,products!$A$1:$G$1,0))</f>
        <v>3.375</v>
      </c>
      <c r="O21" s="4">
        <f t="shared" si="2"/>
        <v>16.875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_xlfn.XLOOKUP(C22,customers!$A$1:$A$1001,customers!$C$1:$C$1001,,0)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 t="shared" si="0"/>
        <v>Excelsa</v>
      </c>
      <c r="K22" t="str">
        <f>INDEX(products!$A$1:$G$49,MATCH(orders!$D22,products!$A$1:$A$49,0),MATCH(orders!K$1,products!$A$1:$G$1,0))</f>
        <v>D</v>
      </c>
      <c r="L22" t="str">
        <f t="shared" si="1"/>
        <v>Dark</v>
      </c>
      <c r="M22" s="4">
        <f>INDEX(products!$A$1:$G$49,MATCH(orders!$D22,products!$A$1:$A$49,0),MATCH(orders!M$1,products!$A$1:$G$1,0))</f>
        <v>0.2</v>
      </c>
      <c r="N22">
        <f>INDEX(products!$A$1:$G$49,MATCH(orders!$D22,products!$A$1:$A$49,0),MATCH(orders!N$1,products!$A$1:$G$1,0))</f>
        <v>3.645</v>
      </c>
      <c r="O22" s="4">
        <f t="shared" si="2"/>
        <v>14.58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_xlfn.XLOOKUP(C23,customers!$A$1:$A$1001,customers!$C$1:$C$1001,,0)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 t="shared" si="0"/>
        <v>Arabica</v>
      </c>
      <c r="K23" t="str">
        <f>INDEX(products!$A$1:$G$49,MATCH(orders!$D23,products!$A$1:$A$49,0),MATCH(orders!K$1,products!$A$1:$G$1,0))</f>
        <v>D</v>
      </c>
      <c r="L23" t="str">
        <f t="shared" si="1"/>
        <v>Dark</v>
      </c>
      <c r="M23" s="4">
        <f>INDEX(products!$A$1:$G$49,MATCH(orders!$D23,products!$A$1:$A$49,0),MATCH(orders!M$1,products!$A$1:$G$1,0))</f>
        <v>0.2</v>
      </c>
      <c r="N23">
        <f>INDEX(products!$A$1:$G$49,MATCH(orders!$D23,products!$A$1:$A$49,0),MATCH(orders!N$1,products!$A$1:$G$1,0))</f>
        <v>2.9849999999999999</v>
      </c>
      <c r="O23" s="4">
        <f t="shared" si="2"/>
        <v>17.91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_xlfn.XLOOKUP(C24,customers!$A$1:$A$1001,customers!$C$1:$C$1001,,0)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 t="shared" si="0"/>
        <v>Robusta</v>
      </c>
      <c r="K24" t="str">
        <f>INDEX(products!$A$1:$G$49,MATCH(orders!$D24,products!$A$1:$A$49,0),MATCH(orders!K$1,products!$A$1:$G$1,0))</f>
        <v>M</v>
      </c>
      <c r="L24" t="str">
        <f t="shared" si="1"/>
        <v>Medium</v>
      </c>
      <c r="M24" s="4">
        <f>INDEX(products!$A$1:$G$49,MATCH(orders!$D24,products!$A$1:$A$49,0),MATCH(orders!M$1,products!$A$1:$G$1,0))</f>
        <v>2.5</v>
      </c>
      <c r="N24">
        <f>INDEX(products!$A$1:$G$49,MATCH(orders!$D24,products!$A$1:$A$49,0),MATCH(orders!N$1,products!$A$1:$G$1,0))</f>
        <v>22.884999999999998</v>
      </c>
      <c r="O24" s="4">
        <f t="shared" si="2"/>
        <v>91.539999999999992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_xlfn.XLOOKUP(C25,customers!$A$1:$A$1001,customers!$C$1:$C$1001,,0)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 t="shared" si="0"/>
        <v>Arabica</v>
      </c>
      <c r="K25" t="str">
        <f>INDEX(products!$A$1:$G$49,MATCH(orders!$D25,products!$A$1:$A$49,0),MATCH(orders!K$1,products!$A$1:$G$1,0))</f>
        <v>D</v>
      </c>
      <c r="L25" t="str">
        <f t="shared" si="1"/>
        <v>Dark</v>
      </c>
      <c r="M25" s="4">
        <f>INDEX(products!$A$1:$G$49,MATCH(orders!$D25,products!$A$1:$A$49,0),MATCH(orders!M$1,products!$A$1:$G$1,0))</f>
        <v>0.2</v>
      </c>
      <c r="N25">
        <f>INDEX(products!$A$1:$G$49,MATCH(orders!$D25,products!$A$1:$A$49,0),MATCH(orders!N$1,products!$A$1:$G$1,0))</f>
        <v>2.9849999999999999</v>
      </c>
      <c r="O25" s="4">
        <f t="shared" si="2"/>
        <v>11.94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_xlfn.XLOOKUP(C26,customers!$A$1:$A$1001,customers!$C$1:$C$1001,,0)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 t="shared" si="0"/>
        <v>Arabica</v>
      </c>
      <c r="K26" t="str">
        <f>INDEX(products!$A$1:$G$49,MATCH(orders!$D26,products!$A$1:$A$49,0),MATCH(orders!K$1,products!$A$1:$G$1,0))</f>
        <v>M</v>
      </c>
      <c r="L26" t="str">
        <f t="shared" si="1"/>
        <v>Medium</v>
      </c>
      <c r="M26" s="4">
        <f>INDEX(products!$A$1:$G$49,MATCH(orders!$D26,products!$A$1:$A$49,0),MATCH(orders!M$1,products!$A$1:$G$1,0))</f>
        <v>1</v>
      </c>
      <c r="N26">
        <f>INDEX(products!$A$1:$G$49,MATCH(orders!$D26,products!$A$1:$A$49,0),MATCH(orders!N$1,products!$A$1:$G$1,0))</f>
        <v>11.25</v>
      </c>
      <c r="O26" s="4">
        <f t="shared" si="2"/>
        <v>11.25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_xlfn.XLOOKUP(C27,customers!$A$1:$A$1001,customers!$C$1:$C$1001,,0)</f>
        <v>0</v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 t="shared" si="0"/>
        <v>Excelsa</v>
      </c>
      <c r="K27" t="str">
        <f>INDEX(products!$A$1:$G$49,MATCH(orders!$D27,products!$A$1:$A$49,0),MATCH(orders!K$1,products!$A$1:$G$1,0))</f>
        <v>M</v>
      </c>
      <c r="L27" t="str">
        <f t="shared" si="1"/>
        <v>Medium</v>
      </c>
      <c r="M27" s="4">
        <f>INDEX(products!$A$1:$G$49,MATCH(orders!$D27,products!$A$1:$A$49,0),MATCH(orders!M$1,products!$A$1:$G$1,0))</f>
        <v>0.2</v>
      </c>
      <c r="N27">
        <f>INDEX(products!$A$1:$G$49,MATCH(orders!$D27,products!$A$1:$A$49,0),MATCH(orders!N$1,products!$A$1:$G$1,0))</f>
        <v>4.125</v>
      </c>
      <c r="O27" s="4">
        <f t="shared" si="2"/>
        <v>12.375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_xlfn.XLOOKUP(C28,customers!$A$1:$A$1001,customers!$C$1:$C$1001,,0)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 t="shared" si="0"/>
        <v>Arabica</v>
      </c>
      <c r="K28" t="str">
        <f>INDEX(products!$A$1:$G$49,MATCH(orders!$D28,products!$A$1:$A$49,0),MATCH(orders!K$1,products!$A$1:$G$1,0))</f>
        <v>M</v>
      </c>
      <c r="L28" t="str">
        <f t="shared" si="1"/>
        <v>Medium</v>
      </c>
      <c r="M28" s="4">
        <f>INDEX(products!$A$1:$G$49,MATCH(orders!$D28,products!$A$1:$A$49,0),MATCH(orders!M$1,products!$A$1:$G$1,0))</f>
        <v>0.5</v>
      </c>
      <c r="N28">
        <f>INDEX(products!$A$1:$G$49,MATCH(orders!$D28,products!$A$1:$A$49,0),MATCH(orders!N$1,products!$A$1:$G$1,0))</f>
        <v>6.75</v>
      </c>
      <c r="O28" s="4">
        <f t="shared" si="2"/>
        <v>27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_xlfn.XLOOKUP(C29,customers!$A$1:$A$1001,customers!$C$1:$C$1001,,0)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 t="shared" si="0"/>
        <v>Arabica</v>
      </c>
      <c r="K29" t="str">
        <f>INDEX(products!$A$1:$G$49,MATCH(orders!$D29,products!$A$1:$A$49,0),MATCH(orders!K$1,products!$A$1:$G$1,0))</f>
        <v>M</v>
      </c>
      <c r="L29" t="str">
        <f t="shared" si="1"/>
        <v>Medium</v>
      </c>
      <c r="M29" s="4">
        <f>INDEX(products!$A$1:$G$49,MATCH(orders!$D29,products!$A$1:$A$49,0),MATCH(orders!M$1,products!$A$1:$G$1,0))</f>
        <v>0.2</v>
      </c>
      <c r="N29">
        <f>INDEX(products!$A$1:$G$49,MATCH(orders!$D29,products!$A$1:$A$49,0),MATCH(orders!N$1,products!$A$1:$G$1,0))</f>
        <v>3.375</v>
      </c>
      <c r="O29" s="4">
        <f t="shared" si="2"/>
        <v>16.875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_xlfn.XLOOKUP(C30,customers!$A$1:$A$1001,customers!$C$1:$C$1001,,0)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 t="shared" si="0"/>
        <v>Arabica</v>
      </c>
      <c r="K30" t="str">
        <f>INDEX(products!$A$1:$G$49,MATCH(orders!$D30,products!$A$1:$A$49,0),MATCH(orders!K$1,products!$A$1:$G$1,0))</f>
        <v>D</v>
      </c>
      <c r="L30" t="str">
        <f t="shared" si="1"/>
        <v>Dark</v>
      </c>
      <c r="M30" s="4">
        <f>INDEX(products!$A$1:$G$49,MATCH(orders!$D30,products!$A$1:$A$49,0),MATCH(orders!M$1,products!$A$1:$G$1,0))</f>
        <v>0.5</v>
      </c>
      <c r="N30">
        <f>INDEX(products!$A$1:$G$49,MATCH(orders!$D30,products!$A$1:$A$49,0),MATCH(orders!N$1,products!$A$1:$G$1,0))</f>
        <v>5.97</v>
      </c>
      <c r="O30" s="4">
        <f t="shared" si="2"/>
        <v>17.91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_xlfn.XLOOKUP(C31,customers!$A$1:$A$1001,customers!$C$1:$C$1001,,0)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 t="shared" si="0"/>
        <v>Arabica</v>
      </c>
      <c r="K31" t="str">
        <f>INDEX(products!$A$1:$G$49,MATCH(orders!$D31,products!$A$1:$A$49,0),MATCH(orders!K$1,products!$A$1:$G$1,0))</f>
        <v>D</v>
      </c>
      <c r="L31" t="str">
        <f t="shared" si="1"/>
        <v>Dark</v>
      </c>
      <c r="M31" s="4">
        <f>INDEX(products!$A$1:$G$49,MATCH(orders!$D31,products!$A$1:$A$49,0),MATCH(orders!M$1,products!$A$1:$G$1,0))</f>
        <v>1</v>
      </c>
      <c r="N31">
        <f>INDEX(products!$A$1:$G$49,MATCH(orders!$D31,products!$A$1:$A$49,0),MATCH(orders!N$1,products!$A$1:$G$1,0))</f>
        <v>9.9499999999999993</v>
      </c>
      <c r="O31" s="4">
        <f t="shared" si="2"/>
        <v>39.799999999999997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_xlfn.XLOOKUP(C32,customers!$A$1:$A$1001,customers!$C$1:$C$1001,,0)</f>
        <v>0</v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 t="shared" si="0"/>
        <v>librica</v>
      </c>
      <c r="K32" t="str">
        <f>INDEX(products!$A$1:$G$49,MATCH(orders!$D32,products!$A$1:$A$49,0),MATCH(orders!K$1,products!$A$1:$G$1,0))</f>
        <v>M</v>
      </c>
      <c r="L32" t="str">
        <f t="shared" si="1"/>
        <v>Medium</v>
      </c>
      <c r="M32" s="4">
        <f>INDEX(products!$A$1:$G$49,MATCH(orders!$D32,products!$A$1:$A$49,0),MATCH(orders!M$1,products!$A$1:$G$1,0))</f>
        <v>0.2</v>
      </c>
      <c r="N32">
        <f>INDEX(products!$A$1:$G$49,MATCH(orders!$D32,products!$A$1:$A$49,0),MATCH(orders!N$1,products!$A$1:$G$1,0))</f>
        <v>4.3650000000000002</v>
      </c>
      <c r="O32" s="4">
        <f t="shared" si="2"/>
        <v>21.825000000000003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_xlfn.XLOOKUP(C33,customers!$A$1:$A$1001,customers!$C$1:$C$1001,,0)</f>
        <v>0</v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 t="shared" si="0"/>
        <v>Arabica</v>
      </c>
      <c r="K33" t="str">
        <f>INDEX(products!$A$1:$G$49,MATCH(orders!$D33,products!$A$1:$A$49,0),MATCH(orders!K$1,products!$A$1:$G$1,0))</f>
        <v>D</v>
      </c>
      <c r="L33" t="str">
        <f t="shared" si="1"/>
        <v>Dark</v>
      </c>
      <c r="M33" s="4">
        <f>INDEX(products!$A$1:$G$49,MATCH(orders!$D33,products!$A$1:$A$49,0),MATCH(orders!M$1,products!$A$1:$G$1,0))</f>
        <v>0.5</v>
      </c>
      <c r="N33">
        <f>INDEX(products!$A$1:$G$49,MATCH(orders!$D33,products!$A$1:$A$49,0),MATCH(orders!N$1,products!$A$1:$G$1,0))</f>
        <v>5.97</v>
      </c>
      <c r="O33" s="4">
        <f t="shared" si="2"/>
        <v>35.82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_xlfn.XLOOKUP(C34,customers!$A$1:$A$1001,customers!$C$1:$C$1001,,0)</f>
        <v>0</v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 t="shared" si="0"/>
        <v>librica</v>
      </c>
      <c r="K34" t="str">
        <f>INDEX(products!$A$1:$G$49,MATCH(orders!$D34,products!$A$1:$A$49,0),MATCH(orders!K$1,products!$A$1:$G$1,0))</f>
        <v>M</v>
      </c>
      <c r="L34" t="str">
        <f t="shared" si="1"/>
        <v>Medium</v>
      </c>
      <c r="M34" s="4">
        <f>INDEX(products!$A$1:$G$49,MATCH(orders!$D34,products!$A$1:$A$49,0),MATCH(orders!M$1,products!$A$1:$G$1,0))</f>
        <v>0.5</v>
      </c>
      <c r="N34">
        <f>INDEX(products!$A$1:$G$49,MATCH(orders!$D34,products!$A$1:$A$49,0),MATCH(orders!N$1,products!$A$1:$G$1,0))</f>
        <v>8.73</v>
      </c>
      <c r="O34" s="4">
        <f t="shared" si="2"/>
        <v>52.38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_xlfn.XLOOKUP(C35,customers!$A$1:$A$1001,customers!$C$1:$C$1001,,0)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 t="shared" si="0"/>
        <v>librica</v>
      </c>
      <c r="K35" t="str">
        <f>INDEX(products!$A$1:$G$49,MATCH(orders!$D35,products!$A$1:$A$49,0),MATCH(orders!K$1,products!$A$1:$G$1,0))</f>
        <v>L</v>
      </c>
      <c r="L35" t="str">
        <f t="shared" si="1"/>
        <v>Light</v>
      </c>
      <c r="M35" s="4">
        <f>INDEX(products!$A$1:$G$49,MATCH(orders!$D35,products!$A$1:$A$49,0),MATCH(orders!M$1,products!$A$1:$G$1,0))</f>
        <v>0.2</v>
      </c>
      <c r="N35">
        <f>INDEX(products!$A$1:$G$49,MATCH(orders!$D35,products!$A$1:$A$49,0),MATCH(orders!N$1,products!$A$1:$G$1,0))</f>
        <v>4.7549999999999999</v>
      </c>
      <c r="O35" s="4">
        <f t="shared" si="2"/>
        <v>23.774999999999999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_xlfn.XLOOKUP(C36,customers!$A$1:$A$1001,customers!$C$1:$C$1001,,0)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 t="shared" si="0"/>
        <v>librica</v>
      </c>
      <c r="K36" t="str">
        <f>INDEX(products!$A$1:$G$49,MATCH(orders!$D36,products!$A$1:$A$49,0),MATCH(orders!K$1,products!$A$1:$G$1,0))</f>
        <v>L</v>
      </c>
      <c r="L36" t="str">
        <f t="shared" si="1"/>
        <v>Light</v>
      </c>
      <c r="M36" s="4">
        <f>INDEX(products!$A$1:$G$49,MATCH(orders!$D36,products!$A$1:$A$49,0),MATCH(orders!M$1,products!$A$1:$G$1,0))</f>
        <v>0.5</v>
      </c>
      <c r="N36">
        <f>INDEX(products!$A$1:$G$49,MATCH(orders!$D36,products!$A$1:$A$49,0),MATCH(orders!N$1,products!$A$1:$G$1,0))</f>
        <v>9.51</v>
      </c>
      <c r="O36" s="4">
        <f t="shared" si="2"/>
        <v>57.06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_xlfn.XLOOKUP(C37,customers!$A$1:$A$1001,customers!$C$1:$C$1001,,0)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 t="shared" si="0"/>
        <v>Arabica</v>
      </c>
      <c r="K37" t="str">
        <f>INDEX(products!$A$1:$G$49,MATCH(orders!$D37,products!$A$1:$A$49,0),MATCH(orders!K$1,products!$A$1:$G$1,0))</f>
        <v>D</v>
      </c>
      <c r="L37" t="str">
        <f t="shared" si="1"/>
        <v>Dark</v>
      </c>
      <c r="M37" s="4">
        <f>INDEX(products!$A$1:$G$49,MATCH(orders!$D37,products!$A$1:$A$49,0),MATCH(orders!M$1,products!$A$1:$G$1,0))</f>
        <v>0.5</v>
      </c>
      <c r="N37">
        <f>INDEX(products!$A$1:$G$49,MATCH(orders!$D37,products!$A$1:$A$49,0),MATCH(orders!N$1,products!$A$1:$G$1,0))</f>
        <v>5.97</v>
      </c>
      <c r="O37" s="4">
        <f t="shared" si="2"/>
        <v>35.82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_xlfn.XLOOKUP(C38,customers!$A$1:$A$1001,customers!$C$1:$C$1001,,0)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 t="shared" si="0"/>
        <v>librica</v>
      </c>
      <c r="K38" t="str">
        <f>INDEX(products!$A$1:$G$49,MATCH(orders!$D38,products!$A$1:$A$49,0),MATCH(orders!K$1,products!$A$1:$G$1,0))</f>
        <v>M</v>
      </c>
      <c r="L38" t="str">
        <f t="shared" si="1"/>
        <v>Medium</v>
      </c>
      <c r="M38" s="4">
        <f>INDEX(products!$A$1:$G$49,MATCH(orders!$D38,products!$A$1:$A$49,0),MATCH(orders!M$1,products!$A$1:$G$1,0))</f>
        <v>0.2</v>
      </c>
      <c r="N38">
        <f>INDEX(products!$A$1:$G$49,MATCH(orders!$D38,products!$A$1:$A$49,0),MATCH(orders!N$1,products!$A$1:$G$1,0))</f>
        <v>4.3650000000000002</v>
      </c>
      <c r="O38" s="4">
        <f t="shared" si="2"/>
        <v>8.73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_xlfn.XLOOKUP(C39,customers!$A$1:$A$1001,customers!$C$1:$C$1001,,0)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 t="shared" si="0"/>
        <v>librica</v>
      </c>
      <c r="K39" t="str">
        <f>INDEX(products!$A$1:$G$49,MATCH(orders!$D39,products!$A$1:$A$49,0),MATCH(orders!K$1,products!$A$1:$G$1,0))</f>
        <v>L</v>
      </c>
      <c r="L39" t="str">
        <f t="shared" si="1"/>
        <v>Light</v>
      </c>
      <c r="M39" s="4">
        <f>INDEX(products!$A$1:$G$49,MATCH(orders!$D39,products!$A$1:$A$49,0),MATCH(orders!M$1,products!$A$1:$G$1,0))</f>
        <v>0.5</v>
      </c>
      <c r="N39">
        <f>INDEX(products!$A$1:$G$49,MATCH(orders!$D39,products!$A$1:$A$49,0),MATCH(orders!N$1,products!$A$1:$G$1,0))</f>
        <v>9.51</v>
      </c>
      <c r="O39" s="4">
        <f t="shared" si="2"/>
        <v>28.53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_xlfn.XLOOKUP(C40,customers!$A$1:$A$1001,customers!$C$1:$C$1001,,0)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 t="shared" si="0"/>
        <v>Robusta</v>
      </c>
      <c r="K40" t="str">
        <f>INDEX(products!$A$1:$G$49,MATCH(orders!$D40,products!$A$1:$A$49,0),MATCH(orders!K$1,products!$A$1:$G$1,0))</f>
        <v>M</v>
      </c>
      <c r="L40" t="str">
        <f t="shared" si="1"/>
        <v>Medium</v>
      </c>
      <c r="M40" s="4">
        <f>INDEX(products!$A$1:$G$49,MATCH(orders!$D40,products!$A$1:$A$49,0),MATCH(orders!M$1,products!$A$1:$G$1,0))</f>
        <v>2.5</v>
      </c>
      <c r="N40">
        <f>INDEX(products!$A$1:$G$49,MATCH(orders!$D40,products!$A$1:$A$49,0),MATCH(orders!N$1,products!$A$1:$G$1,0))</f>
        <v>22.884999999999998</v>
      </c>
      <c r="O40" s="4">
        <f t="shared" si="2"/>
        <v>114.42499999999998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_xlfn.XLOOKUP(C41,customers!$A$1:$A$1001,customers!$C$1:$C$1001,,0)</f>
        <v>0</v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 t="shared" si="0"/>
        <v>Robusta</v>
      </c>
      <c r="K41" t="str">
        <f>INDEX(products!$A$1:$G$49,MATCH(orders!$D41,products!$A$1:$A$49,0),MATCH(orders!K$1,products!$A$1:$G$1,0))</f>
        <v>M</v>
      </c>
      <c r="L41" t="str">
        <f t="shared" si="1"/>
        <v>Medium</v>
      </c>
      <c r="M41" s="4">
        <f>INDEX(products!$A$1:$G$49,MATCH(orders!$D41,products!$A$1:$A$49,0),MATCH(orders!M$1,products!$A$1:$G$1,0))</f>
        <v>1</v>
      </c>
      <c r="N41">
        <f>INDEX(products!$A$1:$G$49,MATCH(orders!$D41,products!$A$1:$A$49,0),MATCH(orders!N$1,products!$A$1:$G$1,0))</f>
        <v>9.9499999999999993</v>
      </c>
      <c r="O41" s="4">
        <f t="shared" si="2"/>
        <v>59.699999999999996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_xlfn.XLOOKUP(C42,customers!$A$1:$A$1001,customers!$C$1:$C$1001,,0)</f>
        <v>0</v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 t="shared" si="0"/>
        <v>librica</v>
      </c>
      <c r="K42" t="str">
        <f>INDEX(products!$A$1:$G$49,MATCH(orders!$D42,products!$A$1:$A$49,0),MATCH(orders!K$1,products!$A$1:$G$1,0))</f>
        <v>M</v>
      </c>
      <c r="L42" t="str">
        <f t="shared" si="1"/>
        <v>Medium</v>
      </c>
      <c r="M42" s="4">
        <f>INDEX(products!$A$1:$G$49,MATCH(orders!$D42,products!$A$1:$A$49,0),MATCH(orders!M$1,products!$A$1:$G$1,0))</f>
        <v>1</v>
      </c>
      <c r="N42">
        <f>INDEX(products!$A$1:$G$49,MATCH(orders!$D42,products!$A$1:$A$49,0),MATCH(orders!N$1,products!$A$1:$G$1,0))</f>
        <v>14.55</v>
      </c>
      <c r="O42" s="4">
        <f t="shared" si="2"/>
        <v>43.650000000000006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_xlfn.XLOOKUP(C43,customers!$A$1:$A$1001,customers!$C$1:$C$1001,,0)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 t="shared" si="0"/>
        <v>Excelsa</v>
      </c>
      <c r="K43" t="str">
        <f>INDEX(products!$A$1:$G$49,MATCH(orders!$D43,products!$A$1:$A$49,0),MATCH(orders!K$1,products!$A$1:$G$1,0))</f>
        <v>D</v>
      </c>
      <c r="L43" t="str">
        <f t="shared" si="1"/>
        <v>Dark</v>
      </c>
      <c r="M43" s="4">
        <f>INDEX(products!$A$1:$G$49,MATCH(orders!$D43,products!$A$1:$A$49,0),MATCH(orders!M$1,products!$A$1:$G$1,0))</f>
        <v>0.2</v>
      </c>
      <c r="N43">
        <f>INDEX(products!$A$1:$G$49,MATCH(orders!$D43,products!$A$1:$A$49,0),MATCH(orders!N$1,products!$A$1:$G$1,0))</f>
        <v>3.645</v>
      </c>
      <c r="O43" s="4">
        <f t="shared" si="2"/>
        <v>7.29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_xlfn.XLOOKUP(C44,customers!$A$1:$A$1001,customers!$C$1:$C$1001,,0)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 t="shared" si="0"/>
        <v>Robusta</v>
      </c>
      <c r="K44" t="str">
        <f>INDEX(products!$A$1:$G$49,MATCH(orders!$D44,products!$A$1:$A$49,0),MATCH(orders!K$1,products!$A$1:$G$1,0))</f>
        <v>D</v>
      </c>
      <c r="L44" t="str">
        <f t="shared" si="1"/>
        <v>Dark</v>
      </c>
      <c r="M44" s="4">
        <f>INDEX(products!$A$1:$G$49,MATCH(orders!$D44,products!$A$1:$A$49,0),MATCH(orders!M$1,products!$A$1:$G$1,0))</f>
        <v>0.2</v>
      </c>
      <c r="N44">
        <f>INDEX(products!$A$1:$G$49,MATCH(orders!$D44,products!$A$1:$A$49,0),MATCH(orders!N$1,products!$A$1:$G$1,0))</f>
        <v>2.6849999999999996</v>
      </c>
      <c r="O44" s="4">
        <f t="shared" si="2"/>
        <v>8.0549999999999997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_xlfn.XLOOKUP(C45,customers!$A$1:$A$1001,customers!$C$1:$C$1001,,0)</f>
        <v>0</v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 t="shared" si="0"/>
        <v>librica</v>
      </c>
      <c r="K45" t="str">
        <f>INDEX(products!$A$1:$G$49,MATCH(orders!$D45,products!$A$1:$A$49,0),MATCH(orders!K$1,products!$A$1:$G$1,0))</f>
        <v>L</v>
      </c>
      <c r="L45" t="str">
        <f t="shared" si="1"/>
        <v>Light</v>
      </c>
      <c r="M45" s="4">
        <f>INDEX(products!$A$1:$G$49,MATCH(orders!$D45,products!$A$1:$A$49,0),MATCH(orders!M$1,products!$A$1:$G$1,0))</f>
        <v>2.5</v>
      </c>
      <c r="N45">
        <f>INDEX(products!$A$1:$G$49,MATCH(orders!$D45,products!$A$1:$A$49,0),MATCH(orders!N$1,products!$A$1:$G$1,0))</f>
        <v>36.454999999999998</v>
      </c>
      <c r="O45" s="4">
        <f t="shared" si="2"/>
        <v>72.91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_xlfn.XLOOKUP(C46,customers!$A$1:$A$1001,customers!$C$1:$C$1001,,0)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 t="shared" si="0"/>
        <v>Excelsa</v>
      </c>
      <c r="K46" t="str">
        <f>INDEX(products!$A$1:$G$49,MATCH(orders!$D46,products!$A$1:$A$49,0),MATCH(orders!K$1,products!$A$1:$G$1,0))</f>
        <v>M</v>
      </c>
      <c r="L46" t="str">
        <f t="shared" si="1"/>
        <v>Medium</v>
      </c>
      <c r="M46" s="4">
        <f>INDEX(products!$A$1:$G$49,MATCH(orders!$D46,products!$A$1:$A$49,0),MATCH(orders!M$1,products!$A$1:$G$1,0))</f>
        <v>0.5</v>
      </c>
      <c r="N46">
        <f>INDEX(products!$A$1:$G$49,MATCH(orders!$D46,products!$A$1:$A$49,0),MATCH(orders!N$1,products!$A$1:$G$1,0))</f>
        <v>8.25</v>
      </c>
      <c r="O46" s="4">
        <f t="shared" si="2"/>
        <v>16.5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_xlfn.XLOOKUP(C47,customers!$A$1:$A$1001,customers!$C$1:$C$1001,,0)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 t="shared" si="0"/>
        <v>librica</v>
      </c>
      <c r="K47" t="str">
        <f>INDEX(products!$A$1:$G$49,MATCH(orders!$D47,products!$A$1:$A$49,0),MATCH(orders!K$1,products!$A$1:$G$1,0))</f>
        <v>D</v>
      </c>
      <c r="L47" t="str">
        <f t="shared" si="1"/>
        <v>Dark</v>
      </c>
      <c r="M47" s="4">
        <f>INDEX(products!$A$1:$G$49,MATCH(orders!$D47,products!$A$1:$A$49,0),MATCH(orders!M$1,products!$A$1:$G$1,0))</f>
        <v>2.5</v>
      </c>
      <c r="N47">
        <f>INDEX(products!$A$1:$G$49,MATCH(orders!$D47,products!$A$1:$A$49,0),MATCH(orders!N$1,products!$A$1:$G$1,0))</f>
        <v>29.784999999999997</v>
      </c>
      <c r="O47" s="4">
        <f t="shared" si="2"/>
        <v>178.70999999999998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_xlfn.XLOOKUP(C48,customers!$A$1:$A$1001,customers!$C$1:$C$1001,,0)</f>
        <v>0</v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 t="shared" si="0"/>
        <v>Excelsa</v>
      </c>
      <c r="K48" t="str">
        <f>INDEX(products!$A$1:$G$49,MATCH(orders!$D48,products!$A$1:$A$49,0),MATCH(orders!K$1,products!$A$1:$G$1,0))</f>
        <v>M</v>
      </c>
      <c r="L48" t="str">
        <f t="shared" si="1"/>
        <v>Medium</v>
      </c>
      <c r="M48" s="4">
        <f>INDEX(products!$A$1:$G$49,MATCH(orders!$D48,products!$A$1:$A$49,0),MATCH(orders!M$1,products!$A$1:$G$1,0))</f>
        <v>2.5</v>
      </c>
      <c r="N48">
        <f>INDEX(products!$A$1:$G$49,MATCH(orders!$D48,products!$A$1:$A$49,0),MATCH(orders!N$1,products!$A$1:$G$1,0))</f>
        <v>31.624999999999996</v>
      </c>
      <c r="O48" s="4">
        <f t="shared" si="2"/>
        <v>63.249999999999993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_xlfn.XLOOKUP(C49,customers!$A$1:$A$1001,customers!$C$1:$C$1001,,0)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 t="shared" si="0"/>
        <v>Arabica</v>
      </c>
      <c r="K49" t="str">
        <f>INDEX(products!$A$1:$G$49,MATCH(orders!$D49,products!$A$1:$A$49,0),MATCH(orders!K$1,products!$A$1:$G$1,0))</f>
        <v>L</v>
      </c>
      <c r="L49" t="str">
        <f t="shared" si="1"/>
        <v>Light</v>
      </c>
      <c r="M49" s="4">
        <f>INDEX(products!$A$1:$G$49,MATCH(orders!$D49,products!$A$1:$A$49,0),MATCH(orders!M$1,products!$A$1:$G$1,0))</f>
        <v>0.2</v>
      </c>
      <c r="N49">
        <f>INDEX(products!$A$1:$G$49,MATCH(orders!$D49,products!$A$1:$A$49,0),MATCH(orders!N$1,products!$A$1:$G$1,0))</f>
        <v>3.8849999999999998</v>
      </c>
      <c r="O49" s="4">
        <f t="shared" si="2"/>
        <v>7.77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_xlfn.XLOOKUP(C50,customers!$A$1:$A$1001,customers!$C$1:$C$1001,,0)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 t="shared" si="0"/>
        <v>Arabica</v>
      </c>
      <c r="K50" t="str">
        <f>INDEX(products!$A$1:$G$49,MATCH(orders!$D50,products!$A$1:$A$49,0),MATCH(orders!K$1,products!$A$1:$G$1,0))</f>
        <v>D</v>
      </c>
      <c r="L50" t="str">
        <f t="shared" si="1"/>
        <v>Dark</v>
      </c>
      <c r="M50" s="4">
        <f>INDEX(products!$A$1:$G$49,MATCH(orders!$D50,products!$A$1:$A$49,0),MATCH(orders!M$1,products!$A$1:$G$1,0))</f>
        <v>2.5</v>
      </c>
      <c r="N50">
        <f>INDEX(products!$A$1:$G$49,MATCH(orders!$D50,products!$A$1:$A$49,0),MATCH(orders!N$1,products!$A$1:$G$1,0))</f>
        <v>22.884999999999998</v>
      </c>
      <c r="O50" s="4">
        <f t="shared" si="2"/>
        <v>91.539999999999992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_xlfn.XLOOKUP(C51,customers!$A$1:$A$1001,customers!$C$1:$C$1001,,0)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 t="shared" si="0"/>
        <v>Arabica</v>
      </c>
      <c r="K51" t="str">
        <f>INDEX(products!$A$1:$G$49,MATCH(orders!$D51,products!$A$1:$A$49,0),MATCH(orders!K$1,products!$A$1:$G$1,0))</f>
        <v>L</v>
      </c>
      <c r="L51" t="str">
        <f t="shared" si="1"/>
        <v>Light</v>
      </c>
      <c r="M51" s="4">
        <f>INDEX(products!$A$1:$G$49,MATCH(orders!$D51,products!$A$1:$A$49,0),MATCH(orders!M$1,products!$A$1:$G$1,0))</f>
        <v>1</v>
      </c>
      <c r="N51">
        <f>INDEX(products!$A$1:$G$49,MATCH(orders!$D51,products!$A$1:$A$49,0),MATCH(orders!N$1,products!$A$1:$G$1,0))</f>
        <v>12.95</v>
      </c>
      <c r="O51" s="4">
        <f t="shared" si="2"/>
        <v>38.849999999999994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_xlfn.XLOOKUP(C52,customers!$A$1:$A$1001,customers!$C$1:$C$1001,,0)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 t="shared" si="0"/>
        <v>librica</v>
      </c>
      <c r="K52" t="str">
        <f>INDEX(products!$A$1:$G$49,MATCH(orders!$D52,products!$A$1:$A$49,0),MATCH(orders!K$1,products!$A$1:$G$1,0))</f>
        <v>D</v>
      </c>
      <c r="L52" t="str">
        <f t="shared" si="1"/>
        <v>Dark</v>
      </c>
      <c r="M52" s="4">
        <f>INDEX(products!$A$1:$G$49,MATCH(orders!$D52,products!$A$1:$A$49,0),MATCH(orders!M$1,products!$A$1:$G$1,0))</f>
        <v>0.5</v>
      </c>
      <c r="N52">
        <f>INDEX(products!$A$1:$G$49,MATCH(orders!$D52,products!$A$1:$A$49,0),MATCH(orders!N$1,products!$A$1:$G$1,0))</f>
        <v>7.77</v>
      </c>
      <c r="O52" s="4">
        <f t="shared" si="2"/>
        <v>15.54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_xlfn.XLOOKUP(C53,customers!$A$1:$A$1001,customers!$C$1:$C$1001,,0)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 t="shared" si="0"/>
        <v>librica</v>
      </c>
      <c r="K53" t="str">
        <f>INDEX(products!$A$1:$G$49,MATCH(orders!$D53,products!$A$1:$A$49,0),MATCH(orders!K$1,products!$A$1:$G$1,0))</f>
        <v>L</v>
      </c>
      <c r="L53" t="str">
        <f t="shared" si="1"/>
        <v>Light</v>
      </c>
      <c r="M53" s="4">
        <f>INDEX(products!$A$1:$G$49,MATCH(orders!$D53,products!$A$1:$A$49,0),MATCH(orders!M$1,products!$A$1:$G$1,0))</f>
        <v>2.5</v>
      </c>
      <c r="N53">
        <f>INDEX(products!$A$1:$G$49,MATCH(orders!$D53,products!$A$1:$A$49,0),MATCH(orders!N$1,products!$A$1:$G$1,0))</f>
        <v>36.454999999999998</v>
      </c>
      <c r="O53" s="4">
        <f t="shared" si="2"/>
        <v>145.82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_xlfn.XLOOKUP(C54,customers!$A$1:$A$1001,customers!$C$1:$C$1001,,0)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 t="shared" si="0"/>
        <v>Robusta</v>
      </c>
      <c r="K54" t="str">
        <f>INDEX(products!$A$1:$G$49,MATCH(orders!$D54,products!$A$1:$A$49,0),MATCH(orders!K$1,products!$A$1:$G$1,0))</f>
        <v>M</v>
      </c>
      <c r="L54" t="str">
        <f t="shared" si="1"/>
        <v>Medium</v>
      </c>
      <c r="M54" s="4">
        <f>INDEX(products!$A$1:$G$49,MATCH(orders!$D54,products!$A$1:$A$49,0),MATCH(orders!M$1,products!$A$1:$G$1,0))</f>
        <v>0.5</v>
      </c>
      <c r="N54">
        <f>INDEX(products!$A$1:$G$49,MATCH(orders!$D54,products!$A$1:$A$49,0),MATCH(orders!N$1,products!$A$1:$G$1,0))</f>
        <v>5.97</v>
      </c>
      <c r="O54" s="4">
        <f t="shared" si="2"/>
        <v>29.849999999999998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_xlfn.XLOOKUP(C55,customers!$A$1:$A$1001,customers!$C$1:$C$1001,,0)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 t="shared" si="0"/>
        <v>librica</v>
      </c>
      <c r="K55" t="str">
        <f>INDEX(products!$A$1:$G$49,MATCH(orders!$D55,products!$A$1:$A$49,0),MATCH(orders!K$1,products!$A$1:$G$1,0))</f>
        <v>L</v>
      </c>
      <c r="L55" t="str">
        <f t="shared" si="1"/>
        <v>Light</v>
      </c>
      <c r="M55" s="4">
        <f>INDEX(products!$A$1:$G$49,MATCH(orders!$D55,products!$A$1:$A$49,0),MATCH(orders!M$1,products!$A$1:$G$1,0))</f>
        <v>2.5</v>
      </c>
      <c r="N55">
        <f>INDEX(products!$A$1:$G$49,MATCH(orders!$D55,products!$A$1:$A$49,0),MATCH(orders!N$1,products!$A$1:$G$1,0))</f>
        <v>36.454999999999998</v>
      </c>
      <c r="O55" s="4">
        <f t="shared" si="2"/>
        <v>72.91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_xlfn.XLOOKUP(C56,customers!$A$1:$A$1001,customers!$C$1:$C$1001,,0)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 t="shared" si="0"/>
        <v>librica</v>
      </c>
      <c r="K56" t="str">
        <f>INDEX(products!$A$1:$G$49,MATCH(orders!$D56,products!$A$1:$A$49,0),MATCH(orders!K$1,products!$A$1:$G$1,0))</f>
        <v>M</v>
      </c>
      <c r="L56" t="str">
        <f t="shared" si="1"/>
        <v>Medium</v>
      </c>
      <c r="M56" s="4">
        <f>INDEX(products!$A$1:$G$49,MATCH(orders!$D56,products!$A$1:$A$49,0),MATCH(orders!M$1,products!$A$1:$G$1,0))</f>
        <v>1</v>
      </c>
      <c r="N56">
        <f>INDEX(products!$A$1:$G$49,MATCH(orders!$D56,products!$A$1:$A$49,0),MATCH(orders!N$1,products!$A$1:$G$1,0))</f>
        <v>14.55</v>
      </c>
      <c r="O56" s="4">
        <f t="shared" si="2"/>
        <v>72.75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_xlfn.XLOOKUP(C57,customers!$A$1:$A$1001,customers!$C$1:$C$1001,,0)</f>
        <v>0</v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 t="shared" si="0"/>
        <v>librica</v>
      </c>
      <c r="K57" t="str">
        <f>INDEX(products!$A$1:$G$49,MATCH(orders!$D57,products!$A$1:$A$49,0),MATCH(orders!K$1,products!$A$1:$G$1,0))</f>
        <v>L</v>
      </c>
      <c r="L57" t="str">
        <f t="shared" si="1"/>
        <v>Light</v>
      </c>
      <c r="M57" s="4">
        <f>INDEX(products!$A$1:$G$49,MATCH(orders!$D57,products!$A$1:$A$49,0),MATCH(orders!M$1,products!$A$1:$G$1,0))</f>
        <v>1</v>
      </c>
      <c r="N57">
        <f>INDEX(products!$A$1:$G$49,MATCH(orders!$D57,products!$A$1:$A$49,0),MATCH(orders!N$1,products!$A$1:$G$1,0))</f>
        <v>15.85</v>
      </c>
      <c r="O57" s="4">
        <f t="shared" si="2"/>
        <v>47.55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_xlfn.XLOOKUP(C58,customers!$A$1:$A$1001,customers!$C$1:$C$1001,,0)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 t="shared" si="0"/>
        <v>Excelsa</v>
      </c>
      <c r="K58" t="str">
        <f>INDEX(products!$A$1:$G$49,MATCH(orders!$D58,products!$A$1:$A$49,0),MATCH(orders!K$1,products!$A$1:$G$1,0))</f>
        <v>D</v>
      </c>
      <c r="L58" t="str">
        <f t="shared" si="1"/>
        <v>Dark</v>
      </c>
      <c r="M58" s="4">
        <f>INDEX(products!$A$1:$G$49,MATCH(orders!$D58,products!$A$1:$A$49,0),MATCH(orders!M$1,products!$A$1:$G$1,0))</f>
        <v>0.2</v>
      </c>
      <c r="N58">
        <f>INDEX(products!$A$1:$G$49,MATCH(orders!$D58,products!$A$1:$A$49,0),MATCH(orders!N$1,products!$A$1:$G$1,0))</f>
        <v>3.645</v>
      </c>
      <c r="O58" s="4">
        <f t="shared" si="2"/>
        <v>10.935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_xlfn.XLOOKUP(C59,customers!$A$1:$A$1001,customers!$C$1:$C$1001,,0)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 t="shared" si="0"/>
        <v>Excelsa</v>
      </c>
      <c r="K59" t="str">
        <f>INDEX(products!$A$1:$G$49,MATCH(orders!$D59,products!$A$1:$A$49,0),MATCH(orders!K$1,products!$A$1:$G$1,0))</f>
        <v>L</v>
      </c>
      <c r="L59" t="str">
        <f t="shared" si="1"/>
        <v>Light</v>
      </c>
      <c r="M59" s="4">
        <f>INDEX(products!$A$1:$G$49,MATCH(orders!$D59,products!$A$1:$A$49,0),MATCH(orders!M$1,products!$A$1:$G$1,0))</f>
        <v>1</v>
      </c>
      <c r="N59">
        <f>INDEX(products!$A$1:$G$49,MATCH(orders!$D59,products!$A$1:$A$49,0),MATCH(orders!N$1,products!$A$1:$G$1,0))</f>
        <v>14.85</v>
      </c>
      <c r="O59" s="4">
        <f t="shared" si="2"/>
        <v>59.4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_xlfn.XLOOKUP(C60,customers!$A$1:$A$1001,customers!$C$1:$C$1001,,0)</f>
        <v>0</v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 t="shared" si="0"/>
        <v>librica</v>
      </c>
      <c r="K60" t="str">
        <f>INDEX(products!$A$1:$G$49,MATCH(orders!$D60,products!$A$1:$A$49,0),MATCH(orders!K$1,products!$A$1:$G$1,0))</f>
        <v>D</v>
      </c>
      <c r="L60" t="str">
        <f t="shared" si="1"/>
        <v>Dark</v>
      </c>
      <c r="M60" s="4">
        <f>INDEX(products!$A$1:$G$49,MATCH(orders!$D60,products!$A$1:$A$49,0),MATCH(orders!M$1,products!$A$1:$G$1,0))</f>
        <v>2.5</v>
      </c>
      <c r="N60">
        <f>INDEX(products!$A$1:$G$49,MATCH(orders!$D60,products!$A$1:$A$49,0),MATCH(orders!N$1,products!$A$1:$G$1,0))</f>
        <v>29.784999999999997</v>
      </c>
      <c r="O60" s="4">
        <f t="shared" si="2"/>
        <v>89.35499999999999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_xlfn.XLOOKUP(C61,customers!$A$1:$A$1001,customers!$C$1:$C$1001,,0)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 t="shared" si="0"/>
        <v>librica</v>
      </c>
      <c r="K61" t="str">
        <f>INDEX(products!$A$1:$G$49,MATCH(orders!$D61,products!$A$1:$A$49,0),MATCH(orders!K$1,products!$A$1:$G$1,0))</f>
        <v>M</v>
      </c>
      <c r="L61" t="str">
        <f t="shared" si="1"/>
        <v>Medium</v>
      </c>
      <c r="M61" s="4">
        <f>INDEX(products!$A$1:$G$49,MATCH(orders!$D61,products!$A$1:$A$49,0),MATCH(orders!M$1,products!$A$1:$G$1,0))</f>
        <v>0.5</v>
      </c>
      <c r="N61">
        <f>INDEX(products!$A$1:$G$49,MATCH(orders!$D61,products!$A$1:$A$49,0),MATCH(orders!N$1,products!$A$1:$G$1,0))</f>
        <v>8.73</v>
      </c>
      <c r="O61" s="4">
        <f t="shared" si="2"/>
        <v>26.19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_xlfn.XLOOKUP(C62,customers!$A$1:$A$1001,customers!$C$1:$C$1001,,0)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 t="shared" si="0"/>
        <v>Arabica</v>
      </c>
      <c r="K62" t="str">
        <f>INDEX(products!$A$1:$G$49,MATCH(orders!$D62,products!$A$1:$A$49,0),MATCH(orders!K$1,products!$A$1:$G$1,0))</f>
        <v>D</v>
      </c>
      <c r="L62" t="str">
        <f t="shared" si="1"/>
        <v>Dark</v>
      </c>
      <c r="M62" s="4">
        <f>INDEX(products!$A$1:$G$49,MATCH(orders!$D62,products!$A$1:$A$49,0),MATCH(orders!M$1,products!$A$1:$G$1,0))</f>
        <v>2.5</v>
      </c>
      <c r="N62">
        <f>INDEX(products!$A$1:$G$49,MATCH(orders!$D62,products!$A$1:$A$49,0),MATCH(orders!N$1,products!$A$1:$G$1,0))</f>
        <v>22.884999999999998</v>
      </c>
      <c r="O62" s="4">
        <f t="shared" si="2"/>
        <v>114.42499999999998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_xlfn.XLOOKUP(C63,customers!$A$1:$A$1001,customers!$C$1:$C$1001,,0)</f>
        <v>0</v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 t="shared" si="0"/>
        <v>Robusta</v>
      </c>
      <c r="K63" t="str">
        <f>INDEX(products!$A$1:$G$49,MATCH(orders!$D63,products!$A$1:$A$49,0),MATCH(orders!K$1,products!$A$1:$G$1,0))</f>
        <v>D</v>
      </c>
      <c r="L63" t="str">
        <f t="shared" si="1"/>
        <v>Dark</v>
      </c>
      <c r="M63" s="4">
        <f>INDEX(products!$A$1:$G$49,MATCH(orders!$D63,products!$A$1:$A$49,0),MATCH(orders!M$1,products!$A$1:$G$1,0))</f>
        <v>0.5</v>
      </c>
      <c r="N63">
        <f>INDEX(products!$A$1:$G$49,MATCH(orders!$D63,products!$A$1:$A$49,0),MATCH(orders!N$1,products!$A$1:$G$1,0))</f>
        <v>5.3699999999999992</v>
      </c>
      <c r="O63" s="4">
        <f t="shared" si="2"/>
        <v>26.849999999999994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_xlfn.XLOOKUP(C64,customers!$A$1:$A$1001,customers!$C$1:$C$1001,,0)</f>
        <v>0</v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 t="shared" si="0"/>
        <v>librica</v>
      </c>
      <c r="K64" t="str">
        <f>INDEX(products!$A$1:$G$49,MATCH(orders!$D64,products!$A$1:$A$49,0),MATCH(orders!K$1,products!$A$1:$G$1,0))</f>
        <v>L</v>
      </c>
      <c r="L64" t="str">
        <f t="shared" si="1"/>
        <v>Light</v>
      </c>
      <c r="M64" s="4">
        <f>INDEX(products!$A$1:$G$49,MATCH(orders!$D64,products!$A$1:$A$49,0),MATCH(orders!M$1,products!$A$1:$G$1,0))</f>
        <v>0.2</v>
      </c>
      <c r="N64">
        <f>INDEX(products!$A$1:$G$49,MATCH(orders!$D64,products!$A$1:$A$49,0),MATCH(orders!N$1,products!$A$1:$G$1,0))</f>
        <v>4.7549999999999999</v>
      </c>
      <c r="O64" s="4">
        <f t="shared" si="2"/>
        <v>23.774999999999999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_xlfn.XLOOKUP(C65,customers!$A$1:$A$1001,customers!$C$1:$C$1001,,0)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 t="shared" si="0"/>
        <v>Arabica</v>
      </c>
      <c r="K65" t="str">
        <f>INDEX(products!$A$1:$G$49,MATCH(orders!$D65,products!$A$1:$A$49,0),MATCH(orders!K$1,products!$A$1:$G$1,0))</f>
        <v>M</v>
      </c>
      <c r="L65" t="str">
        <f t="shared" si="1"/>
        <v>Medium</v>
      </c>
      <c r="M65" s="4">
        <f>INDEX(products!$A$1:$G$49,MATCH(orders!$D65,products!$A$1:$A$49,0),MATCH(orders!M$1,products!$A$1:$G$1,0))</f>
        <v>0.5</v>
      </c>
      <c r="N65">
        <f>INDEX(products!$A$1:$G$49,MATCH(orders!$D65,products!$A$1:$A$49,0),MATCH(orders!N$1,products!$A$1:$G$1,0))</f>
        <v>6.75</v>
      </c>
      <c r="O65" s="4">
        <f t="shared" si="2"/>
        <v>6.75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_xlfn.XLOOKUP(C66,customers!$A$1:$A$1001,customers!$C$1:$C$1001,,0)</f>
        <v>0</v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 t="shared" si="0"/>
        <v>Robusta</v>
      </c>
      <c r="K66" t="str">
        <f>INDEX(products!$A$1:$G$49,MATCH(orders!$D66,products!$A$1:$A$49,0),MATCH(orders!K$1,products!$A$1:$G$1,0))</f>
        <v>M</v>
      </c>
      <c r="L66" t="str">
        <f t="shared" si="1"/>
        <v>Medium</v>
      </c>
      <c r="M66" s="4">
        <f>INDEX(products!$A$1:$G$49,MATCH(orders!$D66,products!$A$1:$A$49,0),MATCH(orders!M$1,products!$A$1:$G$1,0))</f>
        <v>0.5</v>
      </c>
      <c r="N66">
        <f>INDEX(products!$A$1:$G$49,MATCH(orders!$D66,products!$A$1:$A$49,0),MATCH(orders!N$1,products!$A$1:$G$1,0))</f>
        <v>5.97</v>
      </c>
      <c r="O66" s="4">
        <f t="shared" si="2"/>
        <v>35.82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_xlfn.XLOOKUP(C67,customers!$A$1:$A$1001,customers!$C$1:$C$1001,,0)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 t="shared" ref="J67:J130" si="3">IF(I67="rob","Robusta",IF(I67="Exc","Excelsa",IF(I67="Ara","Arabica",IF(I67="Lib","librica",0))))</f>
        <v>Robusta</v>
      </c>
      <c r="K67" t="str">
        <f>INDEX(products!$A$1:$G$49,MATCH(orders!$D67,products!$A$1:$A$49,0),MATCH(orders!K$1,products!$A$1:$G$1,0))</f>
        <v>D</v>
      </c>
      <c r="L67" t="str">
        <f t="shared" ref="L67:L130" si="4">IF(K67="M","Medium",IF(K67="L","Light",IF(K67="D","Dark",0)))</f>
        <v>Dark</v>
      </c>
      <c r="M67" s="4">
        <f>INDEX(products!$A$1:$G$49,MATCH(orders!$D67,products!$A$1:$A$49,0),MATCH(orders!M$1,products!$A$1:$G$1,0))</f>
        <v>2.5</v>
      </c>
      <c r="N67">
        <f>INDEX(products!$A$1:$G$49,MATCH(orders!$D67,products!$A$1:$A$49,0),MATCH(orders!N$1,products!$A$1:$G$1,0))</f>
        <v>20.584999999999997</v>
      </c>
      <c r="O67" s="4">
        <f t="shared" ref="O67:O130" si="5">N67*E67</f>
        <v>82.339999999999989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_xlfn.XLOOKUP(C68,customers!$A$1:$A$1001,customers!$C$1:$C$1001,,0)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 t="shared" si="3"/>
        <v>Robusta</v>
      </c>
      <c r="K68" t="str">
        <f>INDEX(products!$A$1:$G$49,MATCH(orders!$D68,products!$A$1:$A$49,0),MATCH(orders!K$1,products!$A$1:$G$1,0))</f>
        <v>L</v>
      </c>
      <c r="L68" t="str">
        <f t="shared" si="4"/>
        <v>Light</v>
      </c>
      <c r="M68" s="4">
        <f>INDEX(products!$A$1:$G$49,MATCH(orders!$D68,products!$A$1:$A$49,0),MATCH(orders!M$1,products!$A$1:$G$1,0))</f>
        <v>0.5</v>
      </c>
      <c r="N68">
        <f>INDEX(products!$A$1:$G$49,MATCH(orders!$D68,products!$A$1:$A$49,0),MATCH(orders!N$1,products!$A$1:$G$1,0))</f>
        <v>7.169999999999999</v>
      </c>
      <c r="O68" s="4">
        <f t="shared" si="5"/>
        <v>7.169999999999999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_xlfn.XLOOKUP(C69,customers!$A$1:$A$1001,customers!$C$1:$C$1001,,0)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 t="shared" si="3"/>
        <v>librica</v>
      </c>
      <c r="K69" t="str">
        <f>INDEX(products!$A$1:$G$49,MATCH(orders!$D69,products!$A$1:$A$49,0),MATCH(orders!K$1,products!$A$1:$G$1,0))</f>
        <v>L</v>
      </c>
      <c r="L69" t="str">
        <f t="shared" si="4"/>
        <v>Light</v>
      </c>
      <c r="M69" s="4">
        <f>INDEX(products!$A$1:$G$49,MATCH(orders!$D69,products!$A$1:$A$49,0),MATCH(orders!M$1,products!$A$1:$G$1,0))</f>
        <v>0.2</v>
      </c>
      <c r="N69">
        <f>INDEX(products!$A$1:$G$49,MATCH(orders!$D69,products!$A$1:$A$49,0),MATCH(orders!N$1,products!$A$1:$G$1,0))</f>
        <v>4.7549999999999999</v>
      </c>
      <c r="O69" s="4">
        <f t="shared" si="5"/>
        <v>9.51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_xlfn.XLOOKUP(C70,customers!$A$1:$A$1001,customers!$C$1:$C$1001,,0)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 t="shared" si="3"/>
        <v>Robusta</v>
      </c>
      <c r="K70" t="str">
        <f>INDEX(products!$A$1:$G$49,MATCH(orders!$D70,products!$A$1:$A$49,0),MATCH(orders!K$1,products!$A$1:$G$1,0))</f>
        <v>M</v>
      </c>
      <c r="L70" t="str">
        <f t="shared" si="4"/>
        <v>Medium</v>
      </c>
      <c r="M70" s="4">
        <f>INDEX(products!$A$1:$G$49,MATCH(orders!$D70,products!$A$1:$A$49,0),MATCH(orders!M$1,products!$A$1:$G$1,0))</f>
        <v>0.2</v>
      </c>
      <c r="N70">
        <f>INDEX(products!$A$1:$G$49,MATCH(orders!$D70,products!$A$1:$A$49,0),MATCH(orders!N$1,products!$A$1:$G$1,0))</f>
        <v>2.9849999999999999</v>
      </c>
      <c r="O70" s="4">
        <f t="shared" si="5"/>
        <v>2.9849999999999999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_xlfn.XLOOKUP(C71,customers!$A$1:$A$1001,customers!$C$1:$C$1001,,0)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 t="shared" si="3"/>
        <v>Robusta</v>
      </c>
      <c r="K71" t="str">
        <f>INDEX(products!$A$1:$G$49,MATCH(orders!$D71,products!$A$1:$A$49,0),MATCH(orders!K$1,products!$A$1:$G$1,0))</f>
        <v>M</v>
      </c>
      <c r="L71" t="str">
        <f t="shared" si="4"/>
        <v>Medium</v>
      </c>
      <c r="M71" s="4">
        <f>INDEX(products!$A$1:$G$49,MATCH(orders!$D71,products!$A$1:$A$49,0),MATCH(orders!M$1,products!$A$1:$G$1,0))</f>
        <v>1</v>
      </c>
      <c r="N71">
        <f>INDEX(products!$A$1:$G$49,MATCH(orders!$D71,products!$A$1:$A$49,0),MATCH(orders!N$1,products!$A$1:$G$1,0))</f>
        <v>9.9499999999999993</v>
      </c>
      <c r="O71" s="4">
        <f t="shared" si="5"/>
        <v>59.699999999999996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_xlfn.XLOOKUP(C72,customers!$A$1:$A$1001,customers!$C$1:$C$1001,,0)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 t="shared" si="3"/>
        <v>Excelsa</v>
      </c>
      <c r="K72" t="str">
        <f>INDEX(products!$A$1:$G$49,MATCH(orders!$D72,products!$A$1:$A$49,0),MATCH(orders!K$1,products!$A$1:$G$1,0))</f>
        <v>L</v>
      </c>
      <c r="L72" t="str">
        <f t="shared" si="4"/>
        <v>Light</v>
      </c>
      <c r="M72" s="4">
        <f>INDEX(products!$A$1:$G$49,MATCH(orders!$D72,products!$A$1:$A$49,0),MATCH(orders!M$1,products!$A$1:$G$1,0))</f>
        <v>2.5</v>
      </c>
      <c r="N72">
        <f>INDEX(products!$A$1:$G$49,MATCH(orders!$D72,products!$A$1:$A$49,0),MATCH(orders!N$1,products!$A$1:$G$1,0))</f>
        <v>34.154999999999994</v>
      </c>
      <c r="O72" s="4">
        <f t="shared" si="5"/>
        <v>136.61999999999998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_xlfn.XLOOKUP(C73,customers!$A$1:$A$1001,customers!$C$1:$C$1001,,0)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 t="shared" si="3"/>
        <v>librica</v>
      </c>
      <c r="K73" t="str">
        <f>INDEX(products!$A$1:$G$49,MATCH(orders!$D73,products!$A$1:$A$49,0),MATCH(orders!K$1,products!$A$1:$G$1,0))</f>
        <v>L</v>
      </c>
      <c r="L73" t="str">
        <f t="shared" si="4"/>
        <v>Light</v>
      </c>
      <c r="M73" s="4">
        <f>INDEX(products!$A$1:$G$49,MATCH(orders!$D73,products!$A$1:$A$49,0),MATCH(orders!M$1,products!$A$1:$G$1,0))</f>
        <v>0.2</v>
      </c>
      <c r="N73">
        <f>INDEX(products!$A$1:$G$49,MATCH(orders!$D73,products!$A$1:$A$49,0),MATCH(orders!N$1,products!$A$1:$G$1,0))</f>
        <v>4.7549999999999999</v>
      </c>
      <c r="O73" s="4">
        <f t="shared" si="5"/>
        <v>9.51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_xlfn.XLOOKUP(C74,customers!$A$1:$A$1001,customers!$C$1:$C$1001,,0)</f>
        <v>0</v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 t="shared" si="3"/>
        <v>Arabica</v>
      </c>
      <c r="K74" t="str">
        <f>INDEX(products!$A$1:$G$49,MATCH(orders!$D74,products!$A$1:$A$49,0),MATCH(orders!K$1,products!$A$1:$G$1,0))</f>
        <v>M</v>
      </c>
      <c r="L74" t="str">
        <f t="shared" si="4"/>
        <v>Medium</v>
      </c>
      <c r="M74" s="4">
        <f>INDEX(products!$A$1:$G$49,MATCH(orders!$D74,products!$A$1:$A$49,0),MATCH(orders!M$1,products!$A$1:$G$1,0))</f>
        <v>2.5</v>
      </c>
      <c r="N74">
        <f>INDEX(products!$A$1:$G$49,MATCH(orders!$D74,products!$A$1:$A$49,0),MATCH(orders!N$1,products!$A$1:$G$1,0))</f>
        <v>25.874999999999996</v>
      </c>
      <c r="O74" s="4">
        <f t="shared" si="5"/>
        <v>77.624999999999986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_xlfn.XLOOKUP(C75,customers!$A$1:$A$1001,customers!$C$1:$C$1001,,0)</f>
        <v>0</v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 t="shared" si="3"/>
        <v>librica</v>
      </c>
      <c r="K75" t="str">
        <f>INDEX(products!$A$1:$G$49,MATCH(orders!$D75,products!$A$1:$A$49,0),MATCH(orders!K$1,products!$A$1:$G$1,0))</f>
        <v>M</v>
      </c>
      <c r="L75" t="str">
        <f t="shared" si="4"/>
        <v>Medium</v>
      </c>
      <c r="M75" s="4">
        <f>INDEX(products!$A$1:$G$49,MATCH(orders!$D75,products!$A$1:$A$49,0),MATCH(orders!M$1,products!$A$1:$G$1,0))</f>
        <v>0.2</v>
      </c>
      <c r="N75">
        <f>INDEX(products!$A$1:$G$49,MATCH(orders!$D75,products!$A$1:$A$49,0),MATCH(orders!N$1,products!$A$1:$G$1,0))</f>
        <v>4.3650000000000002</v>
      </c>
      <c r="O75" s="4">
        <f t="shared" si="5"/>
        <v>21.825000000000003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_xlfn.XLOOKUP(C76,customers!$A$1:$A$1001,customers!$C$1:$C$1001,,0)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 t="shared" si="3"/>
        <v>Excelsa</v>
      </c>
      <c r="K76" t="str">
        <f>INDEX(products!$A$1:$G$49,MATCH(orders!$D76,products!$A$1:$A$49,0),MATCH(orders!K$1,products!$A$1:$G$1,0))</f>
        <v>L</v>
      </c>
      <c r="L76" t="str">
        <f t="shared" si="4"/>
        <v>Light</v>
      </c>
      <c r="M76" s="4">
        <f>INDEX(products!$A$1:$G$49,MATCH(orders!$D76,products!$A$1:$A$49,0),MATCH(orders!M$1,products!$A$1:$G$1,0))</f>
        <v>0.5</v>
      </c>
      <c r="N76">
        <f>INDEX(products!$A$1:$G$49,MATCH(orders!$D76,products!$A$1:$A$49,0),MATCH(orders!N$1,products!$A$1:$G$1,0))</f>
        <v>8.91</v>
      </c>
      <c r="O76" s="4">
        <f t="shared" si="5"/>
        <v>17.82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_xlfn.XLOOKUP(C77,customers!$A$1:$A$1001,customers!$C$1:$C$1001,,0)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 t="shared" si="3"/>
        <v>Robusta</v>
      </c>
      <c r="K77" t="str">
        <f>INDEX(products!$A$1:$G$49,MATCH(orders!$D77,products!$A$1:$A$49,0),MATCH(orders!K$1,products!$A$1:$G$1,0))</f>
        <v>D</v>
      </c>
      <c r="L77" t="str">
        <f t="shared" si="4"/>
        <v>Dark</v>
      </c>
      <c r="M77" s="4">
        <f>INDEX(products!$A$1:$G$49,MATCH(orders!$D77,products!$A$1:$A$49,0),MATCH(orders!M$1,products!$A$1:$G$1,0))</f>
        <v>1</v>
      </c>
      <c r="N77">
        <f>INDEX(products!$A$1:$G$49,MATCH(orders!$D77,products!$A$1:$A$49,0),MATCH(orders!N$1,products!$A$1:$G$1,0))</f>
        <v>8.9499999999999993</v>
      </c>
      <c r="O77" s="4">
        <f t="shared" si="5"/>
        <v>53.699999999999996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_xlfn.XLOOKUP(C78,customers!$A$1:$A$1001,customers!$C$1:$C$1001,,0)</f>
        <v>0</v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 t="shared" si="3"/>
        <v>Robusta</v>
      </c>
      <c r="K78" t="str">
        <f>INDEX(products!$A$1:$G$49,MATCH(orders!$D78,products!$A$1:$A$49,0),MATCH(orders!K$1,products!$A$1:$G$1,0))</f>
        <v>L</v>
      </c>
      <c r="L78" t="str">
        <f t="shared" si="4"/>
        <v>Light</v>
      </c>
      <c r="M78" s="4">
        <f>INDEX(products!$A$1:$G$49,MATCH(orders!$D78,products!$A$1:$A$49,0),MATCH(orders!M$1,products!$A$1:$G$1,0))</f>
        <v>0.2</v>
      </c>
      <c r="N78">
        <f>INDEX(products!$A$1:$G$49,MATCH(orders!$D78,products!$A$1:$A$49,0),MATCH(orders!N$1,products!$A$1:$G$1,0))</f>
        <v>3.5849999999999995</v>
      </c>
      <c r="O78" s="4">
        <f t="shared" si="5"/>
        <v>3.5849999999999995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_xlfn.XLOOKUP(C79,customers!$A$1:$A$1001,customers!$C$1:$C$1001,,0)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 t="shared" si="3"/>
        <v>Excelsa</v>
      </c>
      <c r="K79" t="str">
        <f>INDEX(products!$A$1:$G$49,MATCH(orders!$D79,products!$A$1:$A$49,0),MATCH(orders!K$1,products!$A$1:$G$1,0))</f>
        <v>D</v>
      </c>
      <c r="L79" t="str">
        <f t="shared" si="4"/>
        <v>Dark</v>
      </c>
      <c r="M79" s="4">
        <f>INDEX(products!$A$1:$G$49,MATCH(orders!$D79,products!$A$1:$A$49,0),MATCH(orders!M$1,products!$A$1:$G$1,0))</f>
        <v>0.2</v>
      </c>
      <c r="N79">
        <f>INDEX(products!$A$1:$G$49,MATCH(orders!$D79,products!$A$1:$A$49,0),MATCH(orders!N$1,products!$A$1:$G$1,0))</f>
        <v>3.645</v>
      </c>
      <c r="O79" s="4">
        <f t="shared" si="5"/>
        <v>7.29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_xlfn.XLOOKUP(C80,customers!$A$1:$A$1001,customers!$C$1:$C$1001,,0)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 t="shared" si="3"/>
        <v>Arabica</v>
      </c>
      <c r="K80" t="str">
        <f>INDEX(products!$A$1:$G$49,MATCH(orders!$D80,products!$A$1:$A$49,0),MATCH(orders!K$1,products!$A$1:$G$1,0))</f>
        <v>M</v>
      </c>
      <c r="L80" t="str">
        <f t="shared" si="4"/>
        <v>Medium</v>
      </c>
      <c r="M80" s="4">
        <f>INDEX(products!$A$1:$G$49,MATCH(orders!$D80,products!$A$1:$A$49,0),MATCH(orders!M$1,products!$A$1:$G$1,0))</f>
        <v>0.5</v>
      </c>
      <c r="N80">
        <f>INDEX(products!$A$1:$G$49,MATCH(orders!$D80,products!$A$1:$A$49,0),MATCH(orders!N$1,products!$A$1:$G$1,0))</f>
        <v>6.75</v>
      </c>
      <c r="O80" s="4">
        <f t="shared" si="5"/>
        <v>40.5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_xlfn.XLOOKUP(C81,customers!$A$1:$A$1001,customers!$C$1:$C$1001,,0)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 t="shared" si="3"/>
        <v>Robusta</v>
      </c>
      <c r="K81" t="str">
        <f>INDEX(products!$A$1:$G$49,MATCH(orders!$D81,products!$A$1:$A$49,0),MATCH(orders!K$1,products!$A$1:$G$1,0))</f>
        <v>L</v>
      </c>
      <c r="L81" t="str">
        <f t="shared" si="4"/>
        <v>Light</v>
      </c>
      <c r="M81" s="4">
        <f>INDEX(products!$A$1:$G$49,MATCH(orders!$D81,products!$A$1:$A$49,0),MATCH(orders!M$1,products!$A$1:$G$1,0))</f>
        <v>1</v>
      </c>
      <c r="N81">
        <f>INDEX(products!$A$1:$G$49,MATCH(orders!$D81,products!$A$1:$A$49,0),MATCH(orders!N$1,products!$A$1:$G$1,0))</f>
        <v>11.95</v>
      </c>
      <c r="O81" s="4">
        <f t="shared" si="5"/>
        <v>47.8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_xlfn.XLOOKUP(C82,customers!$A$1:$A$1001,customers!$C$1:$C$1001,,0)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 t="shared" si="3"/>
        <v>Arabica</v>
      </c>
      <c r="K82" t="str">
        <f>INDEX(products!$A$1:$G$49,MATCH(orders!$D82,products!$A$1:$A$49,0),MATCH(orders!K$1,products!$A$1:$G$1,0))</f>
        <v>L</v>
      </c>
      <c r="L82" t="str">
        <f t="shared" si="4"/>
        <v>Light</v>
      </c>
      <c r="M82" s="4">
        <f>INDEX(products!$A$1:$G$49,MATCH(orders!$D82,products!$A$1:$A$49,0),MATCH(orders!M$1,products!$A$1:$G$1,0))</f>
        <v>0.5</v>
      </c>
      <c r="N82">
        <f>INDEX(products!$A$1:$G$49,MATCH(orders!$D82,products!$A$1:$A$49,0),MATCH(orders!N$1,products!$A$1:$G$1,0))</f>
        <v>7.77</v>
      </c>
      <c r="O82" s="4">
        <f t="shared" si="5"/>
        <v>38.849999999999994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_xlfn.XLOOKUP(C83,customers!$A$1:$A$1001,customers!$C$1:$C$1001,,0)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 t="shared" si="3"/>
        <v>librica</v>
      </c>
      <c r="K83" t="str">
        <f>INDEX(products!$A$1:$G$49,MATCH(orders!$D83,products!$A$1:$A$49,0),MATCH(orders!K$1,products!$A$1:$G$1,0))</f>
        <v>L</v>
      </c>
      <c r="L83" t="str">
        <f t="shared" si="4"/>
        <v>Light</v>
      </c>
      <c r="M83" s="4">
        <f>INDEX(products!$A$1:$G$49,MATCH(orders!$D83,products!$A$1:$A$49,0),MATCH(orders!M$1,products!$A$1:$G$1,0))</f>
        <v>2.5</v>
      </c>
      <c r="N83">
        <f>INDEX(products!$A$1:$G$49,MATCH(orders!$D83,products!$A$1:$A$49,0),MATCH(orders!N$1,products!$A$1:$G$1,0))</f>
        <v>36.454999999999998</v>
      </c>
      <c r="O83" s="4">
        <f t="shared" si="5"/>
        <v>109.36499999999999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_xlfn.XLOOKUP(C84,customers!$A$1:$A$1001,customers!$C$1:$C$1001,,0)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 t="shared" si="3"/>
        <v>librica</v>
      </c>
      <c r="K84" t="str">
        <f>INDEX(products!$A$1:$G$49,MATCH(orders!$D84,products!$A$1:$A$49,0),MATCH(orders!K$1,products!$A$1:$G$1,0))</f>
        <v>M</v>
      </c>
      <c r="L84" t="str">
        <f t="shared" si="4"/>
        <v>Medium</v>
      </c>
      <c r="M84" s="4">
        <f>INDEX(products!$A$1:$G$49,MATCH(orders!$D84,products!$A$1:$A$49,0),MATCH(orders!M$1,products!$A$1:$G$1,0))</f>
        <v>2.5</v>
      </c>
      <c r="N84">
        <f>INDEX(products!$A$1:$G$49,MATCH(orders!$D84,products!$A$1:$A$49,0),MATCH(orders!N$1,products!$A$1:$G$1,0))</f>
        <v>33.464999999999996</v>
      </c>
      <c r="O84" s="4">
        <f t="shared" si="5"/>
        <v>100.39499999999998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_xlfn.XLOOKUP(C85,customers!$A$1:$A$1001,customers!$C$1:$C$1001,,0)</f>
        <v>0</v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 t="shared" si="3"/>
        <v>Robusta</v>
      </c>
      <c r="K85" t="str">
        <f>INDEX(products!$A$1:$G$49,MATCH(orders!$D85,products!$A$1:$A$49,0),MATCH(orders!K$1,products!$A$1:$G$1,0))</f>
        <v>D</v>
      </c>
      <c r="L85" t="str">
        <f t="shared" si="4"/>
        <v>Dark</v>
      </c>
      <c r="M85" s="4">
        <f>INDEX(products!$A$1:$G$49,MATCH(orders!$D85,products!$A$1:$A$49,0),MATCH(orders!M$1,products!$A$1:$G$1,0))</f>
        <v>2.5</v>
      </c>
      <c r="N85">
        <f>INDEX(products!$A$1:$G$49,MATCH(orders!$D85,products!$A$1:$A$49,0),MATCH(orders!N$1,products!$A$1:$G$1,0))</f>
        <v>20.584999999999997</v>
      </c>
      <c r="O85" s="4">
        <f t="shared" si="5"/>
        <v>82.339999999999989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_xlfn.XLOOKUP(C86,customers!$A$1:$A$1001,customers!$C$1:$C$1001,,0)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 t="shared" si="3"/>
        <v>librica</v>
      </c>
      <c r="K86" t="str">
        <f>INDEX(products!$A$1:$G$49,MATCH(orders!$D86,products!$A$1:$A$49,0),MATCH(orders!K$1,products!$A$1:$G$1,0))</f>
        <v>L</v>
      </c>
      <c r="L86" t="str">
        <f t="shared" si="4"/>
        <v>Light</v>
      </c>
      <c r="M86" s="4">
        <f>INDEX(products!$A$1:$G$49,MATCH(orders!$D86,products!$A$1:$A$49,0),MATCH(orders!M$1,products!$A$1:$G$1,0))</f>
        <v>0.5</v>
      </c>
      <c r="N86">
        <f>INDEX(products!$A$1:$G$49,MATCH(orders!$D86,products!$A$1:$A$49,0),MATCH(orders!N$1,products!$A$1:$G$1,0))</f>
        <v>9.51</v>
      </c>
      <c r="O86" s="4">
        <f t="shared" si="5"/>
        <v>9.51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_xlfn.XLOOKUP(C87,customers!$A$1:$A$1001,customers!$C$1:$C$1001,,0)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 t="shared" si="3"/>
        <v>Arabica</v>
      </c>
      <c r="K87" t="str">
        <f>INDEX(products!$A$1:$G$49,MATCH(orders!$D87,products!$A$1:$A$49,0),MATCH(orders!K$1,products!$A$1:$G$1,0))</f>
        <v>L</v>
      </c>
      <c r="L87" t="str">
        <f t="shared" si="4"/>
        <v>Light</v>
      </c>
      <c r="M87" s="4">
        <f>INDEX(products!$A$1:$G$49,MATCH(orders!$D87,products!$A$1:$A$49,0),MATCH(orders!M$1,products!$A$1:$G$1,0))</f>
        <v>2.5</v>
      </c>
      <c r="N87">
        <f>INDEX(products!$A$1:$G$49,MATCH(orders!$D87,products!$A$1:$A$49,0),MATCH(orders!N$1,products!$A$1:$G$1,0))</f>
        <v>29.784999999999997</v>
      </c>
      <c r="O87" s="4">
        <f t="shared" si="5"/>
        <v>89.35499999999999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_xlfn.XLOOKUP(C88,customers!$A$1:$A$1001,customers!$C$1:$C$1001,,0)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 t="shared" si="3"/>
        <v>Arabica</v>
      </c>
      <c r="K88" t="str">
        <f>INDEX(products!$A$1:$G$49,MATCH(orders!$D88,products!$A$1:$A$49,0),MATCH(orders!K$1,products!$A$1:$G$1,0))</f>
        <v>D</v>
      </c>
      <c r="L88" t="str">
        <f t="shared" si="4"/>
        <v>Dark</v>
      </c>
      <c r="M88" s="4">
        <f>INDEX(products!$A$1:$G$49,MATCH(orders!$D88,products!$A$1:$A$49,0),MATCH(orders!M$1,products!$A$1:$G$1,0))</f>
        <v>0.2</v>
      </c>
      <c r="N88">
        <f>INDEX(products!$A$1:$G$49,MATCH(orders!$D88,products!$A$1:$A$49,0),MATCH(orders!N$1,products!$A$1:$G$1,0))</f>
        <v>2.9849999999999999</v>
      </c>
      <c r="O88" s="4">
        <f t="shared" si="5"/>
        <v>11.94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_xlfn.XLOOKUP(C89,customers!$A$1:$A$1001,customers!$C$1:$C$1001,,0)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 t="shared" si="3"/>
        <v>Arabica</v>
      </c>
      <c r="K89" t="str">
        <f>INDEX(products!$A$1:$G$49,MATCH(orders!$D89,products!$A$1:$A$49,0),MATCH(orders!K$1,products!$A$1:$G$1,0))</f>
        <v>M</v>
      </c>
      <c r="L89" t="str">
        <f t="shared" si="4"/>
        <v>Medium</v>
      </c>
      <c r="M89" s="4">
        <f>INDEX(products!$A$1:$G$49,MATCH(orders!$D89,products!$A$1:$A$49,0),MATCH(orders!M$1,products!$A$1:$G$1,0))</f>
        <v>1</v>
      </c>
      <c r="N89">
        <f>INDEX(products!$A$1:$G$49,MATCH(orders!$D89,products!$A$1:$A$49,0),MATCH(orders!N$1,products!$A$1:$G$1,0))</f>
        <v>11.25</v>
      </c>
      <c r="O89" s="4">
        <f t="shared" si="5"/>
        <v>33.75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_xlfn.XLOOKUP(C90,customers!$A$1:$A$1001,customers!$C$1:$C$1001,,0)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 t="shared" si="3"/>
        <v>Robusta</v>
      </c>
      <c r="K90" t="str">
        <f>INDEX(products!$A$1:$G$49,MATCH(orders!$D90,products!$A$1:$A$49,0),MATCH(orders!K$1,products!$A$1:$G$1,0))</f>
        <v>L</v>
      </c>
      <c r="L90" t="str">
        <f t="shared" si="4"/>
        <v>Light</v>
      </c>
      <c r="M90" s="4">
        <f>INDEX(products!$A$1:$G$49,MATCH(orders!$D90,products!$A$1:$A$49,0),MATCH(orders!M$1,products!$A$1:$G$1,0))</f>
        <v>1</v>
      </c>
      <c r="N90">
        <f>INDEX(products!$A$1:$G$49,MATCH(orders!$D90,products!$A$1:$A$49,0),MATCH(orders!N$1,products!$A$1:$G$1,0))</f>
        <v>11.95</v>
      </c>
      <c r="O90" s="4">
        <f t="shared" si="5"/>
        <v>35.849999999999994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_xlfn.XLOOKUP(C91,customers!$A$1:$A$1001,customers!$C$1:$C$1001,,0)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 t="shared" si="3"/>
        <v>Arabica</v>
      </c>
      <c r="K91" t="str">
        <f>INDEX(products!$A$1:$G$49,MATCH(orders!$D91,products!$A$1:$A$49,0),MATCH(orders!K$1,products!$A$1:$G$1,0))</f>
        <v>L</v>
      </c>
      <c r="L91" t="str">
        <f t="shared" si="4"/>
        <v>Light</v>
      </c>
      <c r="M91" s="4">
        <f>INDEX(products!$A$1:$G$49,MATCH(orders!$D91,products!$A$1:$A$49,0),MATCH(orders!M$1,products!$A$1:$G$1,0))</f>
        <v>1</v>
      </c>
      <c r="N91">
        <f>INDEX(products!$A$1:$G$49,MATCH(orders!$D91,products!$A$1:$A$49,0),MATCH(orders!N$1,products!$A$1:$G$1,0))</f>
        <v>12.95</v>
      </c>
      <c r="O91" s="4">
        <f t="shared" si="5"/>
        <v>77.699999999999989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_xlfn.XLOOKUP(C92,customers!$A$1:$A$1001,customers!$C$1:$C$1001,,0)</f>
        <v>0</v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 t="shared" si="3"/>
        <v>Arabica</v>
      </c>
      <c r="K92" t="str">
        <f>INDEX(products!$A$1:$G$49,MATCH(orders!$D92,products!$A$1:$A$49,0),MATCH(orders!K$1,products!$A$1:$G$1,0))</f>
        <v>L</v>
      </c>
      <c r="L92" t="str">
        <f t="shared" si="4"/>
        <v>Light</v>
      </c>
      <c r="M92" s="4">
        <f>INDEX(products!$A$1:$G$49,MATCH(orders!$D92,products!$A$1:$A$49,0),MATCH(orders!M$1,products!$A$1:$G$1,0))</f>
        <v>1</v>
      </c>
      <c r="N92">
        <f>INDEX(products!$A$1:$G$49,MATCH(orders!$D92,products!$A$1:$A$49,0),MATCH(orders!N$1,products!$A$1:$G$1,0))</f>
        <v>12.95</v>
      </c>
      <c r="O92" s="4">
        <f t="shared" si="5"/>
        <v>51.8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_xlfn.XLOOKUP(C93,customers!$A$1:$A$1001,customers!$C$1:$C$1001,,0)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 t="shared" si="3"/>
        <v>Arabica</v>
      </c>
      <c r="K93" t="str">
        <f>INDEX(products!$A$1:$G$49,MATCH(orders!$D93,products!$A$1:$A$49,0),MATCH(orders!K$1,products!$A$1:$G$1,0))</f>
        <v>M</v>
      </c>
      <c r="L93" t="str">
        <f t="shared" si="4"/>
        <v>Medium</v>
      </c>
      <c r="M93" s="4">
        <f>INDEX(products!$A$1:$G$49,MATCH(orders!$D93,products!$A$1:$A$49,0),MATCH(orders!M$1,products!$A$1:$G$1,0))</f>
        <v>2.5</v>
      </c>
      <c r="N93">
        <f>INDEX(products!$A$1:$G$49,MATCH(orders!$D93,products!$A$1:$A$49,0),MATCH(orders!N$1,products!$A$1:$G$1,0))</f>
        <v>25.874999999999996</v>
      </c>
      <c r="O93" s="4">
        <f t="shared" si="5"/>
        <v>103.49999999999999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_xlfn.XLOOKUP(C94,customers!$A$1:$A$1001,customers!$C$1:$C$1001,,0)</f>
        <v>0</v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 t="shared" si="3"/>
        <v>Excelsa</v>
      </c>
      <c r="K94" t="str">
        <f>INDEX(products!$A$1:$G$49,MATCH(orders!$D94,products!$A$1:$A$49,0),MATCH(orders!K$1,products!$A$1:$G$1,0))</f>
        <v>L</v>
      </c>
      <c r="L94" t="str">
        <f t="shared" si="4"/>
        <v>Light</v>
      </c>
      <c r="M94" s="4">
        <f>INDEX(products!$A$1:$G$49,MATCH(orders!$D94,products!$A$1:$A$49,0),MATCH(orders!M$1,products!$A$1:$G$1,0))</f>
        <v>1</v>
      </c>
      <c r="N94">
        <f>INDEX(products!$A$1:$G$49,MATCH(orders!$D94,products!$A$1:$A$49,0),MATCH(orders!N$1,products!$A$1:$G$1,0))</f>
        <v>14.85</v>
      </c>
      <c r="O94" s="4">
        <f t="shared" si="5"/>
        <v>44.55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_xlfn.XLOOKUP(C95,customers!$A$1:$A$1001,customers!$C$1:$C$1001,,0)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 t="shared" si="3"/>
        <v>Excelsa</v>
      </c>
      <c r="K95" t="str">
        <f>INDEX(products!$A$1:$G$49,MATCH(orders!$D95,products!$A$1:$A$49,0),MATCH(orders!K$1,products!$A$1:$G$1,0))</f>
        <v>L</v>
      </c>
      <c r="L95" t="str">
        <f t="shared" si="4"/>
        <v>Light</v>
      </c>
      <c r="M95" s="4">
        <f>INDEX(products!$A$1:$G$49,MATCH(orders!$D95,products!$A$1:$A$49,0),MATCH(orders!M$1,products!$A$1:$G$1,0))</f>
        <v>0.5</v>
      </c>
      <c r="N95">
        <f>INDEX(products!$A$1:$G$49,MATCH(orders!$D95,products!$A$1:$A$49,0),MATCH(orders!N$1,products!$A$1:$G$1,0))</f>
        <v>8.91</v>
      </c>
      <c r="O95" s="4">
        <f t="shared" si="5"/>
        <v>35.64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_xlfn.XLOOKUP(C96,customers!$A$1:$A$1001,customers!$C$1:$C$1001,,0)</f>
        <v>0</v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 t="shared" si="3"/>
        <v>Arabica</v>
      </c>
      <c r="K96" t="str">
        <f>INDEX(products!$A$1:$G$49,MATCH(orders!$D96,products!$A$1:$A$49,0),MATCH(orders!K$1,products!$A$1:$G$1,0))</f>
        <v>D</v>
      </c>
      <c r="L96" t="str">
        <f t="shared" si="4"/>
        <v>Dark</v>
      </c>
      <c r="M96" s="4">
        <f>INDEX(products!$A$1:$G$49,MATCH(orders!$D96,products!$A$1:$A$49,0),MATCH(orders!M$1,products!$A$1:$G$1,0))</f>
        <v>0.2</v>
      </c>
      <c r="N96">
        <f>INDEX(products!$A$1:$G$49,MATCH(orders!$D96,products!$A$1:$A$49,0),MATCH(orders!N$1,products!$A$1:$G$1,0))</f>
        <v>2.9849999999999999</v>
      </c>
      <c r="O96" s="4">
        <f t="shared" si="5"/>
        <v>17.91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_xlfn.XLOOKUP(C97,customers!$A$1:$A$1001,customers!$C$1:$C$1001,,0)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 t="shared" si="3"/>
        <v>Arabica</v>
      </c>
      <c r="K97" t="str">
        <f>INDEX(products!$A$1:$G$49,MATCH(orders!$D97,products!$A$1:$A$49,0),MATCH(orders!K$1,products!$A$1:$G$1,0))</f>
        <v>M</v>
      </c>
      <c r="L97" t="str">
        <f t="shared" si="4"/>
        <v>Medium</v>
      </c>
      <c r="M97" s="4">
        <f>INDEX(products!$A$1:$G$49,MATCH(orders!$D97,products!$A$1:$A$49,0),MATCH(orders!M$1,products!$A$1:$G$1,0))</f>
        <v>2.5</v>
      </c>
      <c r="N97">
        <f>INDEX(products!$A$1:$G$49,MATCH(orders!$D97,products!$A$1:$A$49,0),MATCH(orders!N$1,products!$A$1:$G$1,0))</f>
        <v>25.874999999999996</v>
      </c>
      <c r="O97" s="4">
        <f t="shared" si="5"/>
        <v>155.24999999999997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_xlfn.XLOOKUP(C98,customers!$A$1:$A$1001,customers!$C$1:$C$1001,,0)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 t="shared" si="3"/>
        <v>Arabica</v>
      </c>
      <c r="K98" t="str">
        <f>INDEX(products!$A$1:$G$49,MATCH(orders!$D98,products!$A$1:$A$49,0),MATCH(orders!K$1,products!$A$1:$G$1,0))</f>
        <v>D</v>
      </c>
      <c r="L98" t="str">
        <f t="shared" si="4"/>
        <v>Dark</v>
      </c>
      <c r="M98" s="4">
        <f>INDEX(products!$A$1:$G$49,MATCH(orders!$D98,products!$A$1:$A$49,0),MATCH(orders!M$1,products!$A$1:$G$1,0))</f>
        <v>0.2</v>
      </c>
      <c r="N98">
        <f>INDEX(products!$A$1:$G$49,MATCH(orders!$D98,products!$A$1:$A$49,0),MATCH(orders!N$1,products!$A$1:$G$1,0))</f>
        <v>2.9849999999999999</v>
      </c>
      <c r="O98" s="4">
        <f t="shared" si="5"/>
        <v>5.97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_xlfn.XLOOKUP(C99,customers!$A$1:$A$1001,customers!$C$1:$C$1001,,0)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 t="shared" si="3"/>
        <v>Arabica</v>
      </c>
      <c r="K99" t="str">
        <f>INDEX(products!$A$1:$G$49,MATCH(orders!$D99,products!$A$1:$A$49,0),MATCH(orders!K$1,products!$A$1:$G$1,0))</f>
        <v>M</v>
      </c>
      <c r="L99" t="str">
        <f t="shared" si="4"/>
        <v>Medium</v>
      </c>
      <c r="M99" s="4">
        <f>INDEX(products!$A$1:$G$49,MATCH(orders!$D99,products!$A$1:$A$49,0),MATCH(orders!M$1,products!$A$1:$G$1,0))</f>
        <v>0.5</v>
      </c>
      <c r="N99">
        <f>INDEX(products!$A$1:$G$49,MATCH(orders!$D99,products!$A$1:$A$49,0),MATCH(orders!N$1,products!$A$1:$G$1,0))</f>
        <v>6.75</v>
      </c>
      <c r="O99" s="4">
        <f t="shared" si="5"/>
        <v>13.5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_xlfn.XLOOKUP(C100,customers!$A$1:$A$1001,customers!$C$1:$C$1001,,0)</f>
        <v>0</v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 t="shared" si="3"/>
        <v>Arabica</v>
      </c>
      <c r="K100" t="str">
        <f>INDEX(products!$A$1:$G$49,MATCH(orders!$D100,products!$A$1:$A$49,0),MATCH(orders!K$1,products!$A$1:$G$1,0))</f>
        <v>D</v>
      </c>
      <c r="L100" t="str">
        <f t="shared" si="4"/>
        <v>Dark</v>
      </c>
      <c r="M100" s="4">
        <f>INDEX(products!$A$1:$G$49,MATCH(orders!$D100,products!$A$1:$A$49,0),MATCH(orders!M$1,products!$A$1:$G$1,0))</f>
        <v>0.2</v>
      </c>
      <c r="N100">
        <f>INDEX(products!$A$1:$G$49,MATCH(orders!$D100,products!$A$1:$A$49,0),MATCH(orders!N$1,products!$A$1:$G$1,0))</f>
        <v>2.9849999999999999</v>
      </c>
      <c r="O100" s="4">
        <f t="shared" si="5"/>
        <v>2.9849999999999999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_xlfn.XLOOKUP(C101,customers!$A$1:$A$1001,customers!$C$1:$C$1001,,0)</f>
        <v>0</v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 t="shared" si="3"/>
        <v>librica</v>
      </c>
      <c r="K101" t="str">
        <f>INDEX(products!$A$1:$G$49,MATCH(orders!$D101,products!$A$1:$A$49,0),MATCH(orders!K$1,products!$A$1:$G$1,0))</f>
        <v>M</v>
      </c>
      <c r="L101" t="str">
        <f t="shared" si="4"/>
        <v>Medium</v>
      </c>
      <c r="M101" s="4">
        <f>INDEX(products!$A$1:$G$49,MATCH(orders!$D101,products!$A$1:$A$49,0),MATCH(orders!M$1,products!$A$1:$G$1,0))</f>
        <v>0.2</v>
      </c>
      <c r="N101">
        <f>INDEX(products!$A$1:$G$49,MATCH(orders!$D101,products!$A$1:$A$49,0),MATCH(orders!N$1,products!$A$1:$G$1,0))</f>
        <v>4.3650000000000002</v>
      </c>
      <c r="O101" s="4">
        <f t="shared" si="5"/>
        <v>13.095000000000001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_xlfn.XLOOKUP(C102,customers!$A$1:$A$1001,customers!$C$1:$C$1001,,0)</f>
        <v>0</v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 t="shared" si="3"/>
        <v>Arabica</v>
      </c>
      <c r="K102" t="str">
        <f>INDEX(products!$A$1:$G$49,MATCH(orders!$D102,products!$A$1:$A$49,0),MATCH(orders!K$1,products!$A$1:$G$1,0))</f>
        <v>L</v>
      </c>
      <c r="L102" t="str">
        <f t="shared" si="4"/>
        <v>Light</v>
      </c>
      <c r="M102" s="4">
        <f>INDEX(products!$A$1:$G$49,MATCH(orders!$D102,products!$A$1:$A$49,0),MATCH(orders!M$1,products!$A$1:$G$1,0))</f>
        <v>0.2</v>
      </c>
      <c r="N102">
        <f>INDEX(products!$A$1:$G$49,MATCH(orders!$D102,products!$A$1:$A$49,0),MATCH(orders!N$1,products!$A$1:$G$1,0))</f>
        <v>3.8849999999999998</v>
      </c>
      <c r="O102" s="4">
        <f t="shared" si="5"/>
        <v>7.77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_xlfn.XLOOKUP(C103,customers!$A$1:$A$1001,customers!$C$1:$C$1001,,0)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 t="shared" si="3"/>
        <v>librica</v>
      </c>
      <c r="K103" t="str">
        <f>INDEX(products!$A$1:$G$49,MATCH(orders!$D103,products!$A$1:$A$49,0),MATCH(orders!K$1,products!$A$1:$G$1,0))</f>
        <v>D</v>
      </c>
      <c r="L103" t="str">
        <f t="shared" si="4"/>
        <v>Dark</v>
      </c>
      <c r="M103" s="4">
        <f>INDEX(products!$A$1:$G$49,MATCH(orders!$D103,products!$A$1:$A$49,0),MATCH(orders!M$1,products!$A$1:$G$1,0))</f>
        <v>2.5</v>
      </c>
      <c r="N103">
        <f>INDEX(products!$A$1:$G$49,MATCH(orders!$D103,products!$A$1:$A$49,0),MATCH(orders!N$1,products!$A$1:$G$1,0))</f>
        <v>29.784999999999997</v>
      </c>
      <c r="O103" s="4">
        <f t="shared" si="5"/>
        <v>148.92499999999998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_xlfn.XLOOKUP(C104,customers!$A$1:$A$1001,customers!$C$1:$C$1001,,0)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 t="shared" si="3"/>
        <v>librica</v>
      </c>
      <c r="K104" t="str">
        <f>INDEX(products!$A$1:$G$49,MATCH(orders!$D104,products!$A$1:$A$49,0),MATCH(orders!K$1,products!$A$1:$G$1,0))</f>
        <v>D</v>
      </c>
      <c r="L104" t="str">
        <f t="shared" si="4"/>
        <v>Dark</v>
      </c>
      <c r="M104" s="4">
        <f>INDEX(products!$A$1:$G$49,MATCH(orders!$D104,products!$A$1:$A$49,0),MATCH(orders!M$1,products!$A$1:$G$1,0))</f>
        <v>1</v>
      </c>
      <c r="N104">
        <f>INDEX(products!$A$1:$G$49,MATCH(orders!$D104,products!$A$1:$A$49,0),MATCH(orders!N$1,products!$A$1:$G$1,0))</f>
        <v>12.95</v>
      </c>
      <c r="O104" s="4">
        <f t="shared" si="5"/>
        <v>38.849999999999994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_xlfn.XLOOKUP(C105,customers!$A$1:$A$1001,customers!$C$1:$C$1001,,0)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 t="shared" si="3"/>
        <v>Robusta</v>
      </c>
      <c r="K105" t="str">
        <f>INDEX(products!$A$1:$G$49,MATCH(orders!$D105,products!$A$1:$A$49,0),MATCH(orders!K$1,products!$A$1:$G$1,0))</f>
        <v>M</v>
      </c>
      <c r="L105" t="str">
        <f t="shared" si="4"/>
        <v>Medium</v>
      </c>
      <c r="M105" s="4">
        <f>INDEX(products!$A$1:$G$49,MATCH(orders!$D105,products!$A$1:$A$49,0),MATCH(orders!M$1,products!$A$1:$G$1,0))</f>
        <v>0.2</v>
      </c>
      <c r="N105">
        <f>INDEX(products!$A$1:$G$49,MATCH(orders!$D105,products!$A$1:$A$49,0),MATCH(orders!N$1,products!$A$1:$G$1,0))</f>
        <v>2.9849999999999999</v>
      </c>
      <c r="O105" s="4">
        <f t="shared" si="5"/>
        <v>11.94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_xlfn.XLOOKUP(C106,customers!$A$1:$A$1001,customers!$C$1:$C$1001,,0)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 t="shared" si="3"/>
        <v>librica</v>
      </c>
      <c r="K106" t="str">
        <f>INDEX(products!$A$1:$G$49,MATCH(orders!$D106,products!$A$1:$A$49,0),MATCH(orders!K$1,products!$A$1:$G$1,0))</f>
        <v>M</v>
      </c>
      <c r="L106" t="str">
        <f t="shared" si="4"/>
        <v>Medium</v>
      </c>
      <c r="M106" s="4">
        <f>INDEX(products!$A$1:$G$49,MATCH(orders!$D106,products!$A$1:$A$49,0),MATCH(orders!M$1,products!$A$1:$G$1,0))</f>
        <v>1</v>
      </c>
      <c r="N106">
        <f>INDEX(products!$A$1:$G$49,MATCH(orders!$D106,products!$A$1:$A$49,0),MATCH(orders!N$1,products!$A$1:$G$1,0))</f>
        <v>14.55</v>
      </c>
      <c r="O106" s="4">
        <f t="shared" si="5"/>
        <v>87.300000000000011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_xlfn.XLOOKUP(C107,customers!$A$1:$A$1001,customers!$C$1:$C$1001,,0)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 t="shared" si="3"/>
        <v>Arabica</v>
      </c>
      <c r="K107" t="str">
        <f>INDEX(products!$A$1:$G$49,MATCH(orders!$D107,products!$A$1:$A$49,0),MATCH(orders!K$1,products!$A$1:$G$1,0))</f>
        <v>M</v>
      </c>
      <c r="L107" t="str">
        <f t="shared" si="4"/>
        <v>Medium</v>
      </c>
      <c r="M107" s="4">
        <f>INDEX(products!$A$1:$G$49,MATCH(orders!$D107,products!$A$1:$A$49,0),MATCH(orders!M$1,products!$A$1:$G$1,0))</f>
        <v>0.5</v>
      </c>
      <c r="N107">
        <f>INDEX(products!$A$1:$G$49,MATCH(orders!$D107,products!$A$1:$A$49,0),MATCH(orders!N$1,products!$A$1:$G$1,0))</f>
        <v>6.75</v>
      </c>
      <c r="O107" s="4">
        <f t="shared" si="5"/>
        <v>40.5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_xlfn.XLOOKUP(C108,customers!$A$1:$A$1001,customers!$C$1:$C$1001,,0)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 t="shared" si="3"/>
        <v>Excelsa</v>
      </c>
      <c r="K108" t="str">
        <f>INDEX(products!$A$1:$G$49,MATCH(orders!$D108,products!$A$1:$A$49,0),MATCH(orders!K$1,products!$A$1:$G$1,0))</f>
        <v>D</v>
      </c>
      <c r="L108" t="str">
        <f t="shared" si="4"/>
        <v>Dark</v>
      </c>
      <c r="M108" s="4">
        <f>INDEX(products!$A$1:$G$49,MATCH(orders!$D108,products!$A$1:$A$49,0),MATCH(orders!M$1,products!$A$1:$G$1,0))</f>
        <v>1</v>
      </c>
      <c r="N108">
        <f>INDEX(products!$A$1:$G$49,MATCH(orders!$D108,products!$A$1:$A$49,0),MATCH(orders!N$1,products!$A$1:$G$1,0))</f>
        <v>12.15</v>
      </c>
      <c r="O108" s="4">
        <f t="shared" si="5"/>
        <v>24.3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_xlfn.XLOOKUP(C109,customers!$A$1:$A$1001,customers!$C$1:$C$1001,,0)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 t="shared" si="3"/>
        <v>Robusta</v>
      </c>
      <c r="K109" t="str">
        <f>INDEX(products!$A$1:$G$49,MATCH(orders!$D109,products!$A$1:$A$49,0),MATCH(orders!K$1,products!$A$1:$G$1,0))</f>
        <v>M</v>
      </c>
      <c r="L109" t="str">
        <f t="shared" si="4"/>
        <v>Medium</v>
      </c>
      <c r="M109" s="4">
        <f>INDEX(products!$A$1:$G$49,MATCH(orders!$D109,products!$A$1:$A$49,0),MATCH(orders!M$1,products!$A$1:$G$1,0))</f>
        <v>0.5</v>
      </c>
      <c r="N109">
        <f>INDEX(products!$A$1:$G$49,MATCH(orders!$D109,products!$A$1:$A$49,0),MATCH(orders!N$1,products!$A$1:$G$1,0))</f>
        <v>5.97</v>
      </c>
      <c r="O109" s="4">
        <f t="shared" si="5"/>
        <v>17.91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_xlfn.XLOOKUP(C110,customers!$A$1:$A$1001,customers!$C$1:$C$1001,,0)</f>
        <v>0</v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 t="shared" si="3"/>
        <v>Arabica</v>
      </c>
      <c r="K110" t="str">
        <f>INDEX(products!$A$1:$G$49,MATCH(orders!$D110,products!$A$1:$A$49,0),MATCH(orders!K$1,products!$A$1:$G$1,0))</f>
        <v>M</v>
      </c>
      <c r="L110" t="str">
        <f t="shared" si="4"/>
        <v>Medium</v>
      </c>
      <c r="M110" s="4">
        <f>INDEX(products!$A$1:$G$49,MATCH(orders!$D110,products!$A$1:$A$49,0),MATCH(orders!M$1,products!$A$1:$G$1,0))</f>
        <v>0.5</v>
      </c>
      <c r="N110">
        <f>INDEX(products!$A$1:$G$49,MATCH(orders!$D110,products!$A$1:$A$49,0),MATCH(orders!N$1,products!$A$1:$G$1,0))</f>
        <v>6.75</v>
      </c>
      <c r="O110" s="4">
        <f t="shared" si="5"/>
        <v>27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_xlfn.XLOOKUP(C111,customers!$A$1:$A$1001,customers!$C$1:$C$1001,,0)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 t="shared" si="3"/>
        <v>librica</v>
      </c>
      <c r="K111" t="str">
        <f>INDEX(products!$A$1:$G$49,MATCH(orders!$D111,products!$A$1:$A$49,0),MATCH(orders!K$1,products!$A$1:$G$1,0))</f>
        <v>D</v>
      </c>
      <c r="L111" t="str">
        <f t="shared" si="4"/>
        <v>Dark</v>
      </c>
      <c r="M111" s="4">
        <f>INDEX(products!$A$1:$G$49,MATCH(orders!$D111,products!$A$1:$A$49,0),MATCH(orders!M$1,products!$A$1:$G$1,0))</f>
        <v>0.5</v>
      </c>
      <c r="N111">
        <f>INDEX(products!$A$1:$G$49,MATCH(orders!$D111,products!$A$1:$A$49,0),MATCH(orders!N$1,products!$A$1:$G$1,0))</f>
        <v>7.77</v>
      </c>
      <c r="O111" s="4">
        <f t="shared" si="5"/>
        <v>7.77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_xlfn.XLOOKUP(C112,customers!$A$1:$A$1001,customers!$C$1:$C$1001,,0)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 t="shared" si="3"/>
        <v>Excelsa</v>
      </c>
      <c r="K112" t="str">
        <f>INDEX(products!$A$1:$G$49,MATCH(orders!$D112,products!$A$1:$A$49,0),MATCH(orders!K$1,products!$A$1:$G$1,0))</f>
        <v>L</v>
      </c>
      <c r="L112" t="str">
        <f t="shared" si="4"/>
        <v>Light</v>
      </c>
      <c r="M112" s="4">
        <f>INDEX(products!$A$1:$G$49,MATCH(orders!$D112,products!$A$1:$A$49,0),MATCH(orders!M$1,products!$A$1:$G$1,0))</f>
        <v>0.2</v>
      </c>
      <c r="N112">
        <f>INDEX(products!$A$1:$G$49,MATCH(orders!$D112,products!$A$1:$A$49,0),MATCH(orders!N$1,products!$A$1:$G$1,0))</f>
        <v>4.4550000000000001</v>
      </c>
      <c r="O112" s="4">
        <f t="shared" si="5"/>
        <v>13.365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_xlfn.XLOOKUP(C113,customers!$A$1:$A$1001,customers!$C$1:$C$1001,,0)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 t="shared" si="3"/>
        <v>Robusta</v>
      </c>
      <c r="K113" t="str">
        <f>INDEX(products!$A$1:$G$49,MATCH(orders!$D113,products!$A$1:$A$49,0),MATCH(orders!K$1,products!$A$1:$G$1,0))</f>
        <v>D</v>
      </c>
      <c r="L113" t="str">
        <f t="shared" si="4"/>
        <v>Dark</v>
      </c>
      <c r="M113" s="4">
        <f>INDEX(products!$A$1:$G$49,MATCH(orders!$D113,products!$A$1:$A$49,0),MATCH(orders!M$1,products!$A$1:$G$1,0))</f>
        <v>0.5</v>
      </c>
      <c r="N113">
        <f>INDEX(products!$A$1:$G$49,MATCH(orders!$D113,products!$A$1:$A$49,0),MATCH(orders!N$1,products!$A$1:$G$1,0))</f>
        <v>5.3699999999999992</v>
      </c>
      <c r="O113" s="4">
        <f t="shared" si="5"/>
        <v>26.849999999999994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_xlfn.XLOOKUP(C114,customers!$A$1:$A$1001,customers!$C$1:$C$1001,,0)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 t="shared" si="3"/>
        <v>Arabica</v>
      </c>
      <c r="K114" t="str">
        <f>INDEX(products!$A$1:$G$49,MATCH(orders!$D114,products!$A$1:$A$49,0),MATCH(orders!K$1,products!$A$1:$G$1,0))</f>
        <v>M</v>
      </c>
      <c r="L114" t="str">
        <f t="shared" si="4"/>
        <v>Medium</v>
      </c>
      <c r="M114" s="4">
        <f>INDEX(products!$A$1:$G$49,MATCH(orders!$D114,products!$A$1:$A$49,0),MATCH(orders!M$1,products!$A$1:$G$1,0))</f>
        <v>1</v>
      </c>
      <c r="N114">
        <f>INDEX(products!$A$1:$G$49,MATCH(orders!$D114,products!$A$1:$A$49,0),MATCH(orders!N$1,products!$A$1:$G$1,0))</f>
        <v>11.25</v>
      </c>
      <c r="O114" s="4">
        <f t="shared" si="5"/>
        <v>11.25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_xlfn.XLOOKUP(C115,customers!$A$1:$A$1001,customers!$C$1:$C$1001,,0)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 t="shared" si="3"/>
        <v>librica</v>
      </c>
      <c r="K115" t="str">
        <f>INDEX(products!$A$1:$G$49,MATCH(orders!$D115,products!$A$1:$A$49,0),MATCH(orders!K$1,products!$A$1:$G$1,0))</f>
        <v>M</v>
      </c>
      <c r="L115" t="str">
        <f t="shared" si="4"/>
        <v>Medium</v>
      </c>
      <c r="M115" s="4">
        <f>INDEX(products!$A$1:$G$49,MATCH(orders!$D115,products!$A$1:$A$49,0),MATCH(orders!M$1,products!$A$1:$G$1,0))</f>
        <v>1</v>
      </c>
      <c r="N115">
        <f>INDEX(products!$A$1:$G$49,MATCH(orders!$D115,products!$A$1:$A$49,0),MATCH(orders!N$1,products!$A$1:$G$1,0))</f>
        <v>14.55</v>
      </c>
      <c r="O115" s="4">
        <f t="shared" si="5"/>
        <v>14.55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_xlfn.XLOOKUP(C116,customers!$A$1:$A$1001,customers!$C$1:$C$1001,,0)</f>
        <v>0</v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 t="shared" si="3"/>
        <v>Robusta</v>
      </c>
      <c r="K116" t="str">
        <f>INDEX(products!$A$1:$G$49,MATCH(orders!$D116,products!$A$1:$A$49,0),MATCH(orders!K$1,products!$A$1:$G$1,0))</f>
        <v>L</v>
      </c>
      <c r="L116" t="str">
        <f t="shared" si="4"/>
        <v>Light</v>
      </c>
      <c r="M116" s="4">
        <f>INDEX(products!$A$1:$G$49,MATCH(orders!$D116,products!$A$1:$A$49,0),MATCH(orders!M$1,products!$A$1:$G$1,0))</f>
        <v>0.2</v>
      </c>
      <c r="N116">
        <f>INDEX(products!$A$1:$G$49,MATCH(orders!$D116,products!$A$1:$A$49,0),MATCH(orders!N$1,products!$A$1:$G$1,0))</f>
        <v>3.5849999999999995</v>
      </c>
      <c r="O116" s="4">
        <f t="shared" si="5"/>
        <v>14.339999999999998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_xlfn.XLOOKUP(C117,customers!$A$1:$A$1001,customers!$C$1:$C$1001,,0)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 t="shared" si="3"/>
        <v>librica</v>
      </c>
      <c r="K117" t="str">
        <f>INDEX(products!$A$1:$G$49,MATCH(orders!$D117,products!$A$1:$A$49,0),MATCH(orders!K$1,products!$A$1:$G$1,0))</f>
        <v>L</v>
      </c>
      <c r="L117" t="str">
        <f t="shared" si="4"/>
        <v>Light</v>
      </c>
      <c r="M117" s="4">
        <f>INDEX(products!$A$1:$G$49,MATCH(orders!$D117,products!$A$1:$A$49,0),MATCH(orders!M$1,products!$A$1:$G$1,0))</f>
        <v>1</v>
      </c>
      <c r="N117">
        <f>INDEX(products!$A$1:$G$49,MATCH(orders!$D117,products!$A$1:$A$49,0),MATCH(orders!N$1,products!$A$1:$G$1,0))</f>
        <v>15.85</v>
      </c>
      <c r="O117" s="4">
        <f t="shared" si="5"/>
        <v>15.85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_xlfn.XLOOKUP(C118,customers!$A$1:$A$1001,customers!$C$1:$C$1001,,0)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 t="shared" si="3"/>
        <v>librica</v>
      </c>
      <c r="K118" t="str">
        <f>INDEX(products!$A$1:$G$49,MATCH(orders!$D118,products!$A$1:$A$49,0),MATCH(orders!K$1,products!$A$1:$G$1,0))</f>
        <v>L</v>
      </c>
      <c r="L118" t="str">
        <f t="shared" si="4"/>
        <v>Light</v>
      </c>
      <c r="M118" s="4">
        <f>INDEX(products!$A$1:$G$49,MATCH(orders!$D118,products!$A$1:$A$49,0),MATCH(orders!M$1,products!$A$1:$G$1,0))</f>
        <v>0.2</v>
      </c>
      <c r="N118">
        <f>INDEX(products!$A$1:$G$49,MATCH(orders!$D118,products!$A$1:$A$49,0),MATCH(orders!N$1,products!$A$1:$G$1,0))</f>
        <v>4.7549999999999999</v>
      </c>
      <c r="O118" s="4">
        <f t="shared" si="5"/>
        <v>19.02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_xlfn.XLOOKUP(C119,customers!$A$1:$A$1001,customers!$C$1:$C$1001,,0)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 t="shared" si="3"/>
        <v>librica</v>
      </c>
      <c r="K119" t="str">
        <f>INDEX(products!$A$1:$G$49,MATCH(orders!$D119,products!$A$1:$A$49,0),MATCH(orders!K$1,products!$A$1:$G$1,0))</f>
        <v>L</v>
      </c>
      <c r="L119" t="str">
        <f t="shared" si="4"/>
        <v>Light</v>
      </c>
      <c r="M119" s="4">
        <f>INDEX(products!$A$1:$G$49,MATCH(orders!$D119,products!$A$1:$A$49,0),MATCH(orders!M$1,products!$A$1:$G$1,0))</f>
        <v>0.5</v>
      </c>
      <c r="N119">
        <f>INDEX(products!$A$1:$G$49,MATCH(orders!$D119,products!$A$1:$A$49,0),MATCH(orders!N$1,products!$A$1:$G$1,0))</f>
        <v>9.51</v>
      </c>
      <c r="O119" s="4">
        <f t="shared" si="5"/>
        <v>38.04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_xlfn.XLOOKUP(C120,customers!$A$1:$A$1001,customers!$C$1:$C$1001,,0)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 t="shared" si="3"/>
        <v>Excelsa</v>
      </c>
      <c r="K120" t="str">
        <f>INDEX(products!$A$1:$G$49,MATCH(orders!$D120,products!$A$1:$A$49,0),MATCH(orders!K$1,products!$A$1:$G$1,0))</f>
        <v>D</v>
      </c>
      <c r="L120" t="str">
        <f t="shared" si="4"/>
        <v>Dark</v>
      </c>
      <c r="M120" s="4">
        <f>INDEX(products!$A$1:$G$49,MATCH(orders!$D120,products!$A$1:$A$49,0),MATCH(orders!M$1,products!$A$1:$G$1,0))</f>
        <v>0.5</v>
      </c>
      <c r="N120">
        <f>INDEX(products!$A$1:$G$49,MATCH(orders!$D120,products!$A$1:$A$49,0),MATCH(orders!N$1,products!$A$1:$G$1,0))</f>
        <v>7.29</v>
      </c>
      <c r="O120" s="4">
        <f t="shared" si="5"/>
        <v>21.87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_xlfn.XLOOKUP(C121,customers!$A$1:$A$1001,customers!$C$1:$C$1001,,0)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 t="shared" si="3"/>
        <v>Excelsa</v>
      </c>
      <c r="K121" t="str">
        <f>INDEX(products!$A$1:$G$49,MATCH(orders!$D121,products!$A$1:$A$49,0),MATCH(orders!K$1,products!$A$1:$G$1,0))</f>
        <v>M</v>
      </c>
      <c r="L121" t="str">
        <f t="shared" si="4"/>
        <v>Medium</v>
      </c>
      <c r="M121" s="4">
        <f>INDEX(products!$A$1:$G$49,MATCH(orders!$D121,products!$A$1:$A$49,0),MATCH(orders!M$1,products!$A$1:$G$1,0))</f>
        <v>0.2</v>
      </c>
      <c r="N121">
        <f>INDEX(products!$A$1:$G$49,MATCH(orders!$D121,products!$A$1:$A$49,0),MATCH(orders!N$1,products!$A$1:$G$1,0))</f>
        <v>4.125</v>
      </c>
      <c r="O121" s="4">
        <f t="shared" si="5"/>
        <v>4.125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_xlfn.XLOOKUP(C122,customers!$A$1:$A$1001,customers!$C$1:$C$1001,,0)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 t="shared" si="3"/>
        <v>Arabica</v>
      </c>
      <c r="K122" t="str">
        <f>INDEX(products!$A$1:$G$49,MATCH(orders!$D122,products!$A$1:$A$49,0),MATCH(orders!K$1,products!$A$1:$G$1,0))</f>
        <v>L</v>
      </c>
      <c r="L122" t="str">
        <f t="shared" si="4"/>
        <v>Light</v>
      </c>
      <c r="M122" s="4">
        <f>INDEX(products!$A$1:$G$49,MATCH(orders!$D122,products!$A$1:$A$49,0),MATCH(orders!M$1,products!$A$1:$G$1,0))</f>
        <v>0.2</v>
      </c>
      <c r="N122">
        <f>INDEX(products!$A$1:$G$49,MATCH(orders!$D122,products!$A$1:$A$49,0),MATCH(orders!N$1,products!$A$1:$G$1,0))</f>
        <v>3.8849999999999998</v>
      </c>
      <c r="O122" s="4">
        <f t="shared" si="5"/>
        <v>3.8849999999999998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_xlfn.XLOOKUP(C123,customers!$A$1:$A$1001,customers!$C$1:$C$1001,,0)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 t="shared" si="3"/>
        <v>Excelsa</v>
      </c>
      <c r="K123" t="str">
        <f>INDEX(products!$A$1:$G$49,MATCH(orders!$D123,products!$A$1:$A$49,0),MATCH(orders!K$1,products!$A$1:$G$1,0))</f>
        <v>M</v>
      </c>
      <c r="L123" t="str">
        <f t="shared" si="4"/>
        <v>Medium</v>
      </c>
      <c r="M123" s="4">
        <f>INDEX(products!$A$1:$G$49,MATCH(orders!$D123,products!$A$1:$A$49,0),MATCH(orders!M$1,products!$A$1:$G$1,0))</f>
        <v>1</v>
      </c>
      <c r="N123">
        <f>INDEX(products!$A$1:$G$49,MATCH(orders!$D123,products!$A$1:$A$49,0),MATCH(orders!N$1,products!$A$1:$G$1,0))</f>
        <v>13.75</v>
      </c>
      <c r="O123" s="4">
        <f t="shared" si="5"/>
        <v>68.75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_xlfn.XLOOKUP(C124,customers!$A$1:$A$1001,customers!$C$1:$C$1001,,0)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 t="shared" si="3"/>
        <v>Arabica</v>
      </c>
      <c r="K124" t="str">
        <f>INDEX(products!$A$1:$G$49,MATCH(orders!$D124,products!$A$1:$A$49,0),MATCH(orders!K$1,products!$A$1:$G$1,0))</f>
        <v>D</v>
      </c>
      <c r="L124" t="str">
        <f t="shared" si="4"/>
        <v>Dark</v>
      </c>
      <c r="M124" s="4">
        <f>INDEX(products!$A$1:$G$49,MATCH(orders!$D124,products!$A$1:$A$49,0),MATCH(orders!M$1,products!$A$1:$G$1,0))</f>
        <v>0.5</v>
      </c>
      <c r="N124">
        <f>INDEX(products!$A$1:$G$49,MATCH(orders!$D124,products!$A$1:$A$49,0),MATCH(orders!N$1,products!$A$1:$G$1,0))</f>
        <v>5.97</v>
      </c>
      <c r="O124" s="4">
        <f t="shared" si="5"/>
        <v>23.88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_xlfn.XLOOKUP(C125,customers!$A$1:$A$1001,customers!$C$1:$C$1001,,0)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 t="shared" si="3"/>
        <v>librica</v>
      </c>
      <c r="K125" t="str">
        <f>INDEX(products!$A$1:$G$49,MATCH(orders!$D125,products!$A$1:$A$49,0),MATCH(orders!K$1,products!$A$1:$G$1,0))</f>
        <v>L</v>
      </c>
      <c r="L125" t="str">
        <f t="shared" si="4"/>
        <v>Light</v>
      </c>
      <c r="M125" s="4">
        <f>INDEX(products!$A$1:$G$49,MATCH(orders!$D125,products!$A$1:$A$49,0),MATCH(orders!M$1,products!$A$1:$G$1,0))</f>
        <v>2.5</v>
      </c>
      <c r="N125">
        <f>INDEX(products!$A$1:$G$49,MATCH(orders!$D125,products!$A$1:$A$49,0),MATCH(orders!N$1,products!$A$1:$G$1,0))</f>
        <v>36.454999999999998</v>
      </c>
      <c r="O125" s="4">
        <f t="shared" si="5"/>
        <v>145.82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_xlfn.XLOOKUP(C126,customers!$A$1:$A$1001,customers!$C$1:$C$1001,,0)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 t="shared" si="3"/>
        <v>librica</v>
      </c>
      <c r="K126" t="str">
        <f>INDEX(products!$A$1:$G$49,MATCH(orders!$D126,products!$A$1:$A$49,0),MATCH(orders!K$1,products!$A$1:$G$1,0))</f>
        <v>M</v>
      </c>
      <c r="L126" t="str">
        <f t="shared" si="4"/>
        <v>Medium</v>
      </c>
      <c r="M126" s="4">
        <f>INDEX(products!$A$1:$G$49,MATCH(orders!$D126,products!$A$1:$A$49,0),MATCH(orders!M$1,products!$A$1:$G$1,0))</f>
        <v>0.2</v>
      </c>
      <c r="N126">
        <f>INDEX(products!$A$1:$G$49,MATCH(orders!$D126,products!$A$1:$A$49,0),MATCH(orders!N$1,products!$A$1:$G$1,0))</f>
        <v>4.3650000000000002</v>
      </c>
      <c r="O126" s="4">
        <f t="shared" si="5"/>
        <v>21.825000000000003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_xlfn.XLOOKUP(C127,customers!$A$1:$A$1001,customers!$C$1:$C$1001,,0)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 t="shared" si="3"/>
        <v>librica</v>
      </c>
      <c r="K127" t="str">
        <f>INDEX(products!$A$1:$G$49,MATCH(orders!$D127,products!$A$1:$A$49,0),MATCH(orders!K$1,products!$A$1:$G$1,0))</f>
        <v>M</v>
      </c>
      <c r="L127" t="str">
        <f t="shared" si="4"/>
        <v>Medium</v>
      </c>
      <c r="M127" s="4">
        <f>INDEX(products!$A$1:$G$49,MATCH(orders!$D127,products!$A$1:$A$49,0),MATCH(orders!M$1,products!$A$1:$G$1,0))</f>
        <v>0.5</v>
      </c>
      <c r="N127">
        <f>INDEX(products!$A$1:$G$49,MATCH(orders!$D127,products!$A$1:$A$49,0),MATCH(orders!N$1,products!$A$1:$G$1,0))</f>
        <v>8.73</v>
      </c>
      <c r="O127" s="4">
        <f t="shared" si="5"/>
        <v>26.19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_xlfn.XLOOKUP(C128,customers!$A$1:$A$1001,customers!$C$1:$C$1001,,0)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 t="shared" si="3"/>
        <v>Arabica</v>
      </c>
      <c r="K128" t="str">
        <f>INDEX(products!$A$1:$G$49,MATCH(orders!$D128,products!$A$1:$A$49,0),MATCH(orders!K$1,products!$A$1:$G$1,0))</f>
        <v>M</v>
      </c>
      <c r="L128" t="str">
        <f t="shared" si="4"/>
        <v>Medium</v>
      </c>
      <c r="M128" s="4">
        <f>INDEX(products!$A$1:$G$49,MATCH(orders!$D128,products!$A$1:$A$49,0),MATCH(orders!M$1,products!$A$1:$G$1,0))</f>
        <v>1</v>
      </c>
      <c r="N128">
        <f>INDEX(products!$A$1:$G$49,MATCH(orders!$D128,products!$A$1:$A$49,0),MATCH(orders!N$1,products!$A$1:$G$1,0))</f>
        <v>11.25</v>
      </c>
      <c r="O128" s="4">
        <f t="shared" si="5"/>
        <v>11.25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_xlfn.XLOOKUP(C129,customers!$A$1:$A$1001,customers!$C$1:$C$1001,,0)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 t="shared" si="3"/>
        <v>librica</v>
      </c>
      <c r="K129" t="str">
        <f>INDEX(products!$A$1:$G$49,MATCH(orders!$D129,products!$A$1:$A$49,0),MATCH(orders!K$1,products!$A$1:$G$1,0))</f>
        <v>D</v>
      </c>
      <c r="L129" t="str">
        <f t="shared" si="4"/>
        <v>Dark</v>
      </c>
      <c r="M129" s="4">
        <f>INDEX(products!$A$1:$G$49,MATCH(orders!$D129,products!$A$1:$A$49,0),MATCH(orders!M$1,products!$A$1:$G$1,0))</f>
        <v>1</v>
      </c>
      <c r="N129">
        <f>INDEX(products!$A$1:$G$49,MATCH(orders!$D129,products!$A$1:$A$49,0),MATCH(orders!N$1,products!$A$1:$G$1,0))</f>
        <v>12.95</v>
      </c>
      <c r="O129" s="4">
        <f t="shared" si="5"/>
        <v>77.699999999999989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_xlfn.XLOOKUP(C130,customers!$A$1:$A$1001,customers!$C$1:$C$1001,,0)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 t="shared" si="3"/>
        <v>Arabica</v>
      </c>
      <c r="K130" t="str">
        <f>INDEX(products!$A$1:$G$49,MATCH(orders!$D130,products!$A$1:$A$49,0),MATCH(orders!K$1,products!$A$1:$G$1,0))</f>
        <v>M</v>
      </c>
      <c r="L130" t="str">
        <f t="shared" si="4"/>
        <v>Medium</v>
      </c>
      <c r="M130" s="4">
        <f>INDEX(products!$A$1:$G$49,MATCH(orders!$D130,products!$A$1:$A$49,0),MATCH(orders!M$1,products!$A$1:$G$1,0))</f>
        <v>0.5</v>
      </c>
      <c r="N130">
        <f>INDEX(products!$A$1:$G$49,MATCH(orders!$D130,products!$A$1:$A$49,0),MATCH(orders!N$1,products!$A$1:$G$1,0))</f>
        <v>6.75</v>
      </c>
      <c r="O130" s="4">
        <f t="shared" si="5"/>
        <v>6.75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_xlfn.XLOOKUP(C131,customers!$A$1:$A$1001,customers!$C$1:$C$1001,,0)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 t="shared" ref="J131:J194" si="6">IF(I131="rob","Robusta",IF(I131="Exc","Excelsa",IF(I131="Ara","Arabica",IF(I131="Lib","librica",0))))</f>
        <v>Excelsa</v>
      </c>
      <c r="K131" t="str">
        <f>INDEX(products!$A$1:$G$49,MATCH(orders!$D131,products!$A$1:$A$49,0),MATCH(orders!K$1,products!$A$1:$G$1,0))</f>
        <v>D</v>
      </c>
      <c r="L131" t="str">
        <f t="shared" ref="L131:L194" si="7">IF(K131="M","Medium",IF(K131="L","Light",IF(K131="D","Dark",0)))</f>
        <v>Dark</v>
      </c>
      <c r="M131" s="4">
        <f>INDEX(products!$A$1:$G$49,MATCH(orders!$D131,products!$A$1:$A$49,0),MATCH(orders!M$1,products!$A$1:$G$1,0))</f>
        <v>1</v>
      </c>
      <c r="N131">
        <f>INDEX(products!$A$1:$G$49,MATCH(orders!$D131,products!$A$1:$A$49,0),MATCH(orders!N$1,products!$A$1:$G$1,0))</f>
        <v>12.15</v>
      </c>
      <c r="O131" s="4">
        <f t="shared" ref="O131:O194" si="8">N131*E131</f>
        <v>12.15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_xlfn.XLOOKUP(C132,customers!$A$1:$A$1001,customers!$C$1:$C$1001,,0)</f>
        <v>0</v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 t="shared" si="6"/>
        <v>Arabica</v>
      </c>
      <c r="K132" t="str">
        <f>INDEX(products!$A$1:$G$49,MATCH(orders!$D132,products!$A$1:$A$49,0),MATCH(orders!K$1,products!$A$1:$G$1,0))</f>
        <v>L</v>
      </c>
      <c r="L132" t="str">
        <f t="shared" si="7"/>
        <v>Light</v>
      </c>
      <c r="M132" s="4">
        <f>INDEX(products!$A$1:$G$49,MATCH(orders!$D132,products!$A$1:$A$49,0),MATCH(orders!M$1,products!$A$1:$G$1,0))</f>
        <v>2.5</v>
      </c>
      <c r="N132">
        <f>INDEX(products!$A$1:$G$49,MATCH(orders!$D132,products!$A$1:$A$49,0),MATCH(orders!N$1,products!$A$1:$G$1,0))</f>
        <v>29.784999999999997</v>
      </c>
      <c r="O132" s="4">
        <f t="shared" si="8"/>
        <v>148.92499999999998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_xlfn.XLOOKUP(C133,customers!$A$1:$A$1001,customers!$C$1:$C$1001,,0)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 t="shared" si="6"/>
        <v>Excelsa</v>
      </c>
      <c r="K133" t="str">
        <f>INDEX(products!$A$1:$G$49,MATCH(orders!$D133,products!$A$1:$A$49,0),MATCH(orders!K$1,products!$A$1:$G$1,0))</f>
        <v>D</v>
      </c>
      <c r="L133" t="str">
        <f t="shared" si="7"/>
        <v>Dark</v>
      </c>
      <c r="M133" s="4">
        <f>INDEX(products!$A$1:$G$49,MATCH(orders!$D133,products!$A$1:$A$49,0),MATCH(orders!M$1,products!$A$1:$G$1,0))</f>
        <v>0.5</v>
      </c>
      <c r="N133">
        <f>INDEX(products!$A$1:$G$49,MATCH(orders!$D133,products!$A$1:$A$49,0),MATCH(orders!N$1,products!$A$1:$G$1,0))</f>
        <v>7.29</v>
      </c>
      <c r="O133" s="4">
        <f t="shared" si="8"/>
        <v>14.58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_xlfn.XLOOKUP(C134,customers!$A$1:$A$1001,customers!$C$1:$C$1001,,0)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 t="shared" si="6"/>
        <v>Arabica</v>
      </c>
      <c r="K134" t="str">
        <f>INDEX(products!$A$1:$G$49,MATCH(orders!$D134,products!$A$1:$A$49,0),MATCH(orders!K$1,products!$A$1:$G$1,0))</f>
        <v>L</v>
      </c>
      <c r="L134" t="str">
        <f t="shared" si="7"/>
        <v>Light</v>
      </c>
      <c r="M134" s="4">
        <f>INDEX(products!$A$1:$G$49,MATCH(orders!$D134,products!$A$1:$A$49,0),MATCH(orders!M$1,products!$A$1:$G$1,0))</f>
        <v>2.5</v>
      </c>
      <c r="N134">
        <f>INDEX(products!$A$1:$G$49,MATCH(orders!$D134,products!$A$1:$A$49,0),MATCH(orders!N$1,products!$A$1:$G$1,0))</f>
        <v>29.784999999999997</v>
      </c>
      <c r="O134" s="4">
        <f t="shared" si="8"/>
        <v>148.92499999999998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_xlfn.XLOOKUP(C135,customers!$A$1:$A$1001,customers!$C$1:$C$1001,,0)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 t="shared" si="6"/>
        <v>librica</v>
      </c>
      <c r="K135" t="str">
        <f>INDEX(products!$A$1:$G$49,MATCH(orders!$D135,products!$A$1:$A$49,0),MATCH(orders!K$1,products!$A$1:$G$1,0))</f>
        <v>D</v>
      </c>
      <c r="L135" t="str">
        <f t="shared" si="7"/>
        <v>Dark</v>
      </c>
      <c r="M135" s="4">
        <f>INDEX(products!$A$1:$G$49,MATCH(orders!$D135,products!$A$1:$A$49,0),MATCH(orders!M$1,products!$A$1:$G$1,0))</f>
        <v>1</v>
      </c>
      <c r="N135">
        <f>INDEX(products!$A$1:$G$49,MATCH(orders!$D135,products!$A$1:$A$49,0),MATCH(orders!N$1,products!$A$1:$G$1,0))</f>
        <v>12.95</v>
      </c>
      <c r="O135" s="4">
        <f t="shared" si="8"/>
        <v>12.95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_xlfn.XLOOKUP(C136,customers!$A$1:$A$1001,customers!$C$1:$C$1001,,0)</f>
        <v>0</v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 t="shared" si="6"/>
        <v>Excelsa</v>
      </c>
      <c r="K136" t="str">
        <f>INDEX(products!$A$1:$G$49,MATCH(orders!$D136,products!$A$1:$A$49,0),MATCH(orders!K$1,products!$A$1:$G$1,0))</f>
        <v>M</v>
      </c>
      <c r="L136" t="str">
        <f t="shared" si="7"/>
        <v>Medium</v>
      </c>
      <c r="M136" s="4">
        <f>INDEX(products!$A$1:$G$49,MATCH(orders!$D136,products!$A$1:$A$49,0),MATCH(orders!M$1,products!$A$1:$G$1,0))</f>
        <v>2.5</v>
      </c>
      <c r="N136">
        <f>INDEX(products!$A$1:$G$49,MATCH(orders!$D136,products!$A$1:$A$49,0),MATCH(orders!N$1,products!$A$1:$G$1,0))</f>
        <v>31.624999999999996</v>
      </c>
      <c r="O136" s="4">
        <f t="shared" si="8"/>
        <v>94.874999999999986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_xlfn.XLOOKUP(C137,customers!$A$1:$A$1001,customers!$C$1:$C$1001,,0)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 t="shared" si="6"/>
        <v>Arabica</v>
      </c>
      <c r="K137" t="str">
        <f>INDEX(products!$A$1:$G$49,MATCH(orders!$D137,products!$A$1:$A$49,0),MATCH(orders!K$1,products!$A$1:$G$1,0))</f>
        <v>L</v>
      </c>
      <c r="L137" t="str">
        <f t="shared" si="7"/>
        <v>Light</v>
      </c>
      <c r="M137" s="4">
        <f>INDEX(products!$A$1:$G$49,MATCH(orders!$D137,products!$A$1:$A$49,0),MATCH(orders!M$1,products!$A$1:$G$1,0))</f>
        <v>0.5</v>
      </c>
      <c r="N137">
        <f>INDEX(products!$A$1:$G$49,MATCH(orders!$D137,products!$A$1:$A$49,0),MATCH(orders!N$1,products!$A$1:$G$1,0))</f>
        <v>7.77</v>
      </c>
      <c r="O137" s="4">
        <f t="shared" si="8"/>
        <v>38.849999999999994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_xlfn.XLOOKUP(C138,customers!$A$1:$A$1001,customers!$C$1:$C$1001,,0)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 t="shared" si="6"/>
        <v>Arabica</v>
      </c>
      <c r="K138" t="str">
        <f>INDEX(products!$A$1:$G$49,MATCH(orders!$D138,products!$A$1:$A$49,0),MATCH(orders!K$1,products!$A$1:$G$1,0))</f>
        <v>D</v>
      </c>
      <c r="L138" t="str">
        <f t="shared" si="7"/>
        <v>Dark</v>
      </c>
      <c r="M138" s="4">
        <f>INDEX(products!$A$1:$G$49,MATCH(orders!$D138,products!$A$1:$A$49,0),MATCH(orders!M$1,products!$A$1:$G$1,0))</f>
        <v>0.2</v>
      </c>
      <c r="N138">
        <f>INDEX(products!$A$1:$G$49,MATCH(orders!$D138,products!$A$1:$A$49,0),MATCH(orders!N$1,products!$A$1:$G$1,0))</f>
        <v>2.9849999999999999</v>
      </c>
      <c r="O138" s="4">
        <f t="shared" si="8"/>
        <v>11.94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_xlfn.XLOOKUP(C139,customers!$A$1:$A$1001,customers!$C$1:$C$1001,,0)</f>
        <v>0</v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 t="shared" si="6"/>
        <v>Excelsa</v>
      </c>
      <c r="K139" t="str">
        <f>INDEX(products!$A$1:$G$49,MATCH(orders!$D139,products!$A$1:$A$49,0),MATCH(orders!K$1,products!$A$1:$G$1,0))</f>
        <v>L</v>
      </c>
      <c r="L139" t="str">
        <f t="shared" si="7"/>
        <v>Light</v>
      </c>
      <c r="M139" s="4">
        <f>INDEX(products!$A$1:$G$49,MATCH(orders!$D139,products!$A$1:$A$49,0),MATCH(orders!M$1,products!$A$1:$G$1,0))</f>
        <v>2.5</v>
      </c>
      <c r="N139">
        <f>INDEX(products!$A$1:$G$49,MATCH(orders!$D139,products!$A$1:$A$49,0),MATCH(orders!N$1,products!$A$1:$G$1,0))</f>
        <v>34.154999999999994</v>
      </c>
      <c r="O139" s="4">
        <f t="shared" si="8"/>
        <v>102.46499999999997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_xlfn.XLOOKUP(C140,customers!$A$1:$A$1001,customers!$C$1:$C$1001,,0)</f>
        <v>0</v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 t="shared" si="6"/>
        <v>Excelsa</v>
      </c>
      <c r="K140" t="str">
        <f>INDEX(products!$A$1:$G$49,MATCH(orders!$D140,products!$A$1:$A$49,0),MATCH(orders!K$1,products!$A$1:$G$1,0))</f>
        <v>D</v>
      </c>
      <c r="L140" t="str">
        <f t="shared" si="7"/>
        <v>Dark</v>
      </c>
      <c r="M140" s="4">
        <f>INDEX(products!$A$1:$G$49,MATCH(orders!$D140,products!$A$1:$A$49,0),MATCH(orders!M$1,products!$A$1:$G$1,0))</f>
        <v>1</v>
      </c>
      <c r="N140">
        <f>INDEX(products!$A$1:$G$49,MATCH(orders!$D140,products!$A$1:$A$49,0),MATCH(orders!N$1,products!$A$1:$G$1,0))</f>
        <v>12.15</v>
      </c>
      <c r="O140" s="4">
        <f t="shared" si="8"/>
        <v>48.6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_xlfn.XLOOKUP(C141,customers!$A$1:$A$1001,customers!$C$1:$C$1001,,0)</f>
        <v>0</v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 t="shared" si="6"/>
        <v>librica</v>
      </c>
      <c r="K141" t="str">
        <f>INDEX(products!$A$1:$G$49,MATCH(orders!$D141,products!$A$1:$A$49,0),MATCH(orders!K$1,products!$A$1:$G$1,0))</f>
        <v>D</v>
      </c>
      <c r="L141" t="str">
        <f t="shared" si="7"/>
        <v>Dark</v>
      </c>
      <c r="M141" s="4">
        <f>INDEX(products!$A$1:$G$49,MATCH(orders!$D141,products!$A$1:$A$49,0),MATCH(orders!M$1,products!$A$1:$G$1,0))</f>
        <v>1</v>
      </c>
      <c r="N141">
        <f>INDEX(products!$A$1:$G$49,MATCH(orders!$D141,products!$A$1:$A$49,0),MATCH(orders!N$1,products!$A$1:$G$1,0))</f>
        <v>12.95</v>
      </c>
      <c r="O141" s="4">
        <f t="shared" si="8"/>
        <v>77.699999999999989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_xlfn.XLOOKUP(C142,customers!$A$1:$A$1001,customers!$C$1:$C$1001,,0)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 t="shared" si="6"/>
        <v>librica</v>
      </c>
      <c r="K142" t="str">
        <f>INDEX(products!$A$1:$G$49,MATCH(orders!$D142,products!$A$1:$A$49,0),MATCH(orders!K$1,products!$A$1:$G$1,0))</f>
        <v>D</v>
      </c>
      <c r="L142" t="str">
        <f t="shared" si="7"/>
        <v>Dark</v>
      </c>
      <c r="M142" s="4">
        <f>INDEX(products!$A$1:$G$49,MATCH(orders!$D142,products!$A$1:$A$49,0),MATCH(orders!M$1,products!$A$1:$G$1,0))</f>
        <v>2.5</v>
      </c>
      <c r="N142">
        <f>INDEX(products!$A$1:$G$49,MATCH(orders!$D142,products!$A$1:$A$49,0),MATCH(orders!N$1,products!$A$1:$G$1,0))</f>
        <v>29.784999999999997</v>
      </c>
      <c r="O142" s="4">
        <f t="shared" si="8"/>
        <v>29.784999999999997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_xlfn.XLOOKUP(C143,customers!$A$1:$A$1001,customers!$C$1:$C$1001,,0)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 t="shared" si="6"/>
        <v>Arabica</v>
      </c>
      <c r="K143" t="str">
        <f>INDEX(products!$A$1:$G$49,MATCH(orders!$D143,products!$A$1:$A$49,0),MATCH(orders!K$1,products!$A$1:$G$1,0))</f>
        <v>L</v>
      </c>
      <c r="L143" t="str">
        <f t="shared" si="7"/>
        <v>Light</v>
      </c>
      <c r="M143" s="4">
        <f>INDEX(products!$A$1:$G$49,MATCH(orders!$D143,products!$A$1:$A$49,0),MATCH(orders!M$1,products!$A$1:$G$1,0))</f>
        <v>0.2</v>
      </c>
      <c r="N143">
        <f>INDEX(products!$A$1:$G$49,MATCH(orders!$D143,products!$A$1:$A$49,0),MATCH(orders!N$1,products!$A$1:$G$1,0))</f>
        <v>3.8849999999999998</v>
      </c>
      <c r="O143" s="4">
        <f t="shared" si="8"/>
        <v>15.54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_xlfn.XLOOKUP(C144,customers!$A$1:$A$1001,customers!$C$1:$C$1001,,0)</f>
        <v>0</v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 t="shared" si="6"/>
        <v>Excelsa</v>
      </c>
      <c r="K144" t="str">
        <f>INDEX(products!$A$1:$G$49,MATCH(orders!$D144,products!$A$1:$A$49,0),MATCH(orders!K$1,products!$A$1:$G$1,0))</f>
        <v>L</v>
      </c>
      <c r="L144" t="str">
        <f t="shared" si="7"/>
        <v>Light</v>
      </c>
      <c r="M144" s="4">
        <f>INDEX(products!$A$1:$G$49,MATCH(orders!$D144,products!$A$1:$A$49,0),MATCH(orders!M$1,products!$A$1:$G$1,0))</f>
        <v>2.5</v>
      </c>
      <c r="N144">
        <f>INDEX(products!$A$1:$G$49,MATCH(orders!$D144,products!$A$1:$A$49,0),MATCH(orders!N$1,products!$A$1:$G$1,0))</f>
        <v>34.154999999999994</v>
      </c>
      <c r="O144" s="4">
        <f t="shared" si="8"/>
        <v>136.61999999999998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_xlfn.XLOOKUP(C145,customers!$A$1:$A$1001,customers!$C$1:$C$1001,,0)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 t="shared" si="6"/>
        <v>librica</v>
      </c>
      <c r="K145" t="str">
        <f>INDEX(products!$A$1:$G$49,MATCH(orders!$D145,products!$A$1:$A$49,0),MATCH(orders!K$1,products!$A$1:$G$1,0))</f>
        <v>M</v>
      </c>
      <c r="L145" t="str">
        <f t="shared" si="7"/>
        <v>Medium</v>
      </c>
      <c r="M145" s="4">
        <f>INDEX(products!$A$1:$G$49,MATCH(orders!$D145,products!$A$1:$A$49,0),MATCH(orders!M$1,products!$A$1:$G$1,0))</f>
        <v>0.5</v>
      </c>
      <c r="N145">
        <f>INDEX(products!$A$1:$G$49,MATCH(orders!$D145,products!$A$1:$A$49,0),MATCH(orders!N$1,products!$A$1:$G$1,0))</f>
        <v>8.73</v>
      </c>
      <c r="O145" s="4">
        <f t="shared" si="8"/>
        <v>17.46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_xlfn.XLOOKUP(C146,customers!$A$1:$A$1001,customers!$C$1:$C$1001,,0)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 t="shared" si="6"/>
        <v>Excelsa</v>
      </c>
      <c r="K146" t="str">
        <f>INDEX(products!$A$1:$G$49,MATCH(orders!$D146,products!$A$1:$A$49,0),MATCH(orders!K$1,products!$A$1:$G$1,0))</f>
        <v>L</v>
      </c>
      <c r="L146" t="str">
        <f t="shared" si="7"/>
        <v>Light</v>
      </c>
      <c r="M146" s="4">
        <f>INDEX(products!$A$1:$G$49,MATCH(orders!$D146,products!$A$1:$A$49,0),MATCH(orders!M$1,products!$A$1:$G$1,0))</f>
        <v>2.5</v>
      </c>
      <c r="N146">
        <f>INDEX(products!$A$1:$G$49,MATCH(orders!$D146,products!$A$1:$A$49,0),MATCH(orders!N$1,products!$A$1:$G$1,0))</f>
        <v>34.154999999999994</v>
      </c>
      <c r="O146" s="4">
        <f t="shared" si="8"/>
        <v>68.309999999999988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_xlfn.XLOOKUP(C147,customers!$A$1:$A$1001,customers!$C$1:$C$1001,,0)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 t="shared" si="6"/>
        <v>librica</v>
      </c>
      <c r="K147" t="str">
        <f>INDEX(products!$A$1:$G$49,MATCH(orders!$D147,products!$A$1:$A$49,0),MATCH(orders!K$1,products!$A$1:$G$1,0))</f>
        <v>M</v>
      </c>
      <c r="L147" t="str">
        <f t="shared" si="7"/>
        <v>Medium</v>
      </c>
      <c r="M147" s="4">
        <f>INDEX(products!$A$1:$G$49,MATCH(orders!$D147,products!$A$1:$A$49,0),MATCH(orders!M$1,products!$A$1:$G$1,0))</f>
        <v>0.2</v>
      </c>
      <c r="N147">
        <f>INDEX(products!$A$1:$G$49,MATCH(orders!$D147,products!$A$1:$A$49,0),MATCH(orders!N$1,products!$A$1:$G$1,0))</f>
        <v>4.3650000000000002</v>
      </c>
      <c r="O147" s="4">
        <f t="shared" si="8"/>
        <v>17.46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_xlfn.XLOOKUP(C148,customers!$A$1:$A$1001,customers!$C$1:$C$1001,,0)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 t="shared" si="6"/>
        <v>librica</v>
      </c>
      <c r="K148" t="str">
        <f>INDEX(products!$A$1:$G$49,MATCH(orders!$D148,products!$A$1:$A$49,0),MATCH(orders!K$1,products!$A$1:$G$1,0))</f>
        <v>M</v>
      </c>
      <c r="L148" t="str">
        <f t="shared" si="7"/>
        <v>Medium</v>
      </c>
      <c r="M148" s="4">
        <f>INDEX(products!$A$1:$G$49,MATCH(orders!$D148,products!$A$1:$A$49,0),MATCH(orders!M$1,products!$A$1:$G$1,0))</f>
        <v>1</v>
      </c>
      <c r="N148">
        <f>INDEX(products!$A$1:$G$49,MATCH(orders!$D148,products!$A$1:$A$49,0),MATCH(orders!N$1,products!$A$1:$G$1,0))</f>
        <v>14.55</v>
      </c>
      <c r="O148" s="4">
        <f t="shared" si="8"/>
        <v>43.650000000000006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_xlfn.XLOOKUP(C149,customers!$A$1:$A$1001,customers!$C$1:$C$1001,,0)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 t="shared" si="6"/>
        <v>Excelsa</v>
      </c>
      <c r="K149" t="str">
        <f>INDEX(products!$A$1:$G$49,MATCH(orders!$D149,products!$A$1:$A$49,0),MATCH(orders!K$1,products!$A$1:$G$1,0))</f>
        <v>M</v>
      </c>
      <c r="L149" t="str">
        <f t="shared" si="7"/>
        <v>Medium</v>
      </c>
      <c r="M149" s="4">
        <f>INDEX(products!$A$1:$G$49,MATCH(orders!$D149,products!$A$1:$A$49,0),MATCH(orders!M$1,products!$A$1:$G$1,0))</f>
        <v>1</v>
      </c>
      <c r="N149">
        <f>INDEX(products!$A$1:$G$49,MATCH(orders!$D149,products!$A$1:$A$49,0),MATCH(orders!N$1,products!$A$1:$G$1,0))</f>
        <v>13.75</v>
      </c>
      <c r="O149" s="4">
        <f t="shared" si="8"/>
        <v>27.5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_xlfn.XLOOKUP(C150,customers!$A$1:$A$1001,customers!$C$1:$C$1001,,0)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 t="shared" si="6"/>
        <v>Excelsa</v>
      </c>
      <c r="K150" t="str">
        <f>INDEX(products!$A$1:$G$49,MATCH(orders!$D150,products!$A$1:$A$49,0),MATCH(orders!K$1,products!$A$1:$G$1,0))</f>
        <v>D</v>
      </c>
      <c r="L150" t="str">
        <f t="shared" si="7"/>
        <v>Dark</v>
      </c>
      <c r="M150" s="4">
        <f>INDEX(products!$A$1:$G$49,MATCH(orders!$D150,products!$A$1:$A$49,0),MATCH(orders!M$1,products!$A$1:$G$1,0))</f>
        <v>0.2</v>
      </c>
      <c r="N150">
        <f>INDEX(products!$A$1:$G$49,MATCH(orders!$D150,products!$A$1:$A$49,0),MATCH(orders!N$1,products!$A$1:$G$1,0))</f>
        <v>3.645</v>
      </c>
      <c r="O150" s="4">
        <f t="shared" si="8"/>
        <v>18.225000000000001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_xlfn.XLOOKUP(C151,customers!$A$1:$A$1001,customers!$C$1:$C$1001,,0)</f>
        <v>0</v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 t="shared" si="6"/>
        <v>Arabica</v>
      </c>
      <c r="K151" t="str">
        <f>INDEX(products!$A$1:$G$49,MATCH(orders!$D151,products!$A$1:$A$49,0),MATCH(orders!K$1,products!$A$1:$G$1,0))</f>
        <v>M</v>
      </c>
      <c r="L151" t="str">
        <f t="shared" si="7"/>
        <v>Medium</v>
      </c>
      <c r="M151" s="4">
        <f>INDEX(products!$A$1:$G$49,MATCH(orders!$D151,products!$A$1:$A$49,0),MATCH(orders!M$1,products!$A$1:$G$1,0))</f>
        <v>2.5</v>
      </c>
      <c r="N151">
        <f>INDEX(products!$A$1:$G$49,MATCH(orders!$D151,products!$A$1:$A$49,0),MATCH(orders!N$1,products!$A$1:$G$1,0))</f>
        <v>25.874999999999996</v>
      </c>
      <c r="O151" s="4">
        <f t="shared" si="8"/>
        <v>51.749999999999993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_xlfn.XLOOKUP(C152,customers!$A$1:$A$1001,customers!$C$1:$C$1001,,0)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 t="shared" si="6"/>
        <v>librica</v>
      </c>
      <c r="K152" t="str">
        <f>INDEX(products!$A$1:$G$49,MATCH(orders!$D152,products!$A$1:$A$49,0),MATCH(orders!K$1,products!$A$1:$G$1,0))</f>
        <v>D</v>
      </c>
      <c r="L152" t="str">
        <f t="shared" si="7"/>
        <v>Dark</v>
      </c>
      <c r="M152" s="4">
        <f>INDEX(products!$A$1:$G$49,MATCH(orders!$D152,products!$A$1:$A$49,0),MATCH(orders!M$1,products!$A$1:$G$1,0))</f>
        <v>1</v>
      </c>
      <c r="N152">
        <f>INDEX(products!$A$1:$G$49,MATCH(orders!$D152,products!$A$1:$A$49,0),MATCH(orders!N$1,products!$A$1:$G$1,0))</f>
        <v>12.95</v>
      </c>
      <c r="O152" s="4">
        <f t="shared" si="8"/>
        <v>12.95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_xlfn.XLOOKUP(C153,customers!$A$1:$A$1001,customers!$C$1:$C$1001,,0)</f>
        <v>0</v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 t="shared" si="6"/>
        <v>Arabica</v>
      </c>
      <c r="K153" t="str">
        <f>INDEX(products!$A$1:$G$49,MATCH(orders!$D153,products!$A$1:$A$49,0),MATCH(orders!K$1,products!$A$1:$G$1,0))</f>
        <v>M</v>
      </c>
      <c r="L153" t="str">
        <f t="shared" si="7"/>
        <v>Medium</v>
      </c>
      <c r="M153" s="4">
        <f>INDEX(products!$A$1:$G$49,MATCH(orders!$D153,products!$A$1:$A$49,0),MATCH(orders!M$1,products!$A$1:$G$1,0))</f>
        <v>1</v>
      </c>
      <c r="N153">
        <f>INDEX(products!$A$1:$G$49,MATCH(orders!$D153,products!$A$1:$A$49,0),MATCH(orders!N$1,products!$A$1:$G$1,0))</f>
        <v>11.25</v>
      </c>
      <c r="O153" s="4">
        <f t="shared" si="8"/>
        <v>33.75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_xlfn.XLOOKUP(C154,customers!$A$1:$A$1001,customers!$C$1:$C$1001,,0)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 t="shared" si="6"/>
        <v>Robusta</v>
      </c>
      <c r="K154" t="str">
        <f>INDEX(products!$A$1:$G$49,MATCH(orders!$D154,products!$A$1:$A$49,0),MATCH(orders!K$1,products!$A$1:$G$1,0))</f>
        <v>M</v>
      </c>
      <c r="L154" t="str">
        <f t="shared" si="7"/>
        <v>Medium</v>
      </c>
      <c r="M154" s="4">
        <f>INDEX(products!$A$1:$G$49,MATCH(orders!$D154,products!$A$1:$A$49,0),MATCH(orders!M$1,products!$A$1:$G$1,0))</f>
        <v>2.5</v>
      </c>
      <c r="N154">
        <f>INDEX(products!$A$1:$G$49,MATCH(orders!$D154,products!$A$1:$A$49,0),MATCH(orders!N$1,products!$A$1:$G$1,0))</f>
        <v>22.884999999999998</v>
      </c>
      <c r="O154" s="4">
        <f t="shared" si="8"/>
        <v>68.655000000000001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_xlfn.XLOOKUP(C155,customers!$A$1:$A$1001,customers!$C$1:$C$1001,,0)</f>
        <v>0</v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 t="shared" si="6"/>
        <v>Robusta</v>
      </c>
      <c r="K155" t="str">
        <f>INDEX(products!$A$1:$G$49,MATCH(orders!$D155,products!$A$1:$A$49,0),MATCH(orders!K$1,products!$A$1:$G$1,0))</f>
        <v>D</v>
      </c>
      <c r="L155" t="str">
        <f t="shared" si="7"/>
        <v>Dark</v>
      </c>
      <c r="M155" s="4">
        <f>INDEX(products!$A$1:$G$49,MATCH(orders!$D155,products!$A$1:$A$49,0),MATCH(orders!M$1,products!$A$1:$G$1,0))</f>
        <v>0.2</v>
      </c>
      <c r="N155">
        <f>INDEX(products!$A$1:$G$49,MATCH(orders!$D155,products!$A$1:$A$49,0),MATCH(orders!N$1,products!$A$1:$G$1,0))</f>
        <v>2.6849999999999996</v>
      </c>
      <c r="O155" s="4">
        <f t="shared" si="8"/>
        <v>2.6849999999999996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_xlfn.XLOOKUP(C156,customers!$A$1:$A$1001,customers!$C$1:$C$1001,,0)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 t="shared" si="6"/>
        <v>Arabica</v>
      </c>
      <c r="K156" t="str">
        <f>INDEX(products!$A$1:$G$49,MATCH(orders!$D156,products!$A$1:$A$49,0),MATCH(orders!K$1,products!$A$1:$G$1,0))</f>
        <v>D</v>
      </c>
      <c r="L156" t="str">
        <f t="shared" si="7"/>
        <v>Dark</v>
      </c>
      <c r="M156" s="4">
        <f>INDEX(products!$A$1:$G$49,MATCH(orders!$D156,products!$A$1:$A$49,0),MATCH(orders!M$1,products!$A$1:$G$1,0))</f>
        <v>2.5</v>
      </c>
      <c r="N156">
        <f>INDEX(products!$A$1:$G$49,MATCH(orders!$D156,products!$A$1:$A$49,0),MATCH(orders!N$1,products!$A$1:$G$1,0))</f>
        <v>22.884999999999998</v>
      </c>
      <c r="O156" s="4">
        <f t="shared" si="8"/>
        <v>114.42499999999998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_xlfn.XLOOKUP(C157,customers!$A$1:$A$1001,customers!$C$1:$C$1001,,0)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 t="shared" si="6"/>
        <v>Arabica</v>
      </c>
      <c r="K157" t="str">
        <f>INDEX(products!$A$1:$G$49,MATCH(orders!$D157,products!$A$1:$A$49,0),MATCH(orders!K$1,products!$A$1:$G$1,0))</f>
        <v>M</v>
      </c>
      <c r="L157" t="str">
        <f t="shared" si="7"/>
        <v>Medium</v>
      </c>
      <c r="M157" s="4">
        <f>INDEX(products!$A$1:$G$49,MATCH(orders!$D157,products!$A$1:$A$49,0),MATCH(orders!M$1,products!$A$1:$G$1,0))</f>
        <v>2.5</v>
      </c>
      <c r="N157">
        <f>INDEX(products!$A$1:$G$49,MATCH(orders!$D157,products!$A$1:$A$49,0),MATCH(orders!N$1,products!$A$1:$G$1,0))</f>
        <v>25.874999999999996</v>
      </c>
      <c r="O157" s="4">
        <f t="shared" si="8"/>
        <v>155.24999999999997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_xlfn.XLOOKUP(C158,customers!$A$1:$A$1001,customers!$C$1:$C$1001,,0)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 t="shared" si="6"/>
        <v>Arabica</v>
      </c>
      <c r="K158" t="str">
        <f>INDEX(products!$A$1:$G$49,MATCH(orders!$D158,products!$A$1:$A$49,0),MATCH(orders!K$1,products!$A$1:$G$1,0))</f>
        <v>M</v>
      </c>
      <c r="L158" t="str">
        <f t="shared" si="7"/>
        <v>Medium</v>
      </c>
      <c r="M158" s="4">
        <f>INDEX(products!$A$1:$G$49,MATCH(orders!$D158,products!$A$1:$A$49,0),MATCH(orders!M$1,products!$A$1:$G$1,0))</f>
        <v>2.5</v>
      </c>
      <c r="N158">
        <f>INDEX(products!$A$1:$G$49,MATCH(orders!$D158,products!$A$1:$A$49,0),MATCH(orders!N$1,products!$A$1:$G$1,0))</f>
        <v>25.874999999999996</v>
      </c>
      <c r="O158" s="4">
        <f t="shared" si="8"/>
        <v>77.624999999999986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_xlfn.XLOOKUP(C159,customers!$A$1:$A$1001,customers!$C$1:$C$1001,,0)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 t="shared" si="6"/>
        <v>Robusta</v>
      </c>
      <c r="K159" t="str">
        <f>INDEX(products!$A$1:$G$49,MATCH(orders!$D159,products!$A$1:$A$49,0),MATCH(orders!K$1,products!$A$1:$G$1,0))</f>
        <v>D</v>
      </c>
      <c r="L159" t="str">
        <f t="shared" si="7"/>
        <v>Dark</v>
      </c>
      <c r="M159" s="4">
        <f>INDEX(products!$A$1:$G$49,MATCH(orders!$D159,products!$A$1:$A$49,0),MATCH(orders!M$1,products!$A$1:$G$1,0))</f>
        <v>2.5</v>
      </c>
      <c r="N159">
        <f>INDEX(products!$A$1:$G$49,MATCH(orders!$D159,products!$A$1:$A$49,0),MATCH(orders!N$1,products!$A$1:$G$1,0))</f>
        <v>20.584999999999997</v>
      </c>
      <c r="O159" s="4">
        <f t="shared" si="8"/>
        <v>61.754999999999995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_xlfn.XLOOKUP(C160,customers!$A$1:$A$1001,customers!$C$1:$C$1001,,0)</f>
        <v>0</v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 t="shared" si="6"/>
        <v>Robusta</v>
      </c>
      <c r="K160" t="str">
        <f>INDEX(products!$A$1:$G$49,MATCH(orders!$D160,products!$A$1:$A$49,0),MATCH(orders!K$1,products!$A$1:$G$1,0))</f>
        <v>D</v>
      </c>
      <c r="L160" t="str">
        <f t="shared" si="7"/>
        <v>Dark</v>
      </c>
      <c r="M160" s="4">
        <f>INDEX(products!$A$1:$G$49,MATCH(orders!$D160,products!$A$1:$A$49,0),MATCH(orders!M$1,products!$A$1:$G$1,0))</f>
        <v>2.5</v>
      </c>
      <c r="N160">
        <f>INDEX(products!$A$1:$G$49,MATCH(orders!$D160,products!$A$1:$A$49,0),MATCH(orders!N$1,products!$A$1:$G$1,0))</f>
        <v>20.584999999999997</v>
      </c>
      <c r="O160" s="4">
        <f t="shared" si="8"/>
        <v>123.50999999999999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_xlfn.XLOOKUP(C161,customers!$A$1:$A$1001,customers!$C$1:$C$1001,,0)</f>
        <v>0</v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 t="shared" si="6"/>
        <v>librica</v>
      </c>
      <c r="K161" t="str">
        <f>INDEX(products!$A$1:$G$49,MATCH(orders!$D161,products!$A$1:$A$49,0),MATCH(orders!K$1,products!$A$1:$G$1,0))</f>
        <v>L</v>
      </c>
      <c r="L161" t="str">
        <f t="shared" si="7"/>
        <v>Light</v>
      </c>
      <c r="M161" s="4">
        <f>INDEX(products!$A$1:$G$49,MATCH(orders!$D161,products!$A$1:$A$49,0),MATCH(orders!M$1,products!$A$1:$G$1,0))</f>
        <v>2.5</v>
      </c>
      <c r="N161">
        <f>INDEX(products!$A$1:$G$49,MATCH(orders!$D161,products!$A$1:$A$49,0),MATCH(orders!N$1,products!$A$1:$G$1,0))</f>
        <v>36.454999999999998</v>
      </c>
      <c r="O161" s="4">
        <f t="shared" si="8"/>
        <v>218.73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_xlfn.XLOOKUP(C162,customers!$A$1:$A$1001,customers!$C$1:$C$1001,,0)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 t="shared" si="6"/>
        <v>Excelsa</v>
      </c>
      <c r="K162" t="str">
        <f>INDEX(products!$A$1:$G$49,MATCH(orders!$D162,products!$A$1:$A$49,0),MATCH(orders!K$1,products!$A$1:$G$1,0))</f>
        <v>M</v>
      </c>
      <c r="L162" t="str">
        <f t="shared" si="7"/>
        <v>Medium</v>
      </c>
      <c r="M162" s="4">
        <f>INDEX(products!$A$1:$G$49,MATCH(orders!$D162,products!$A$1:$A$49,0),MATCH(orders!M$1,products!$A$1:$G$1,0))</f>
        <v>0.5</v>
      </c>
      <c r="N162">
        <f>INDEX(products!$A$1:$G$49,MATCH(orders!$D162,products!$A$1:$A$49,0),MATCH(orders!N$1,products!$A$1:$G$1,0))</f>
        <v>8.25</v>
      </c>
      <c r="O162" s="4">
        <f t="shared" si="8"/>
        <v>33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_xlfn.XLOOKUP(C163,customers!$A$1:$A$1001,customers!$C$1:$C$1001,,0)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 t="shared" si="6"/>
        <v>Arabica</v>
      </c>
      <c r="K163" t="str">
        <f>INDEX(products!$A$1:$G$49,MATCH(orders!$D163,products!$A$1:$A$49,0),MATCH(orders!K$1,products!$A$1:$G$1,0))</f>
        <v>L</v>
      </c>
      <c r="L163" t="str">
        <f t="shared" si="7"/>
        <v>Light</v>
      </c>
      <c r="M163" s="4">
        <f>INDEX(products!$A$1:$G$49,MATCH(orders!$D163,products!$A$1:$A$49,0),MATCH(orders!M$1,products!$A$1:$G$1,0))</f>
        <v>0.5</v>
      </c>
      <c r="N163">
        <f>INDEX(products!$A$1:$G$49,MATCH(orders!$D163,products!$A$1:$A$49,0),MATCH(orders!N$1,products!$A$1:$G$1,0))</f>
        <v>7.77</v>
      </c>
      <c r="O163" s="4">
        <f t="shared" si="8"/>
        <v>23.31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_xlfn.XLOOKUP(C164,customers!$A$1:$A$1001,customers!$C$1:$C$1001,,0)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 t="shared" si="6"/>
        <v>Excelsa</v>
      </c>
      <c r="K164" t="str">
        <f>INDEX(products!$A$1:$G$49,MATCH(orders!$D164,products!$A$1:$A$49,0),MATCH(orders!K$1,products!$A$1:$G$1,0))</f>
        <v>D</v>
      </c>
      <c r="L164" t="str">
        <f t="shared" si="7"/>
        <v>Dark</v>
      </c>
      <c r="M164" s="4">
        <f>INDEX(products!$A$1:$G$49,MATCH(orders!$D164,products!$A$1:$A$49,0),MATCH(orders!M$1,products!$A$1:$G$1,0))</f>
        <v>0.5</v>
      </c>
      <c r="N164">
        <f>INDEX(products!$A$1:$G$49,MATCH(orders!$D164,products!$A$1:$A$49,0),MATCH(orders!N$1,products!$A$1:$G$1,0))</f>
        <v>7.29</v>
      </c>
      <c r="O164" s="4">
        <f t="shared" si="8"/>
        <v>21.87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_xlfn.XLOOKUP(C165,customers!$A$1:$A$1001,customers!$C$1:$C$1001,,0)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 t="shared" si="6"/>
        <v>Robusta</v>
      </c>
      <c r="K165" t="str">
        <f>INDEX(products!$A$1:$G$49,MATCH(orders!$D165,products!$A$1:$A$49,0),MATCH(orders!K$1,products!$A$1:$G$1,0))</f>
        <v>D</v>
      </c>
      <c r="L165" t="str">
        <f t="shared" si="7"/>
        <v>Dark</v>
      </c>
      <c r="M165" s="4">
        <f>INDEX(products!$A$1:$G$49,MATCH(orders!$D165,products!$A$1:$A$49,0),MATCH(orders!M$1,products!$A$1:$G$1,0))</f>
        <v>0.2</v>
      </c>
      <c r="N165">
        <f>INDEX(products!$A$1:$G$49,MATCH(orders!$D165,products!$A$1:$A$49,0),MATCH(orders!N$1,products!$A$1:$G$1,0))</f>
        <v>2.6849999999999996</v>
      </c>
      <c r="O165" s="4">
        <f t="shared" si="8"/>
        <v>16.11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_xlfn.XLOOKUP(C166,customers!$A$1:$A$1001,customers!$C$1:$C$1001,,0)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 t="shared" si="6"/>
        <v>Excelsa</v>
      </c>
      <c r="K166" t="str">
        <f>INDEX(products!$A$1:$G$49,MATCH(orders!$D166,products!$A$1:$A$49,0),MATCH(orders!K$1,products!$A$1:$G$1,0))</f>
        <v>D</v>
      </c>
      <c r="L166" t="str">
        <f t="shared" si="7"/>
        <v>Dark</v>
      </c>
      <c r="M166" s="4">
        <f>INDEX(products!$A$1:$G$49,MATCH(orders!$D166,products!$A$1:$A$49,0),MATCH(orders!M$1,products!$A$1:$G$1,0))</f>
        <v>0.5</v>
      </c>
      <c r="N166">
        <f>INDEX(products!$A$1:$G$49,MATCH(orders!$D166,products!$A$1:$A$49,0),MATCH(orders!N$1,products!$A$1:$G$1,0))</f>
        <v>7.29</v>
      </c>
      <c r="O166" s="4">
        <f t="shared" si="8"/>
        <v>29.16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_xlfn.XLOOKUP(C167,customers!$A$1:$A$1001,customers!$C$1:$C$1001,,0)</f>
        <v>0</v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 t="shared" si="6"/>
        <v>Robusta</v>
      </c>
      <c r="K167" t="str">
        <f>INDEX(products!$A$1:$G$49,MATCH(orders!$D167,products!$A$1:$A$49,0),MATCH(orders!K$1,products!$A$1:$G$1,0))</f>
        <v>D</v>
      </c>
      <c r="L167" t="str">
        <f t="shared" si="7"/>
        <v>Dark</v>
      </c>
      <c r="M167" s="4">
        <f>INDEX(products!$A$1:$G$49,MATCH(orders!$D167,products!$A$1:$A$49,0),MATCH(orders!M$1,products!$A$1:$G$1,0))</f>
        <v>1</v>
      </c>
      <c r="N167">
        <f>INDEX(products!$A$1:$G$49,MATCH(orders!$D167,products!$A$1:$A$49,0),MATCH(orders!N$1,products!$A$1:$G$1,0))</f>
        <v>8.9499999999999993</v>
      </c>
      <c r="O167" s="4">
        <f t="shared" si="8"/>
        <v>53.699999999999996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_xlfn.XLOOKUP(C168,customers!$A$1:$A$1001,customers!$C$1:$C$1001,,0)</f>
        <v>0</v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 t="shared" si="6"/>
        <v>Robusta</v>
      </c>
      <c r="K168" t="str">
        <f>INDEX(products!$A$1:$G$49,MATCH(orders!$D168,products!$A$1:$A$49,0),MATCH(orders!K$1,products!$A$1:$G$1,0))</f>
        <v>D</v>
      </c>
      <c r="L168" t="str">
        <f t="shared" si="7"/>
        <v>Dark</v>
      </c>
      <c r="M168" s="4">
        <f>INDEX(products!$A$1:$G$49,MATCH(orders!$D168,products!$A$1:$A$49,0),MATCH(orders!M$1,products!$A$1:$G$1,0))</f>
        <v>0.5</v>
      </c>
      <c r="N168">
        <f>INDEX(products!$A$1:$G$49,MATCH(orders!$D168,products!$A$1:$A$49,0),MATCH(orders!N$1,products!$A$1:$G$1,0))</f>
        <v>5.3699999999999992</v>
      </c>
      <c r="O168" s="4">
        <f t="shared" si="8"/>
        <v>26.849999999999994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_xlfn.XLOOKUP(C169,customers!$A$1:$A$1001,customers!$C$1:$C$1001,,0)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 t="shared" si="6"/>
        <v>Excelsa</v>
      </c>
      <c r="K169" t="str">
        <f>INDEX(products!$A$1:$G$49,MATCH(orders!$D169,products!$A$1:$A$49,0),MATCH(orders!K$1,products!$A$1:$G$1,0))</f>
        <v>M</v>
      </c>
      <c r="L169" t="str">
        <f t="shared" si="7"/>
        <v>Medium</v>
      </c>
      <c r="M169" s="4">
        <f>INDEX(products!$A$1:$G$49,MATCH(orders!$D169,products!$A$1:$A$49,0),MATCH(orders!M$1,products!$A$1:$G$1,0))</f>
        <v>0.5</v>
      </c>
      <c r="N169">
        <f>INDEX(products!$A$1:$G$49,MATCH(orders!$D169,products!$A$1:$A$49,0),MATCH(orders!N$1,products!$A$1:$G$1,0))</f>
        <v>8.25</v>
      </c>
      <c r="O169" s="4">
        <f t="shared" si="8"/>
        <v>41.25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_xlfn.XLOOKUP(C170,customers!$A$1:$A$1001,customers!$C$1:$C$1001,,0)</f>
        <v>0</v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 t="shared" si="6"/>
        <v>Arabica</v>
      </c>
      <c r="K170" t="str">
        <f>INDEX(products!$A$1:$G$49,MATCH(orders!$D170,products!$A$1:$A$49,0),MATCH(orders!K$1,products!$A$1:$G$1,0))</f>
        <v>M</v>
      </c>
      <c r="L170" t="str">
        <f t="shared" si="7"/>
        <v>Medium</v>
      </c>
      <c r="M170" s="4">
        <f>INDEX(products!$A$1:$G$49,MATCH(orders!$D170,products!$A$1:$A$49,0),MATCH(orders!M$1,products!$A$1:$G$1,0))</f>
        <v>0.5</v>
      </c>
      <c r="N170">
        <f>INDEX(products!$A$1:$G$49,MATCH(orders!$D170,products!$A$1:$A$49,0),MATCH(orders!N$1,products!$A$1:$G$1,0))</f>
        <v>6.75</v>
      </c>
      <c r="O170" s="4">
        <f t="shared" si="8"/>
        <v>40.5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_xlfn.XLOOKUP(C171,customers!$A$1:$A$1001,customers!$C$1:$C$1001,,0)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 t="shared" si="6"/>
        <v>Robusta</v>
      </c>
      <c r="K171" t="str">
        <f>INDEX(products!$A$1:$G$49,MATCH(orders!$D171,products!$A$1:$A$49,0),MATCH(orders!K$1,products!$A$1:$G$1,0))</f>
        <v>D</v>
      </c>
      <c r="L171" t="str">
        <f t="shared" si="7"/>
        <v>Dark</v>
      </c>
      <c r="M171" s="4">
        <f>INDEX(products!$A$1:$G$49,MATCH(orders!$D171,products!$A$1:$A$49,0),MATCH(orders!M$1,products!$A$1:$G$1,0))</f>
        <v>1</v>
      </c>
      <c r="N171">
        <f>INDEX(products!$A$1:$G$49,MATCH(orders!$D171,products!$A$1:$A$49,0),MATCH(orders!N$1,products!$A$1:$G$1,0))</f>
        <v>8.9499999999999993</v>
      </c>
      <c r="O171" s="4">
        <f t="shared" si="8"/>
        <v>17.899999999999999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_xlfn.XLOOKUP(C172,customers!$A$1:$A$1001,customers!$C$1:$C$1001,,0)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 t="shared" si="6"/>
        <v>Excelsa</v>
      </c>
      <c r="K172" t="str">
        <f>INDEX(products!$A$1:$G$49,MATCH(orders!$D172,products!$A$1:$A$49,0),MATCH(orders!K$1,products!$A$1:$G$1,0))</f>
        <v>L</v>
      </c>
      <c r="L172" t="str">
        <f t="shared" si="7"/>
        <v>Light</v>
      </c>
      <c r="M172" s="4">
        <f>INDEX(products!$A$1:$G$49,MATCH(orders!$D172,products!$A$1:$A$49,0),MATCH(orders!M$1,products!$A$1:$G$1,0))</f>
        <v>2.5</v>
      </c>
      <c r="N172">
        <f>INDEX(products!$A$1:$G$49,MATCH(orders!$D172,products!$A$1:$A$49,0),MATCH(orders!N$1,products!$A$1:$G$1,0))</f>
        <v>34.154999999999994</v>
      </c>
      <c r="O172" s="4">
        <f t="shared" si="8"/>
        <v>68.309999999999988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_xlfn.XLOOKUP(C173,customers!$A$1:$A$1001,customers!$C$1:$C$1001,,0)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 t="shared" si="6"/>
        <v>Excelsa</v>
      </c>
      <c r="K173" t="str">
        <f>INDEX(products!$A$1:$G$49,MATCH(orders!$D173,products!$A$1:$A$49,0),MATCH(orders!K$1,products!$A$1:$G$1,0))</f>
        <v>M</v>
      </c>
      <c r="L173" t="str">
        <f t="shared" si="7"/>
        <v>Medium</v>
      </c>
      <c r="M173" s="4">
        <f>INDEX(products!$A$1:$G$49,MATCH(orders!$D173,products!$A$1:$A$49,0),MATCH(orders!M$1,products!$A$1:$G$1,0))</f>
        <v>2.5</v>
      </c>
      <c r="N173">
        <f>INDEX(products!$A$1:$G$49,MATCH(orders!$D173,products!$A$1:$A$49,0),MATCH(orders!N$1,products!$A$1:$G$1,0))</f>
        <v>31.624999999999996</v>
      </c>
      <c r="O173" s="4">
        <f t="shared" si="8"/>
        <v>63.249999999999993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_xlfn.XLOOKUP(C174,customers!$A$1:$A$1001,customers!$C$1:$C$1001,,0)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 t="shared" si="6"/>
        <v>Excelsa</v>
      </c>
      <c r="K174" t="str">
        <f>INDEX(products!$A$1:$G$49,MATCH(orders!$D174,products!$A$1:$A$49,0),MATCH(orders!K$1,products!$A$1:$G$1,0))</f>
        <v>D</v>
      </c>
      <c r="L174" t="str">
        <f t="shared" si="7"/>
        <v>Dark</v>
      </c>
      <c r="M174" s="4">
        <f>INDEX(products!$A$1:$G$49,MATCH(orders!$D174,products!$A$1:$A$49,0),MATCH(orders!M$1,products!$A$1:$G$1,0))</f>
        <v>0.5</v>
      </c>
      <c r="N174">
        <f>INDEX(products!$A$1:$G$49,MATCH(orders!$D174,products!$A$1:$A$49,0),MATCH(orders!N$1,products!$A$1:$G$1,0))</f>
        <v>7.29</v>
      </c>
      <c r="O174" s="4">
        <f t="shared" si="8"/>
        <v>21.87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_xlfn.XLOOKUP(C175,customers!$A$1:$A$1001,customers!$C$1:$C$1001,,0)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 t="shared" si="6"/>
        <v>Robusta</v>
      </c>
      <c r="K175" t="str">
        <f>INDEX(products!$A$1:$G$49,MATCH(orders!$D175,products!$A$1:$A$49,0),MATCH(orders!K$1,products!$A$1:$G$1,0))</f>
        <v>M</v>
      </c>
      <c r="L175" t="str">
        <f t="shared" si="7"/>
        <v>Medium</v>
      </c>
      <c r="M175" s="4">
        <f>INDEX(products!$A$1:$G$49,MATCH(orders!$D175,products!$A$1:$A$49,0),MATCH(orders!M$1,products!$A$1:$G$1,0))</f>
        <v>2.5</v>
      </c>
      <c r="N175">
        <f>INDEX(products!$A$1:$G$49,MATCH(orders!$D175,products!$A$1:$A$49,0),MATCH(orders!N$1,products!$A$1:$G$1,0))</f>
        <v>22.884999999999998</v>
      </c>
      <c r="O175" s="4">
        <f t="shared" si="8"/>
        <v>91.539999999999992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_xlfn.XLOOKUP(C176,customers!$A$1:$A$1001,customers!$C$1:$C$1001,,0)</f>
        <v>0</v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 t="shared" si="6"/>
        <v>Excelsa</v>
      </c>
      <c r="K176" t="str">
        <f>INDEX(products!$A$1:$G$49,MATCH(orders!$D176,products!$A$1:$A$49,0),MATCH(orders!K$1,products!$A$1:$G$1,0))</f>
        <v>L</v>
      </c>
      <c r="L176" t="str">
        <f t="shared" si="7"/>
        <v>Light</v>
      </c>
      <c r="M176" s="4">
        <f>INDEX(products!$A$1:$G$49,MATCH(orders!$D176,products!$A$1:$A$49,0),MATCH(orders!M$1,products!$A$1:$G$1,0))</f>
        <v>2.5</v>
      </c>
      <c r="N176">
        <f>INDEX(products!$A$1:$G$49,MATCH(orders!$D176,products!$A$1:$A$49,0),MATCH(orders!N$1,products!$A$1:$G$1,0))</f>
        <v>34.154999999999994</v>
      </c>
      <c r="O176" s="4">
        <f t="shared" si="8"/>
        <v>204.92999999999995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_xlfn.XLOOKUP(C177,customers!$A$1:$A$1001,customers!$C$1:$C$1001,,0)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 t="shared" si="6"/>
        <v>Excelsa</v>
      </c>
      <c r="K177" t="str">
        <f>INDEX(products!$A$1:$G$49,MATCH(orders!$D177,products!$A$1:$A$49,0),MATCH(orders!K$1,products!$A$1:$G$1,0))</f>
        <v>M</v>
      </c>
      <c r="L177" t="str">
        <f t="shared" si="7"/>
        <v>Medium</v>
      </c>
      <c r="M177" s="4">
        <f>INDEX(products!$A$1:$G$49,MATCH(orders!$D177,products!$A$1:$A$49,0),MATCH(orders!M$1,products!$A$1:$G$1,0))</f>
        <v>2.5</v>
      </c>
      <c r="N177">
        <f>INDEX(products!$A$1:$G$49,MATCH(orders!$D177,products!$A$1:$A$49,0),MATCH(orders!N$1,products!$A$1:$G$1,0))</f>
        <v>31.624999999999996</v>
      </c>
      <c r="O177" s="4">
        <f t="shared" si="8"/>
        <v>63.249999999999993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_xlfn.XLOOKUP(C178,customers!$A$1:$A$1001,customers!$C$1:$C$1001,,0)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 t="shared" si="6"/>
        <v>Excelsa</v>
      </c>
      <c r="K178" t="str">
        <f>INDEX(products!$A$1:$G$49,MATCH(orders!$D178,products!$A$1:$A$49,0),MATCH(orders!K$1,products!$A$1:$G$1,0))</f>
        <v>L</v>
      </c>
      <c r="L178" t="str">
        <f t="shared" si="7"/>
        <v>Light</v>
      </c>
      <c r="M178" s="4">
        <f>INDEX(products!$A$1:$G$49,MATCH(orders!$D178,products!$A$1:$A$49,0),MATCH(orders!M$1,products!$A$1:$G$1,0))</f>
        <v>2.5</v>
      </c>
      <c r="N178">
        <f>INDEX(products!$A$1:$G$49,MATCH(orders!$D178,products!$A$1:$A$49,0),MATCH(orders!N$1,products!$A$1:$G$1,0))</f>
        <v>34.154999999999994</v>
      </c>
      <c r="O178" s="4">
        <f t="shared" si="8"/>
        <v>34.154999999999994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_xlfn.XLOOKUP(C179,customers!$A$1:$A$1001,customers!$C$1:$C$1001,,0)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 t="shared" si="6"/>
        <v>Robusta</v>
      </c>
      <c r="K179" t="str">
        <f>INDEX(products!$A$1:$G$49,MATCH(orders!$D179,products!$A$1:$A$49,0),MATCH(orders!K$1,products!$A$1:$G$1,0))</f>
        <v>L</v>
      </c>
      <c r="L179" t="str">
        <f t="shared" si="7"/>
        <v>Light</v>
      </c>
      <c r="M179" s="4">
        <f>INDEX(products!$A$1:$G$49,MATCH(orders!$D179,products!$A$1:$A$49,0),MATCH(orders!M$1,products!$A$1:$G$1,0))</f>
        <v>2.5</v>
      </c>
      <c r="N179">
        <f>INDEX(products!$A$1:$G$49,MATCH(orders!$D179,products!$A$1:$A$49,0),MATCH(orders!N$1,products!$A$1:$G$1,0))</f>
        <v>27.484999999999996</v>
      </c>
      <c r="O179" s="4">
        <f t="shared" si="8"/>
        <v>109.93999999999998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_xlfn.XLOOKUP(C180,customers!$A$1:$A$1001,customers!$C$1:$C$1001,,0)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 t="shared" si="6"/>
        <v>Arabica</v>
      </c>
      <c r="K180" t="str">
        <f>INDEX(products!$A$1:$G$49,MATCH(orders!$D180,products!$A$1:$A$49,0),MATCH(orders!K$1,products!$A$1:$G$1,0))</f>
        <v>L</v>
      </c>
      <c r="L180" t="str">
        <f t="shared" si="7"/>
        <v>Light</v>
      </c>
      <c r="M180" s="4">
        <f>INDEX(products!$A$1:$G$49,MATCH(orders!$D180,products!$A$1:$A$49,0),MATCH(orders!M$1,products!$A$1:$G$1,0))</f>
        <v>1</v>
      </c>
      <c r="N180">
        <f>INDEX(products!$A$1:$G$49,MATCH(orders!$D180,products!$A$1:$A$49,0),MATCH(orders!N$1,products!$A$1:$G$1,0))</f>
        <v>12.95</v>
      </c>
      <c r="O180" s="4">
        <f t="shared" si="8"/>
        <v>25.9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_xlfn.XLOOKUP(C181,customers!$A$1:$A$1001,customers!$C$1:$C$1001,,0)</f>
        <v>0</v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 t="shared" si="6"/>
        <v>Arabica</v>
      </c>
      <c r="K181" t="str">
        <f>INDEX(products!$A$1:$G$49,MATCH(orders!$D181,products!$A$1:$A$49,0),MATCH(orders!K$1,products!$A$1:$G$1,0))</f>
        <v>D</v>
      </c>
      <c r="L181" t="str">
        <f t="shared" si="7"/>
        <v>Dark</v>
      </c>
      <c r="M181" s="4">
        <f>INDEX(products!$A$1:$G$49,MATCH(orders!$D181,products!$A$1:$A$49,0),MATCH(orders!M$1,products!$A$1:$G$1,0))</f>
        <v>0.2</v>
      </c>
      <c r="N181">
        <f>INDEX(products!$A$1:$G$49,MATCH(orders!$D181,products!$A$1:$A$49,0),MATCH(orders!N$1,products!$A$1:$G$1,0))</f>
        <v>2.9849999999999999</v>
      </c>
      <c r="O181" s="4">
        <f t="shared" si="8"/>
        <v>2.9849999999999999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_xlfn.XLOOKUP(C182,customers!$A$1:$A$1001,customers!$C$1:$C$1001,,0)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 t="shared" si="6"/>
        <v>Excelsa</v>
      </c>
      <c r="K182" t="str">
        <f>INDEX(products!$A$1:$G$49,MATCH(orders!$D182,products!$A$1:$A$49,0),MATCH(orders!K$1,products!$A$1:$G$1,0))</f>
        <v>L</v>
      </c>
      <c r="L182" t="str">
        <f t="shared" si="7"/>
        <v>Light</v>
      </c>
      <c r="M182" s="4">
        <f>INDEX(products!$A$1:$G$49,MATCH(orders!$D182,products!$A$1:$A$49,0),MATCH(orders!M$1,products!$A$1:$G$1,0))</f>
        <v>0.2</v>
      </c>
      <c r="N182">
        <f>INDEX(products!$A$1:$G$49,MATCH(orders!$D182,products!$A$1:$A$49,0),MATCH(orders!N$1,products!$A$1:$G$1,0))</f>
        <v>4.4550000000000001</v>
      </c>
      <c r="O182" s="4">
        <f t="shared" si="8"/>
        <v>22.274999999999999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_xlfn.XLOOKUP(C183,customers!$A$1:$A$1001,customers!$C$1:$C$1001,,0)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 t="shared" si="6"/>
        <v>Arabica</v>
      </c>
      <c r="K183" t="str">
        <f>INDEX(products!$A$1:$G$49,MATCH(orders!$D183,products!$A$1:$A$49,0),MATCH(orders!K$1,products!$A$1:$G$1,0))</f>
        <v>D</v>
      </c>
      <c r="L183" t="str">
        <f t="shared" si="7"/>
        <v>Dark</v>
      </c>
      <c r="M183" s="4">
        <f>INDEX(products!$A$1:$G$49,MATCH(orders!$D183,products!$A$1:$A$49,0),MATCH(orders!M$1,products!$A$1:$G$1,0))</f>
        <v>0.5</v>
      </c>
      <c r="N183">
        <f>INDEX(products!$A$1:$G$49,MATCH(orders!$D183,products!$A$1:$A$49,0),MATCH(orders!N$1,products!$A$1:$G$1,0))</f>
        <v>5.97</v>
      </c>
      <c r="O183" s="4">
        <f t="shared" si="8"/>
        <v>29.849999999999998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_xlfn.XLOOKUP(C184,customers!$A$1:$A$1001,customers!$C$1:$C$1001,,0)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 t="shared" si="6"/>
        <v>Robusta</v>
      </c>
      <c r="K184" t="str">
        <f>INDEX(products!$A$1:$G$49,MATCH(orders!$D184,products!$A$1:$A$49,0),MATCH(orders!K$1,products!$A$1:$G$1,0))</f>
        <v>D</v>
      </c>
      <c r="L184" t="str">
        <f t="shared" si="7"/>
        <v>Dark</v>
      </c>
      <c r="M184" s="4">
        <f>INDEX(products!$A$1:$G$49,MATCH(orders!$D184,products!$A$1:$A$49,0),MATCH(orders!M$1,products!$A$1:$G$1,0))</f>
        <v>0.5</v>
      </c>
      <c r="N184">
        <f>INDEX(products!$A$1:$G$49,MATCH(orders!$D184,products!$A$1:$A$49,0),MATCH(orders!N$1,products!$A$1:$G$1,0))</f>
        <v>5.3699999999999992</v>
      </c>
      <c r="O184" s="4">
        <f t="shared" si="8"/>
        <v>32.22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_xlfn.XLOOKUP(C185,customers!$A$1:$A$1001,customers!$C$1:$C$1001,,0)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 t="shared" si="6"/>
        <v>Excelsa</v>
      </c>
      <c r="K185" t="str">
        <f>INDEX(products!$A$1:$G$49,MATCH(orders!$D185,products!$A$1:$A$49,0),MATCH(orders!K$1,products!$A$1:$G$1,0))</f>
        <v>M</v>
      </c>
      <c r="L185" t="str">
        <f t="shared" si="7"/>
        <v>Medium</v>
      </c>
      <c r="M185" s="4">
        <f>INDEX(products!$A$1:$G$49,MATCH(orders!$D185,products!$A$1:$A$49,0),MATCH(orders!M$1,products!$A$1:$G$1,0))</f>
        <v>0.2</v>
      </c>
      <c r="N185">
        <f>INDEX(products!$A$1:$G$49,MATCH(orders!$D185,products!$A$1:$A$49,0),MATCH(orders!N$1,products!$A$1:$G$1,0))</f>
        <v>4.125</v>
      </c>
      <c r="O185" s="4">
        <f t="shared" si="8"/>
        <v>8.25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_xlfn.XLOOKUP(C186,customers!$A$1:$A$1001,customers!$C$1:$C$1001,,0)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 t="shared" si="6"/>
        <v>Arabica</v>
      </c>
      <c r="K186" t="str">
        <f>INDEX(products!$A$1:$G$49,MATCH(orders!$D186,products!$A$1:$A$49,0),MATCH(orders!K$1,products!$A$1:$G$1,0))</f>
        <v>L</v>
      </c>
      <c r="L186" t="str">
        <f t="shared" si="7"/>
        <v>Light</v>
      </c>
      <c r="M186" s="4">
        <f>INDEX(products!$A$1:$G$49,MATCH(orders!$D186,products!$A$1:$A$49,0),MATCH(orders!M$1,products!$A$1:$G$1,0))</f>
        <v>0.5</v>
      </c>
      <c r="N186">
        <f>INDEX(products!$A$1:$G$49,MATCH(orders!$D186,products!$A$1:$A$49,0),MATCH(orders!N$1,products!$A$1:$G$1,0))</f>
        <v>7.77</v>
      </c>
      <c r="O186" s="4">
        <f t="shared" si="8"/>
        <v>31.08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_xlfn.XLOOKUP(C187,customers!$A$1:$A$1001,customers!$C$1:$C$1001,,0)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 t="shared" si="6"/>
        <v>Excelsa</v>
      </c>
      <c r="K187" t="str">
        <f>INDEX(products!$A$1:$G$49,MATCH(orders!$D187,products!$A$1:$A$49,0),MATCH(orders!K$1,products!$A$1:$G$1,0))</f>
        <v>D</v>
      </c>
      <c r="L187" t="str">
        <f t="shared" si="7"/>
        <v>Dark</v>
      </c>
      <c r="M187" s="4">
        <f>INDEX(products!$A$1:$G$49,MATCH(orders!$D187,products!$A$1:$A$49,0),MATCH(orders!M$1,products!$A$1:$G$1,0))</f>
        <v>0.5</v>
      </c>
      <c r="N187">
        <f>INDEX(products!$A$1:$G$49,MATCH(orders!$D187,products!$A$1:$A$49,0),MATCH(orders!N$1,products!$A$1:$G$1,0))</f>
        <v>7.29</v>
      </c>
      <c r="O187" s="4">
        <f t="shared" si="8"/>
        <v>36.450000000000003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_xlfn.XLOOKUP(C188,customers!$A$1:$A$1001,customers!$C$1:$C$1001,,0)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 t="shared" si="6"/>
        <v>Robusta</v>
      </c>
      <c r="K188" t="str">
        <f>INDEX(products!$A$1:$G$49,MATCH(orders!$D188,products!$A$1:$A$49,0),MATCH(orders!K$1,products!$A$1:$G$1,0))</f>
        <v>M</v>
      </c>
      <c r="L188" t="str">
        <f t="shared" si="7"/>
        <v>Medium</v>
      </c>
      <c r="M188" s="4">
        <f>INDEX(products!$A$1:$G$49,MATCH(orders!$D188,products!$A$1:$A$49,0),MATCH(orders!M$1,products!$A$1:$G$1,0))</f>
        <v>2.5</v>
      </c>
      <c r="N188">
        <f>INDEX(products!$A$1:$G$49,MATCH(orders!$D188,products!$A$1:$A$49,0),MATCH(orders!N$1,products!$A$1:$G$1,0))</f>
        <v>22.884999999999998</v>
      </c>
      <c r="O188" s="4">
        <f t="shared" si="8"/>
        <v>68.655000000000001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_xlfn.XLOOKUP(C189,customers!$A$1:$A$1001,customers!$C$1:$C$1001,,0)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 t="shared" si="6"/>
        <v>librica</v>
      </c>
      <c r="K189" t="str">
        <f>INDEX(products!$A$1:$G$49,MATCH(orders!$D189,products!$A$1:$A$49,0),MATCH(orders!K$1,products!$A$1:$G$1,0))</f>
        <v>M</v>
      </c>
      <c r="L189" t="str">
        <f t="shared" si="7"/>
        <v>Medium</v>
      </c>
      <c r="M189" s="4">
        <f>INDEX(products!$A$1:$G$49,MATCH(orders!$D189,products!$A$1:$A$49,0),MATCH(orders!M$1,products!$A$1:$G$1,0))</f>
        <v>0.5</v>
      </c>
      <c r="N189">
        <f>INDEX(products!$A$1:$G$49,MATCH(orders!$D189,products!$A$1:$A$49,0),MATCH(orders!N$1,products!$A$1:$G$1,0))</f>
        <v>8.73</v>
      </c>
      <c r="O189" s="4">
        <f t="shared" si="8"/>
        <v>43.650000000000006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_xlfn.XLOOKUP(C190,customers!$A$1:$A$1001,customers!$C$1:$C$1001,,0)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 t="shared" si="6"/>
        <v>Excelsa</v>
      </c>
      <c r="K190" t="str">
        <f>INDEX(products!$A$1:$G$49,MATCH(orders!$D190,products!$A$1:$A$49,0),MATCH(orders!K$1,products!$A$1:$G$1,0))</f>
        <v>L</v>
      </c>
      <c r="L190" t="str">
        <f t="shared" si="7"/>
        <v>Light</v>
      </c>
      <c r="M190" s="4">
        <f>INDEX(products!$A$1:$G$49,MATCH(orders!$D190,products!$A$1:$A$49,0),MATCH(orders!M$1,products!$A$1:$G$1,0))</f>
        <v>0.2</v>
      </c>
      <c r="N190">
        <f>INDEX(products!$A$1:$G$49,MATCH(orders!$D190,products!$A$1:$A$49,0),MATCH(orders!N$1,products!$A$1:$G$1,0))</f>
        <v>4.4550000000000001</v>
      </c>
      <c r="O190" s="4">
        <f t="shared" si="8"/>
        <v>4.4550000000000001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_xlfn.XLOOKUP(C191,customers!$A$1:$A$1001,customers!$C$1:$C$1001,,0)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 t="shared" si="6"/>
        <v>librica</v>
      </c>
      <c r="K191" t="str">
        <f>INDEX(products!$A$1:$G$49,MATCH(orders!$D191,products!$A$1:$A$49,0),MATCH(orders!K$1,products!$A$1:$G$1,0))</f>
        <v>M</v>
      </c>
      <c r="L191" t="str">
        <f t="shared" si="7"/>
        <v>Medium</v>
      </c>
      <c r="M191" s="4">
        <f>INDEX(products!$A$1:$G$49,MATCH(orders!$D191,products!$A$1:$A$49,0),MATCH(orders!M$1,products!$A$1:$G$1,0))</f>
        <v>1</v>
      </c>
      <c r="N191">
        <f>INDEX(products!$A$1:$G$49,MATCH(orders!$D191,products!$A$1:$A$49,0),MATCH(orders!N$1,products!$A$1:$G$1,0))</f>
        <v>14.55</v>
      </c>
      <c r="O191" s="4">
        <f t="shared" si="8"/>
        <v>43.650000000000006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_xlfn.XLOOKUP(C192,customers!$A$1:$A$1001,customers!$C$1:$C$1001,,0)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 t="shared" si="6"/>
        <v>librica</v>
      </c>
      <c r="K192" t="str">
        <f>INDEX(products!$A$1:$G$49,MATCH(orders!$D192,products!$A$1:$A$49,0),MATCH(orders!K$1,products!$A$1:$G$1,0))</f>
        <v>M</v>
      </c>
      <c r="L192" t="str">
        <f t="shared" si="7"/>
        <v>Medium</v>
      </c>
      <c r="M192" s="4">
        <f>INDEX(products!$A$1:$G$49,MATCH(orders!$D192,products!$A$1:$A$49,0),MATCH(orders!M$1,products!$A$1:$G$1,0))</f>
        <v>2.5</v>
      </c>
      <c r="N192">
        <f>INDEX(products!$A$1:$G$49,MATCH(orders!$D192,products!$A$1:$A$49,0),MATCH(orders!N$1,products!$A$1:$G$1,0))</f>
        <v>33.464999999999996</v>
      </c>
      <c r="O192" s="4">
        <f t="shared" si="8"/>
        <v>33.464999999999996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_xlfn.XLOOKUP(C193,customers!$A$1:$A$1001,customers!$C$1:$C$1001,,0)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 t="shared" si="6"/>
        <v>librica</v>
      </c>
      <c r="K193" t="str">
        <f>INDEX(products!$A$1:$G$49,MATCH(orders!$D193,products!$A$1:$A$49,0),MATCH(orders!K$1,products!$A$1:$G$1,0))</f>
        <v>D</v>
      </c>
      <c r="L193" t="str">
        <f t="shared" si="7"/>
        <v>Dark</v>
      </c>
      <c r="M193" s="4">
        <f>INDEX(products!$A$1:$G$49,MATCH(orders!$D193,products!$A$1:$A$49,0),MATCH(orders!M$1,products!$A$1:$G$1,0))</f>
        <v>0.2</v>
      </c>
      <c r="N193">
        <f>INDEX(products!$A$1:$G$49,MATCH(orders!$D193,products!$A$1:$A$49,0),MATCH(orders!N$1,products!$A$1:$G$1,0))</f>
        <v>3.8849999999999998</v>
      </c>
      <c r="O193" s="4">
        <f t="shared" si="8"/>
        <v>19.424999999999997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_xlfn.XLOOKUP(C194,customers!$A$1:$A$1001,customers!$C$1:$C$1001,,0)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 t="shared" si="6"/>
        <v>Excelsa</v>
      </c>
      <c r="K194" t="str">
        <f>INDEX(products!$A$1:$G$49,MATCH(orders!$D194,products!$A$1:$A$49,0),MATCH(orders!K$1,products!$A$1:$G$1,0))</f>
        <v>D</v>
      </c>
      <c r="L194" t="str">
        <f t="shared" si="7"/>
        <v>Dark</v>
      </c>
      <c r="M194" s="4">
        <f>INDEX(products!$A$1:$G$49,MATCH(orders!$D194,products!$A$1:$A$49,0),MATCH(orders!M$1,products!$A$1:$G$1,0))</f>
        <v>1</v>
      </c>
      <c r="N194">
        <f>INDEX(products!$A$1:$G$49,MATCH(orders!$D194,products!$A$1:$A$49,0),MATCH(orders!N$1,products!$A$1:$G$1,0))</f>
        <v>12.15</v>
      </c>
      <c r="O194" s="4">
        <f t="shared" si="8"/>
        <v>72.900000000000006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_xlfn.XLOOKUP(C195,customers!$A$1:$A$1001,customers!$C$1:$C$1001,,0)</f>
        <v>0</v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 t="shared" ref="J195:J258" si="9">IF(I195="rob","Robusta",IF(I195="Exc","Excelsa",IF(I195="Ara","Arabica",IF(I195="Lib","librica",0))))</f>
        <v>Excelsa</v>
      </c>
      <c r="K195" t="str">
        <f>INDEX(products!$A$1:$G$49,MATCH(orders!$D195,products!$A$1:$A$49,0),MATCH(orders!K$1,products!$A$1:$G$1,0))</f>
        <v>L</v>
      </c>
      <c r="L195" t="str">
        <f t="shared" ref="L195:L258" si="10">IF(K195="M","Medium",IF(K195="L","Light",IF(K195="D","Dark",0)))</f>
        <v>Light</v>
      </c>
      <c r="M195" s="4">
        <f>INDEX(products!$A$1:$G$49,MATCH(orders!$D195,products!$A$1:$A$49,0),MATCH(orders!M$1,products!$A$1:$G$1,0))</f>
        <v>1</v>
      </c>
      <c r="N195">
        <f>INDEX(products!$A$1:$G$49,MATCH(orders!$D195,products!$A$1:$A$49,0),MATCH(orders!N$1,products!$A$1:$G$1,0))</f>
        <v>14.85</v>
      </c>
      <c r="O195" s="4">
        <f t="shared" ref="O195:O258" si="11">N195*E195</f>
        <v>44.55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_xlfn.XLOOKUP(C196,customers!$A$1:$A$1001,customers!$C$1:$C$1001,,0)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 t="shared" si="9"/>
        <v>Excelsa</v>
      </c>
      <c r="K196" t="str">
        <f>INDEX(products!$A$1:$G$49,MATCH(orders!$D196,products!$A$1:$A$49,0),MATCH(orders!K$1,products!$A$1:$G$1,0))</f>
        <v>D</v>
      </c>
      <c r="L196" t="str">
        <f t="shared" si="10"/>
        <v>Dark</v>
      </c>
      <c r="M196" s="4">
        <f>INDEX(products!$A$1:$G$49,MATCH(orders!$D196,products!$A$1:$A$49,0),MATCH(orders!M$1,products!$A$1:$G$1,0))</f>
        <v>0.5</v>
      </c>
      <c r="N196">
        <f>INDEX(products!$A$1:$G$49,MATCH(orders!$D196,products!$A$1:$A$49,0),MATCH(orders!N$1,products!$A$1:$G$1,0))</f>
        <v>7.29</v>
      </c>
      <c r="O196" s="4">
        <f t="shared" si="11"/>
        <v>36.450000000000003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_xlfn.XLOOKUP(C197,customers!$A$1:$A$1001,customers!$C$1:$C$1001,,0)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 t="shared" si="9"/>
        <v>Arabica</v>
      </c>
      <c r="K197" t="str">
        <f>INDEX(products!$A$1:$G$49,MATCH(orders!$D197,products!$A$1:$A$49,0),MATCH(orders!K$1,products!$A$1:$G$1,0))</f>
        <v>L</v>
      </c>
      <c r="L197" t="str">
        <f t="shared" si="10"/>
        <v>Light</v>
      </c>
      <c r="M197" s="4">
        <f>INDEX(products!$A$1:$G$49,MATCH(orders!$D197,products!$A$1:$A$49,0),MATCH(orders!M$1,products!$A$1:$G$1,0))</f>
        <v>1</v>
      </c>
      <c r="N197">
        <f>INDEX(products!$A$1:$G$49,MATCH(orders!$D197,products!$A$1:$A$49,0),MATCH(orders!N$1,products!$A$1:$G$1,0))</f>
        <v>12.95</v>
      </c>
      <c r="O197" s="4">
        <f t="shared" si="11"/>
        <v>38.849999999999994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_xlfn.XLOOKUP(C198,customers!$A$1:$A$1001,customers!$C$1:$C$1001,,0)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 t="shared" si="9"/>
        <v>Excelsa</v>
      </c>
      <c r="K198" t="str">
        <f>INDEX(products!$A$1:$G$49,MATCH(orders!$D198,products!$A$1:$A$49,0),MATCH(orders!K$1,products!$A$1:$G$1,0))</f>
        <v>L</v>
      </c>
      <c r="L198" t="str">
        <f t="shared" si="10"/>
        <v>Light</v>
      </c>
      <c r="M198" s="4">
        <f>INDEX(products!$A$1:$G$49,MATCH(orders!$D198,products!$A$1:$A$49,0),MATCH(orders!M$1,products!$A$1:$G$1,0))</f>
        <v>0.5</v>
      </c>
      <c r="N198">
        <f>INDEX(products!$A$1:$G$49,MATCH(orders!$D198,products!$A$1:$A$49,0),MATCH(orders!N$1,products!$A$1:$G$1,0))</f>
        <v>8.91</v>
      </c>
      <c r="O198" s="4">
        <f t="shared" si="11"/>
        <v>53.46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_xlfn.XLOOKUP(C199,customers!$A$1:$A$1001,customers!$C$1:$C$1001,,0)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 t="shared" si="9"/>
        <v>librica</v>
      </c>
      <c r="K199" t="str">
        <f>INDEX(products!$A$1:$G$49,MATCH(orders!$D199,products!$A$1:$A$49,0),MATCH(orders!K$1,products!$A$1:$G$1,0))</f>
        <v>D</v>
      </c>
      <c r="L199" t="str">
        <f t="shared" si="10"/>
        <v>Dark</v>
      </c>
      <c r="M199" s="4">
        <f>INDEX(products!$A$1:$G$49,MATCH(orders!$D199,products!$A$1:$A$49,0),MATCH(orders!M$1,products!$A$1:$G$1,0))</f>
        <v>2.5</v>
      </c>
      <c r="N199">
        <f>INDEX(products!$A$1:$G$49,MATCH(orders!$D199,products!$A$1:$A$49,0),MATCH(orders!N$1,products!$A$1:$G$1,0))</f>
        <v>29.784999999999997</v>
      </c>
      <c r="O199" s="4">
        <f t="shared" si="11"/>
        <v>59.569999999999993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_xlfn.XLOOKUP(C200,customers!$A$1:$A$1001,customers!$C$1:$C$1001,,0)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 t="shared" si="9"/>
        <v>librica</v>
      </c>
      <c r="K200" t="str">
        <f>INDEX(products!$A$1:$G$49,MATCH(orders!$D200,products!$A$1:$A$49,0),MATCH(orders!K$1,products!$A$1:$G$1,0))</f>
        <v>D</v>
      </c>
      <c r="L200" t="str">
        <f t="shared" si="10"/>
        <v>Dark</v>
      </c>
      <c r="M200" s="4">
        <f>INDEX(products!$A$1:$G$49,MATCH(orders!$D200,products!$A$1:$A$49,0),MATCH(orders!M$1,products!$A$1:$G$1,0))</f>
        <v>2.5</v>
      </c>
      <c r="N200">
        <f>INDEX(products!$A$1:$G$49,MATCH(orders!$D200,products!$A$1:$A$49,0),MATCH(orders!N$1,products!$A$1:$G$1,0))</f>
        <v>29.784999999999997</v>
      </c>
      <c r="O200" s="4">
        <f t="shared" si="11"/>
        <v>89.35499999999999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_xlfn.XLOOKUP(C201,customers!$A$1:$A$1001,customers!$C$1:$C$1001,,0)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 t="shared" si="9"/>
        <v>librica</v>
      </c>
      <c r="K201" t="str">
        <f>INDEX(products!$A$1:$G$49,MATCH(orders!$D201,products!$A$1:$A$49,0),MATCH(orders!K$1,products!$A$1:$G$1,0))</f>
        <v>L</v>
      </c>
      <c r="L201" t="str">
        <f t="shared" si="10"/>
        <v>Light</v>
      </c>
      <c r="M201" s="4">
        <f>INDEX(products!$A$1:$G$49,MATCH(orders!$D201,products!$A$1:$A$49,0),MATCH(orders!M$1,products!$A$1:$G$1,0))</f>
        <v>0.5</v>
      </c>
      <c r="N201">
        <f>INDEX(products!$A$1:$G$49,MATCH(orders!$D201,products!$A$1:$A$49,0),MATCH(orders!N$1,products!$A$1:$G$1,0))</f>
        <v>9.51</v>
      </c>
      <c r="O201" s="4">
        <f t="shared" si="11"/>
        <v>38.04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_xlfn.XLOOKUP(C202,customers!$A$1:$A$1001,customers!$C$1:$C$1001,,0)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 t="shared" si="9"/>
        <v>Excelsa</v>
      </c>
      <c r="K202" t="str">
        <f>INDEX(products!$A$1:$G$49,MATCH(orders!$D202,products!$A$1:$A$49,0),MATCH(orders!K$1,products!$A$1:$G$1,0))</f>
        <v>M</v>
      </c>
      <c r="L202" t="str">
        <f t="shared" si="10"/>
        <v>Medium</v>
      </c>
      <c r="M202" s="4">
        <f>INDEX(products!$A$1:$G$49,MATCH(orders!$D202,products!$A$1:$A$49,0),MATCH(orders!M$1,products!$A$1:$G$1,0))</f>
        <v>1</v>
      </c>
      <c r="N202">
        <f>INDEX(products!$A$1:$G$49,MATCH(orders!$D202,products!$A$1:$A$49,0),MATCH(orders!N$1,products!$A$1:$G$1,0))</f>
        <v>13.75</v>
      </c>
      <c r="O202" s="4">
        <f t="shared" si="11"/>
        <v>41.25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_xlfn.XLOOKUP(C203,customers!$A$1:$A$1001,customers!$C$1:$C$1001,,0)</f>
        <v>0</v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 t="shared" si="9"/>
        <v>librica</v>
      </c>
      <c r="K203" t="str">
        <f>INDEX(products!$A$1:$G$49,MATCH(orders!$D203,products!$A$1:$A$49,0),MATCH(orders!K$1,products!$A$1:$G$1,0))</f>
        <v>L</v>
      </c>
      <c r="L203" t="str">
        <f t="shared" si="10"/>
        <v>Light</v>
      </c>
      <c r="M203" s="4">
        <f>INDEX(products!$A$1:$G$49,MATCH(orders!$D203,products!$A$1:$A$49,0),MATCH(orders!M$1,products!$A$1:$G$1,0))</f>
        <v>0.5</v>
      </c>
      <c r="N203">
        <f>INDEX(products!$A$1:$G$49,MATCH(orders!$D203,products!$A$1:$A$49,0),MATCH(orders!N$1,products!$A$1:$G$1,0))</f>
        <v>9.51</v>
      </c>
      <c r="O203" s="4">
        <f t="shared" si="11"/>
        <v>57.06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_xlfn.XLOOKUP(C204,customers!$A$1:$A$1001,customers!$C$1:$C$1001,,0)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 t="shared" si="9"/>
        <v>librica</v>
      </c>
      <c r="K204" t="str">
        <f>INDEX(products!$A$1:$G$49,MATCH(orders!$D204,products!$A$1:$A$49,0),MATCH(orders!K$1,products!$A$1:$G$1,0))</f>
        <v>D</v>
      </c>
      <c r="L204" t="str">
        <f t="shared" si="10"/>
        <v>Dark</v>
      </c>
      <c r="M204" s="4">
        <f>INDEX(products!$A$1:$G$49,MATCH(orders!$D204,products!$A$1:$A$49,0),MATCH(orders!M$1,products!$A$1:$G$1,0))</f>
        <v>2.5</v>
      </c>
      <c r="N204">
        <f>INDEX(products!$A$1:$G$49,MATCH(orders!$D204,products!$A$1:$A$49,0),MATCH(orders!N$1,products!$A$1:$G$1,0))</f>
        <v>29.784999999999997</v>
      </c>
      <c r="O204" s="4">
        <f t="shared" si="11"/>
        <v>178.70999999999998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_xlfn.XLOOKUP(C205,customers!$A$1:$A$1001,customers!$C$1:$C$1001,,0)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 t="shared" si="9"/>
        <v>librica</v>
      </c>
      <c r="K205" t="str">
        <f>INDEX(products!$A$1:$G$49,MATCH(orders!$D205,products!$A$1:$A$49,0),MATCH(orders!K$1,products!$A$1:$G$1,0))</f>
        <v>L</v>
      </c>
      <c r="L205" t="str">
        <f t="shared" si="10"/>
        <v>Light</v>
      </c>
      <c r="M205" s="4">
        <f>INDEX(products!$A$1:$G$49,MATCH(orders!$D205,products!$A$1:$A$49,0),MATCH(orders!M$1,products!$A$1:$G$1,0))</f>
        <v>0.2</v>
      </c>
      <c r="N205">
        <f>INDEX(products!$A$1:$G$49,MATCH(orders!$D205,products!$A$1:$A$49,0),MATCH(orders!N$1,products!$A$1:$G$1,0))</f>
        <v>4.7549999999999999</v>
      </c>
      <c r="O205" s="4">
        <f t="shared" si="11"/>
        <v>4.7549999999999999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_xlfn.XLOOKUP(C206,customers!$A$1:$A$1001,customers!$C$1:$C$1001,,0)</f>
        <v>0</v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 t="shared" si="9"/>
        <v>Excelsa</v>
      </c>
      <c r="K206" t="str">
        <f>INDEX(products!$A$1:$G$49,MATCH(orders!$D206,products!$A$1:$A$49,0),MATCH(orders!K$1,products!$A$1:$G$1,0))</f>
        <v>M</v>
      </c>
      <c r="L206" t="str">
        <f t="shared" si="10"/>
        <v>Medium</v>
      </c>
      <c r="M206" s="4">
        <f>INDEX(products!$A$1:$G$49,MATCH(orders!$D206,products!$A$1:$A$49,0),MATCH(orders!M$1,products!$A$1:$G$1,0))</f>
        <v>1</v>
      </c>
      <c r="N206">
        <f>INDEX(products!$A$1:$G$49,MATCH(orders!$D206,products!$A$1:$A$49,0),MATCH(orders!N$1,products!$A$1:$G$1,0))</f>
        <v>13.75</v>
      </c>
      <c r="O206" s="4">
        <f t="shared" si="11"/>
        <v>82.5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_xlfn.XLOOKUP(C207,customers!$A$1:$A$1001,customers!$C$1:$C$1001,,0)</f>
        <v>0</v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 t="shared" si="9"/>
        <v>Robusta</v>
      </c>
      <c r="K207" t="str">
        <f>INDEX(products!$A$1:$G$49,MATCH(orders!$D207,products!$A$1:$A$49,0),MATCH(orders!K$1,products!$A$1:$G$1,0))</f>
        <v>D</v>
      </c>
      <c r="L207" t="str">
        <f t="shared" si="10"/>
        <v>Dark</v>
      </c>
      <c r="M207" s="4">
        <f>INDEX(products!$A$1:$G$49,MATCH(orders!$D207,products!$A$1:$A$49,0),MATCH(orders!M$1,products!$A$1:$G$1,0))</f>
        <v>0.2</v>
      </c>
      <c r="N207">
        <f>INDEX(products!$A$1:$G$49,MATCH(orders!$D207,products!$A$1:$A$49,0),MATCH(orders!N$1,products!$A$1:$G$1,0))</f>
        <v>2.6849999999999996</v>
      </c>
      <c r="O207" s="4">
        <f t="shared" si="11"/>
        <v>8.0549999999999997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_xlfn.XLOOKUP(C208,customers!$A$1:$A$1001,customers!$C$1:$C$1001,,0)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 t="shared" si="9"/>
        <v>Arabica</v>
      </c>
      <c r="K208" t="str">
        <f>INDEX(products!$A$1:$G$49,MATCH(orders!$D208,products!$A$1:$A$49,0),MATCH(orders!K$1,products!$A$1:$G$1,0))</f>
        <v>M</v>
      </c>
      <c r="L208" t="str">
        <f t="shared" si="10"/>
        <v>Medium</v>
      </c>
      <c r="M208" s="4">
        <f>INDEX(products!$A$1:$G$49,MATCH(orders!$D208,products!$A$1:$A$49,0),MATCH(orders!M$1,products!$A$1:$G$1,0))</f>
        <v>1</v>
      </c>
      <c r="N208">
        <f>INDEX(products!$A$1:$G$49,MATCH(orders!$D208,products!$A$1:$A$49,0),MATCH(orders!N$1,products!$A$1:$G$1,0))</f>
        <v>11.25</v>
      </c>
      <c r="O208" s="4">
        <f t="shared" si="11"/>
        <v>22.5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_xlfn.XLOOKUP(C209,customers!$A$1:$A$1001,customers!$C$1:$C$1001,,0)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 t="shared" si="9"/>
        <v>Arabica</v>
      </c>
      <c r="K209" t="str">
        <f>INDEX(products!$A$1:$G$49,MATCH(orders!$D209,products!$A$1:$A$49,0),MATCH(orders!K$1,products!$A$1:$G$1,0))</f>
        <v>M</v>
      </c>
      <c r="L209" t="str">
        <f t="shared" si="10"/>
        <v>Medium</v>
      </c>
      <c r="M209" s="4">
        <f>INDEX(products!$A$1:$G$49,MATCH(orders!$D209,products!$A$1:$A$49,0),MATCH(orders!M$1,products!$A$1:$G$1,0))</f>
        <v>0.5</v>
      </c>
      <c r="N209">
        <f>INDEX(products!$A$1:$G$49,MATCH(orders!$D209,products!$A$1:$A$49,0),MATCH(orders!N$1,products!$A$1:$G$1,0))</f>
        <v>6.75</v>
      </c>
      <c r="O209" s="4">
        <f t="shared" si="11"/>
        <v>40.5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_xlfn.XLOOKUP(C210,customers!$A$1:$A$1001,customers!$C$1:$C$1001,,0)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 t="shared" si="9"/>
        <v>Excelsa</v>
      </c>
      <c r="K210" t="str">
        <f>INDEX(products!$A$1:$G$49,MATCH(orders!$D210,products!$A$1:$A$49,0),MATCH(orders!K$1,products!$A$1:$G$1,0))</f>
        <v>D</v>
      </c>
      <c r="L210" t="str">
        <f t="shared" si="10"/>
        <v>Dark</v>
      </c>
      <c r="M210" s="4">
        <f>INDEX(products!$A$1:$G$49,MATCH(orders!$D210,products!$A$1:$A$49,0),MATCH(orders!M$1,products!$A$1:$G$1,0))</f>
        <v>0.5</v>
      </c>
      <c r="N210">
        <f>INDEX(products!$A$1:$G$49,MATCH(orders!$D210,products!$A$1:$A$49,0),MATCH(orders!N$1,products!$A$1:$G$1,0))</f>
        <v>7.29</v>
      </c>
      <c r="O210" s="4">
        <f t="shared" si="11"/>
        <v>29.16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_xlfn.XLOOKUP(C211,customers!$A$1:$A$1001,customers!$C$1:$C$1001,,0)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 t="shared" si="9"/>
        <v>Arabica</v>
      </c>
      <c r="K211" t="str">
        <f>INDEX(products!$A$1:$G$49,MATCH(orders!$D211,products!$A$1:$A$49,0),MATCH(orders!K$1,products!$A$1:$G$1,0))</f>
        <v>M</v>
      </c>
      <c r="L211" t="str">
        <f t="shared" si="10"/>
        <v>Medium</v>
      </c>
      <c r="M211" s="4">
        <f>INDEX(products!$A$1:$G$49,MATCH(orders!$D211,products!$A$1:$A$49,0),MATCH(orders!M$1,products!$A$1:$G$1,0))</f>
        <v>0.5</v>
      </c>
      <c r="N211">
        <f>INDEX(products!$A$1:$G$49,MATCH(orders!$D211,products!$A$1:$A$49,0),MATCH(orders!N$1,products!$A$1:$G$1,0))</f>
        <v>6.75</v>
      </c>
      <c r="O211" s="4">
        <f t="shared" si="11"/>
        <v>6.75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_xlfn.XLOOKUP(C212,customers!$A$1:$A$1001,customers!$C$1:$C$1001,,0)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 t="shared" si="9"/>
        <v>librica</v>
      </c>
      <c r="K212" t="str">
        <f>INDEX(products!$A$1:$G$49,MATCH(orders!$D212,products!$A$1:$A$49,0),MATCH(orders!K$1,products!$A$1:$G$1,0))</f>
        <v>D</v>
      </c>
      <c r="L212" t="str">
        <f t="shared" si="10"/>
        <v>Dark</v>
      </c>
      <c r="M212" s="4">
        <f>INDEX(products!$A$1:$G$49,MATCH(orders!$D212,products!$A$1:$A$49,0),MATCH(orders!M$1,products!$A$1:$G$1,0))</f>
        <v>1</v>
      </c>
      <c r="N212">
        <f>INDEX(products!$A$1:$G$49,MATCH(orders!$D212,products!$A$1:$A$49,0),MATCH(orders!N$1,products!$A$1:$G$1,0))</f>
        <v>12.95</v>
      </c>
      <c r="O212" s="4">
        <f t="shared" si="11"/>
        <v>51.8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_xlfn.XLOOKUP(C213,customers!$A$1:$A$1001,customers!$C$1:$C$1001,,0)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 t="shared" si="9"/>
        <v>Excelsa</v>
      </c>
      <c r="K213" t="str">
        <f>INDEX(products!$A$1:$G$49,MATCH(orders!$D213,products!$A$1:$A$49,0),MATCH(orders!K$1,products!$A$1:$G$1,0))</f>
        <v>L</v>
      </c>
      <c r="L213" t="str">
        <f t="shared" si="10"/>
        <v>Light</v>
      </c>
      <c r="M213" s="4">
        <f>INDEX(products!$A$1:$G$49,MATCH(orders!$D213,products!$A$1:$A$49,0),MATCH(orders!M$1,products!$A$1:$G$1,0))</f>
        <v>0.5</v>
      </c>
      <c r="N213">
        <f>INDEX(products!$A$1:$G$49,MATCH(orders!$D213,products!$A$1:$A$49,0),MATCH(orders!N$1,products!$A$1:$G$1,0))</f>
        <v>8.91</v>
      </c>
      <c r="O213" s="4">
        <f t="shared" si="11"/>
        <v>53.46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_xlfn.XLOOKUP(C214,customers!$A$1:$A$1001,customers!$C$1:$C$1001,,0)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 t="shared" si="9"/>
        <v>Excelsa</v>
      </c>
      <c r="K214" t="str">
        <f>INDEX(products!$A$1:$G$49,MATCH(orders!$D214,products!$A$1:$A$49,0),MATCH(orders!K$1,products!$A$1:$G$1,0))</f>
        <v>D</v>
      </c>
      <c r="L214" t="str">
        <f t="shared" si="10"/>
        <v>Dark</v>
      </c>
      <c r="M214" s="4">
        <f>INDEX(products!$A$1:$G$49,MATCH(orders!$D214,products!$A$1:$A$49,0),MATCH(orders!M$1,products!$A$1:$G$1,0))</f>
        <v>0.2</v>
      </c>
      <c r="N214">
        <f>INDEX(products!$A$1:$G$49,MATCH(orders!$D214,products!$A$1:$A$49,0),MATCH(orders!N$1,products!$A$1:$G$1,0))</f>
        <v>3.645</v>
      </c>
      <c r="O214" s="4">
        <f t="shared" si="11"/>
        <v>14.58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_xlfn.XLOOKUP(C215,customers!$A$1:$A$1001,customers!$C$1:$C$1001,,0)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 t="shared" si="9"/>
        <v>Robusta</v>
      </c>
      <c r="K215" t="str">
        <f>INDEX(products!$A$1:$G$49,MATCH(orders!$D215,products!$A$1:$A$49,0),MATCH(orders!K$1,products!$A$1:$G$1,0))</f>
        <v>D</v>
      </c>
      <c r="L215" t="str">
        <f t="shared" si="10"/>
        <v>Dark</v>
      </c>
      <c r="M215" s="4">
        <f>INDEX(products!$A$1:$G$49,MATCH(orders!$D215,products!$A$1:$A$49,0),MATCH(orders!M$1,products!$A$1:$G$1,0))</f>
        <v>2.5</v>
      </c>
      <c r="N215">
        <f>INDEX(products!$A$1:$G$49,MATCH(orders!$D215,products!$A$1:$A$49,0),MATCH(orders!N$1,products!$A$1:$G$1,0))</f>
        <v>20.584999999999997</v>
      </c>
      <c r="O215" s="4">
        <f t="shared" si="11"/>
        <v>20.584999999999997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_xlfn.XLOOKUP(C216,customers!$A$1:$A$1001,customers!$C$1:$C$1001,,0)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 t="shared" si="9"/>
        <v>librica</v>
      </c>
      <c r="K216" t="str">
        <f>INDEX(products!$A$1:$G$49,MATCH(orders!$D216,products!$A$1:$A$49,0),MATCH(orders!K$1,products!$A$1:$G$1,0))</f>
        <v>L</v>
      </c>
      <c r="L216" t="str">
        <f t="shared" si="10"/>
        <v>Light</v>
      </c>
      <c r="M216" s="4">
        <f>INDEX(products!$A$1:$G$49,MATCH(orders!$D216,products!$A$1:$A$49,0),MATCH(orders!M$1,products!$A$1:$G$1,0))</f>
        <v>1</v>
      </c>
      <c r="N216">
        <f>INDEX(products!$A$1:$G$49,MATCH(orders!$D216,products!$A$1:$A$49,0),MATCH(orders!N$1,products!$A$1:$G$1,0))</f>
        <v>15.85</v>
      </c>
      <c r="O216" s="4">
        <f t="shared" si="11"/>
        <v>31.7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_xlfn.XLOOKUP(C217,customers!$A$1:$A$1001,customers!$C$1:$C$1001,,0)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 t="shared" si="9"/>
        <v>librica</v>
      </c>
      <c r="K217" t="str">
        <f>INDEX(products!$A$1:$G$49,MATCH(orders!$D217,products!$A$1:$A$49,0),MATCH(orders!K$1,products!$A$1:$G$1,0))</f>
        <v>D</v>
      </c>
      <c r="L217" t="str">
        <f t="shared" si="10"/>
        <v>Dark</v>
      </c>
      <c r="M217" s="4">
        <f>INDEX(products!$A$1:$G$49,MATCH(orders!$D217,products!$A$1:$A$49,0),MATCH(orders!M$1,products!$A$1:$G$1,0))</f>
        <v>0.2</v>
      </c>
      <c r="N217">
        <f>INDEX(products!$A$1:$G$49,MATCH(orders!$D217,products!$A$1:$A$49,0),MATCH(orders!N$1,products!$A$1:$G$1,0))</f>
        <v>3.8849999999999998</v>
      </c>
      <c r="O217" s="4">
        <f t="shared" si="11"/>
        <v>23.31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_xlfn.XLOOKUP(C218,customers!$A$1:$A$1001,customers!$C$1:$C$1001,,0)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 t="shared" si="9"/>
        <v>librica</v>
      </c>
      <c r="K218" t="str">
        <f>INDEX(products!$A$1:$G$49,MATCH(orders!$D218,products!$A$1:$A$49,0),MATCH(orders!K$1,products!$A$1:$G$1,0))</f>
        <v>M</v>
      </c>
      <c r="L218" t="str">
        <f t="shared" si="10"/>
        <v>Medium</v>
      </c>
      <c r="M218" s="4">
        <f>INDEX(products!$A$1:$G$49,MATCH(orders!$D218,products!$A$1:$A$49,0),MATCH(orders!M$1,products!$A$1:$G$1,0))</f>
        <v>1</v>
      </c>
      <c r="N218">
        <f>INDEX(products!$A$1:$G$49,MATCH(orders!$D218,products!$A$1:$A$49,0),MATCH(orders!N$1,products!$A$1:$G$1,0))</f>
        <v>14.55</v>
      </c>
      <c r="O218" s="4">
        <f t="shared" si="11"/>
        <v>58.2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_xlfn.XLOOKUP(C219,customers!$A$1:$A$1001,customers!$C$1:$C$1001,,0)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 t="shared" si="9"/>
        <v>Excelsa</v>
      </c>
      <c r="K219" t="str">
        <f>INDEX(products!$A$1:$G$49,MATCH(orders!$D219,products!$A$1:$A$49,0),MATCH(orders!K$1,products!$A$1:$G$1,0))</f>
        <v>L</v>
      </c>
      <c r="L219" t="str">
        <f t="shared" si="10"/>
        <v>Light</v>
      </c>
      <c r="M219" s="4">
        <f>INDEX(products!$A$1:$G$49,MATCH(orders!$D219,products!$A$1:$A$49,0),MATCH(orders!M$1,products!$A$1:$G$1,0))</f>
        <v>0.5</v>
      </c>
      <c r="N219">
        <f>INDEX(products!$A$1:$G$49,MATCH(orders!$D219,products!$A$1:$A$49,0),MATCH(orders!N$1,products!$A$1:$G$1,0))</f>
        <v>8.91</v>
      </c>
      <c r="O219" s="4">
        <f t="shared" si="11"/>
        <v>35.64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_xlfn.XLOOKUP(C220,customers!$A$1:$A$1001,customers!$C$1:$C$1001,,0)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 t="shared" si="9"/>
        <v>Arabica</v>
      </c>
      <c r="K220" t="str">
        <f>INDEX(products!$A$1:$G$49,MATCH(orders!$D220,products!$A$1:$A$49,0),MATCH(orders!K$1,products!$A$1:$G$1,0))</f>
        <v>M</v>
      </c>
      <c r="L220" t="str">
        <f t="shared" si="10"/>
        <v>Medium</v>
      </c>
      <c r="M220" s="4">
        <f>INDEX(products!$A$1:$G$49,MATCH(orders!$D220,products!$A$1:$A$49,0),MATCH(orders!M$1,products!$A$1:$G$1,0))</f>
        <v>1</v>
      </c>
      <c r="N220">
        <f>INDEX(products!$A$1:$G$49,MATCH(orders!$D220,products!$A$1:$A$49,0),MATCH(orders!N$1,products!$A$1:$G$1,0))</f>
        <v>11.25</v>
      </c>
      <c r="O220" s="4">
        <f t="shared" si="11"/>
        <v>56.25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_xlfn.XLOOKUP(C221,customers!$A$1:$A$1001,customers!$C$1:$C$1001,,0)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 t="shared" si="9"/>
        <v>Robusta</v>
      </c>
      <c r="K221" t="str">
        <f>INDEX(products!$A$1:$G$49,MATCH(orders!$D221,products!$A$1:$A$49,0),MATCH(orders!K$1,products!$A$1:$G$1,0))</f>
        <v>L</v>
      </c>
      <c r="L221" t="str">
        <f t="shared" si="10"/>
        <v>Light</v>
      </c>
      <c r="M221" s="4">
        <f>INDEX(products!$A$1:$G$49,MATCH(orders!$D221,products!$A$1:$A$49,0),MATCH(orders!M$1,products!$A$1:$G$1,0))</f>
        <v>0.2</v>
      </c>
      <c r="N221">
        <f>INDEX(products!$A$1:$G$49,MATCH(orders!$D221,products!$A$1:$A$49,0),MATCH(orders!N$1,products!$A$1:$G$1,0))</f>
        <v>3.5849999999999995</v>
      </c>
      <c r="O221" s="4">
        <f t="shared" si="11"/>
        <v>10.754999999999999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_xlfn.XLOOKUP(C222,customers!$A$1:$A$1001,customers!$C$1:$C$1001,,0)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 t="shared" si="9"/>
        <v>Robusta</v>
      </c>
      <c r="K222" t="str">
        <f>INDEX(products!$A$1:$G$49,MATCH(orders!$D222,products!$A$1:$A$49,0),MATCH(orders!K$1,products!$A$1:$G$1,0))</f>
        <v>M</v>
      </c>
      <c r="L222" t="str">
        <f t="shared" si="10"/>
        <v>Medium</v>
      </c>
      <c r="M222" s="4">
        <f>INDEX(products!$A$1:$G$49,MATCH(orders!$D222,products!$A$1:$A$49,0),MATCH(orders!M$1,products!$A$1:$G$1,0))</f>
        <v>0.2</v>
      </c>
      <c r="N222">
        <f>INDEX(products!$A$1:$G$49,MATCH(orders!$D222,products!$A$1:$A$49,0),MATCH(orders!N$1,products!$A$1:$G$1,0))</f>
        <v>2.9849999999999999</v>
      </c>
      <c r="O222" s="4">
        <f t="shared" si="11"/>
        <v>14.924999999999999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_xlfn.XLOOKUP(C223,customers!$A$1:$A$1001,customers!$C$1:$C$1001,,0)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 t="shared" si="9"/>
        <v>Arabica</v>
      </c>
      <c r="K223" t="str">
        <f>INDEX(products!$A$1:$G$49,MATCH(orders!$D223,products!$A$1:$A$49,0),MATCH(orders!K$1,products!$A$1:$G$1,0))</f>
        <v>L</v>
      </c>
      <c r="L223" t="str">
        <f t="shared" si="10"/>
        <v>Light</v>
      </c>
      <c r="M223" s="4">
        <f>INDEX(products!$A$1:$G$49,MATCH(orders!$D223,products!$A$1:$A$49,0),MATCH(orders!M$1,products!$A$1:$G$1,0))</f>
        <v>1</v>
      </c>
      <c r="N223">
        <f>INDEX(products!$A$1:$G$49,MATCH(orders!$D223,products!$A$1:$A$49,0),MATCH(orders!N$1,products!$A$1:$G$1,0))</f>
        <v>12.95</v>
      </c>
      <c r="O223" s="4">
        <f t="shared" si="11"/>
        <v>77.699999999999989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_xlfn.XLOOKUP(C224,customers!$A$1:$A$1001,customers!$C$1:$C$1001,,0)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 t="shared" si="9"/>
        <v>librica</v>
      </c>
      <c r="K224" t="str">
        <f>INDEX(products!$A$1:$G$49,MATCH(orders!$D224,products!$A$1:$A$49,0),MATCH(orders!K$1,products!$A$1:$G$1,0))</f>
        <v>D</v>
      </c>
      <c r="L224" t="str">
        <f t="shared" si="10"/>
        <v>Dark</v>
      </c>
      <c r="M224" s="4">
        <f>INDEX(products!$A$1:$G$49,MATCH(orders!$D224,products!$A$1:$A$49,0),MATCH(orders!M$1,products!$A$1:$G$1,0))</f>
        <v>0.5</v>
      </c>
      <c r="N224">
        <f>INDEX(products!$A$1:$G$49,MATCH(orders!$D224,products!$A$1:$A$49,0),MATCH(orders!N$1,products!$A$1:$G$1,0))</f>
        <v>7.77</v>
      </c>
      <c r="O224" s="4">
        <f t="shared" si="11"/>
        <v>23.31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_xlfn.XLOOKUP(C225,customers!$A$1:$A$1001,customers!$C$1:$C$1001,,0)</f>
        <v>0</v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 t="shared" si="9"/>
        <v>Excelsa</v>
      </c>
      <c r="K225" t="str">
        <f>INDEX(products!$A$1:$G$49,MATCH(orders!$D225,products!$A$1:$A$49,0),MATCH(orders!K$1,products!$A$1:$G$1,0))</f>
        <v>L</v>
      </c>
      <c r="L225" t="str">
        <f t="shared" si="10"/>
        <v>Light</v>
      </c>
      <c r="M225" s="4">
        <f>INDEX(products!$A$1:$G$49,MATCH(orders!$D225,products!$A$1:$A$49,0),MATCH(orders!M$1,products!$A$1:$G$1,0))</f>
        <v>1</v>
      </c>
      <c r="N225">
        <f>INDEX(products!$A$1:$G$49,MATCH(orders!$D225,products!$A$1:$A$49,0),MATCH(orders!N$1,products!$A$1:$G$1,0))</f>
        <v>14.85</v>
      </c>
      <c r="O225" s="4">
        <f t="shared" si="11"/>
        <v>59.4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_xlfn.XLOOKUP(C226,customers!$A$1:$A$1001,customers!$C$1:$C$1001,,0)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 t="shared" si="9"/>
        <v>librica</v>
      </c>
      <c r="K226" t="str">
        <f>INDEX(products!$A$1:$G$49,MATCH(orders!$D226,products!$A$1:$A$49,0),MATCH(orders!K$1,products!$A$1:$G$1,0))</f>
        <v>D</v>
      </c>
      <c r="L226" t="str">
        <f t="shared" si="10"/>
        <v>Dark</v>
      </c>
      <c r="M226" s="4">
        <f>INDEX(products!$A$1:$G$49,MATCH(orders!$D226,products!$A$1:$A$49,0),MATCH(orders!M$1,products!$A$1:$G$1,0))</f>
        <v>2.5</v>
      </c>
      <c r="N226">
        <f>INDEX(products!$A$1:$G$49,MATCH(orders!$D226,products!$A$1:$A$49,0),MATCH(orders!N$1,products!$A$1:$G$1,0))</f>
        <v>29.784999999999997</v>
      </c>
      <c r="O226" s="4">
        <f t="shared" si="11"/>
        <v>119.13999999999999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_xlfn.XLOOKUP(C227,customers!$A$1:$A$1001,customers!$C$1:$C$1001,,0)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 t="shared" si="9"/>
        <v>Robusta</v>
      </c>
      <c r="K227" t="str">
        <f>INDEX(products!$A$1:$G$49,MATCH(orders!$D227,products!$A$1:$A$49,0),MATCH(orders!K$1,products!$A$1:$G$1,0))</f>
        <v>L</v>
      </c>
      <c r="L227" t="str">
        <f t="shared" si="10"/>
        <v>Light</v>
      </c>
      <c r="M227" s="4">
        <f>INDEX(products!$A$1:$G$49,MATCH(orders!$D227,products!$A$1:$A$49,0),MATCH(orders!M$1,products!$A$1:$G$1,0))</f>
        <v>0.2</v>
      </c>
      <c r="N227">
        <f>INDEX(products!$A$1:$G$49,MATCH(orders!$D227,products!$A$1:$A$49,0),MATCH(orders!N$1,products!$A$1:$G$1,0))</f>
        <v>3.5849999999999995</v>
      </c>
      <c r="O227" s="4">
        <f t="shared" si="11"/>
        <v>14.339999999999998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_xlfn.XLOOKUP(C228,customers!$A$1:$A$1001,customers!$C$1:$C$1001,,0)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 t="shared" si="9"/>
        <v>Arabica</v>
      </c>
      <c r="K228" t="str">
        <f>INDEX(products!$A$1:$G$49,MATCH(orders!$D228,products!$A$1:$A$49,0),MATCH(orders!K$1,products!$A$1:$G$1,0))</f>
        <v>M</v>
      </c>
      <c r="L228" t="str">
        <f t="shared" si="10"/>
        <v>Medium</v>
      </c>
      <c r="M228" s="4">
        <f>INDEX(products!$A$1:$G$49,MATCH(orders!$D228,products!$A$1:$A$49,0),MATCH(orders!M$1,products!$A$1:$G$1,0))</f>
        <v>2.5</v>
      </c>
      <c r="N228">
        <f>INDEX(products!$A$1:$G$49,MATCH(orders!$D228,products!$A$1:$A$49,0),MATCH(orders!N$1,products!$A$1:$G$1,0))</f>
        <v>25.874999999999996</v>
      </c>
      <c r="O228" s="4">
        <f t="shared" si="11"/>
        <v>129.37499999999997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_xlfn.XLOOKUP(C229,customers!$A$1:$A$1001,customers!$C$1:$C$1001,,0)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 t="shared" si="9"/>
        <v>Robusta</v>
      </c>
      <c r="K229" t="str">
        <f>INDEX(products!$A$1:$G$49,MATCH(orders!$D229,products!$A$1:$A$49,0),MATCH(orders!K$1,products!$A$1:$G$1,0))</f>
        <v>D</v>
      </c>
      <c r="L229" t="str">
        <f t="shared" si="10"/>
        <v>Dark</v>
      </c>
      <c r="M229" s="4">
        <f>INDEX(products!$A$1:$G$49,MATCH(orders!$D229,products!$A$1:$A$49,0),MATCH(orders!M$1,products!$A$1:$G$1,0))</f>
        <v>0.2</v>
      </c>
      <c r="N229">
        <f>INDEX(products!$A$1:$G$49,MATCH(orders!$D229,products!$A$1:$A$49,0),MATCH(orders!N$1,products!$A$1:$G$1,0))</f>
        <v>2.6849999999999996</v>
      </c>
      <c r="O229" s="4">
        <f t="shared" si="11"/>
        <v>16.11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_xlfn.XLOOKUP(C230,customers!$A$1:$A$1001,customers!$C$1:$C$1001,,0)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 t="shared" si="9"/>
        <v>Robusta</v>
      </c>
      <c r="K230" t="str">
        <f>INDEX(products!$A$1:$G$49,MATCH(orders!$D230,products!$A$1:$A$49,0),MATCH(orders!K$1,products!$A$1:$G$1,0))</f>
        <v>L</v>
      </c>
      <c r="L230" t="str">
        <f t="shared" si="10"/>
        <v>Light</v>
      </c>
      <c r="M230" s="4">
        <f>INDEX(products!$A$1:$G$49,MATCH(orders!$D230,products!$A$1:$A$49,0),MATCH(orders!M$1,products!$A$1:$G$1,0))</f>
        <v>0.2</v>
      </c>
      <c r="N230">
        <f>INDEX(products!$A$1:$G$49,MATCH(orders!$D230,products!$A$1:$A$49,0),MATCH(orders!N$1,products!$A$1:$G$1,0))</f>
        <v>3.5849999999999995</v>
      </c>
      <c r="O230" s="4">
        <f t="shared" si="11"/>
        <v>17.924999999999997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_xlfn.XLOOKUP(C231,customers!$A$1:$A$1001,customers!$C$1:$C$1001,,0)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 t="shared" si="9"/>
        <v>librica</v>
      </c>
      <c r="K231" t="str">
        <f>INDEX(products!$A$1:$G$49,MATCH(orders!$D231,products!$A$1:$A$49,0),MATCH(orders!K$1,products!$A$1:$G$1,0))</f>
        <v>M</v>
      </c>
      <c r="L231" t="str">
        <f t="shared" si="10"/>
        <v>Medium</v>
      </c>
      <c r="M231" s="4">
        <f>INDEX(products!$A$1:$G$49,MATCH(orders!$D231,products!$A$1:$A$49,0),MATCH(orders!M$1,products!$A$1:$G$1,0))</f>
        <v>0.2</v>
      </c>
      <c r="N231">
        <f>INDEX(products!$A$1:$G$49,MATCH(orders!$D231,products!$A$1:$A$49,0),MATCH(orders!N$1,products!$A$1:$G$1,0))</f>
        <v>4.3650000000000002</v>
      </c>
      <c r="O231" s="4">
        <f t="shared" si="11"/>
        <v>8.73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_xlfn.XLOOKUP(C232,customers!$A$1:$A$1001,customers!$C$1:$C$1001,,0)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 t="shared" si="9"/>
        <v>Arabica</v>
      </c>
      <c r="K232" t="str">
        <f>INDEX(products!$A$1:$G$49,MATCH(orders!$D232,products!$A$1:$A$49,0),MATCH(orders!K$1,products!$A$1:$G$1,0))</f>
        <v>M</v>
      </c>
      <c r="L232" t="str">
        <f t="shared" si="10"/>
        <v>Medium</v>
      </c>
      <c r="M232" s="4">
        <f>INDEX(products!$A$1:$G$49,MATCH(orders!$D232,products!$A$1:$A$49,0),MATCH(orders!M$1,products!$A$1:$G$1,0))</f>
        <v>2.5</v>
      </c>
      <c r="N232">
        <f>INDEX(products!$A$1:$G$49,MATCH(orders!$D232,products!$A$1:$A$49,0),MATCH(orders!N$1,products!$A$1:$G$1,0))</f>
        <v>25.874999999999996</v>
      </c>
      <c r="O232" s="4">
        <f t="shared" si="11"/>
        <v>51.749999999999993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_xlfn.XLOOKUP(C233,customers!$A$1:$A$1001,customers!$C$1:$C$1001,,0)</f>
        <v>0</v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 t="shared" si="9"/>
        <v>librica</v>
      </c>
      <c r="K233" t="str">
        <f>INDEX(products!$A$1:$G$49,MATCH(orders!$D233,products!$A$1:$A$49,0),MATCH(orders!K$1,products!$A$1:$G$1,0))</f>
        <v>M</v>
      </c>
      <c r="L233" t="str">
        <f t="shared" si="10"/>
        <v>Medium</v>
      </c>
      <c r="M233" s="4">
        <f>INDEX(products!$A$1:$G$49,MATCH(orders!$D233,products!$A$1:$A$49,0),MATCH(orders!M$1,products!$A$1:$G$1,0))</f>
        <v>0.2</v>
      </c>
      <c r="N233">
        <f>INDEX(products!$A$1:$G$49,MATCH(orders!$D233,products!$A$1:$A$49,0),MATCH(orders!N$1,products!$A$1:$G$1,0))</f>
        <v>4.3650000000000002</v>
      </c>
      <c r="O233" s="4">
        <f t="shared" si="11"/>
        <v>8.73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_xlfn.XLOOKUP(C234,customers!$A$1:$A$1001,customers!$C$1:$C$1001,,0)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 t="shared" si="9"/>
        <v>librica</v>
      </c>
      <c r="K234" t="str">
        <f>INDEX(products!$A$1:$G$49,MATCH(orders!$D234,products!$A$1:$A$49,0),MATCH(orders!K$1,products!$A$1:$G$1,0))</f>
        <v>L</v>
      </c>
      <c r="L234" t="str">
        <f t="shared" si="10"/>
        <v>Light</v>
      </c>
      <c r="M234" s="4">
        <f>INDEX(products!$A$1:$G$49,MATCH(orders!$D234,products!$A$1:$A$49,0),MATCH(orders!M$1,products!$A$1:$G$1,0))</f>
        <v>0.2</v>
      </c>
      <c r="N234">
        <f>INDEX(products!$A$1:$G$49,MATCH(orders!$D234,products!$A$1:$A$49,0),MATCH(orders!N$1,products!$A$1:$G$1,0))</f>
        <v>4.7549999999999999</v>
      </c>
      <c r="O234" s="4">
        <f t="shared" si="11"/>
        <v>23.774999999999999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_xlfn.XLOOKUP(C235,customers!$A$1:$A$1001,customers!$C$1:$C$1001,,0)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 t="shared" si="9"/>
        <v>Excelsa</v>
      </c>
      <c r="K235" t="str">
        <f>INDEX(products!$A$1:$G$49,MATCH(orders!$D235,products!$A$1:$A$49,0),MATCH(orders!K$1,products!$A$1:$G$1,0))</f>
        <v>M</v>
      </c>
      <c r="L235" t="str">
        <f t="shared" si="10"/>
        <v>Medium</v>
      </c>
      <c r="M235" s="4">
        <f>INDEX(products!$A$1:$G$49,MATCH(orders!$D235,products!$A$1:$A$49,0),MATCH(orders!M$1,products!$A$1:$G$1,0))</f>
        <v>0.2</v>
      </c>
      <c r="N235">
        <f>INDEX(products!$A$1:$G$49,MATCH(orders!$D235,products!$A$1:$A$49,0),MATCH(orders!N$1,products!$A$1:$G$1,0))</f>
        <v>4.125</v>
      </c>
      <c r="O235" s="4">
        <f t="shared" si="11"/>
        <v>20.625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_xlfn.XLOOKUP(C236,customers!$A$1:$A$1001,customers!$C$1:$C$1001,,0)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 t="shared" si="9"/>
        <v>librica</v>
      </c>
      <c r="K236" t="str">
        <f>INDEX(products!$A$1:$G$49,MATCH(orders!$D236,products!$A$1:$A$49,0),MATCH(orders!K$1,products!$A$1:$G$1,0))</f>
        <v>L</v>
      </c>
      <c r="L236" t="str">
        <f t="shared" si="10"/>
        <v>Light</v>
      </c>
      <c r="M236" s="4">
        <f>INDEX(products!$A$1:$G$49,MATCH(orders!$D236,products!$A$1:$A$49,0),MATCH(orders!M$1,products!$A$1:$G$1,0))</f>
        <v>2.5</v>
      </c>
      <c r="N236">
        <f>INDEX(products!$A$1:$G$49,MATCH(orders!$D236,products!$A$1:$A$49,0),MATCH(orders!N$1,products!$A$1:$G$1,0))</f>
        <v>36.454999999999998</v>
      </c>
      <c r="O236" s="4">
        <f t="shared" si="11"/>
        <v>36.454999999999998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_xlfn.XLOOKUP(C237,customers!$A$1:$A$1001,customers!$C$1:$C$1001,,0)</f>
        <v>0</v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 t="shared" si="9"/>
        <v>librica</v>
      </c>
      <c r="K237" t="str">
        <f>INDEX(products!$A$1:$G$49,MATCH(orders!$D237,products!$A$1:$A$49,0),MATCH(orders!K$1,products!$A$1:$G$1,0))</f>
        <v>L</v>
      </c>
      <c r="L237" t="str">
        <f t="shared" si="10"/>
        <v>Light</v>
      </c>
      <c r="M237" s="4">
        <f>INDEX(products!$A$1:$G$49,MATCH(orders!$D237,products!$A$1:$A$49,0),MATCH(orders!M$1,products!$A$1:$G$1,0))</f>
        <v>2.5</v>
      </c>
      <c r="N237">
        <f>INDEX(products!$A$1:$G$49,MATCH(orders!$D237,products!$A$1:$A$49,0),MATCH(orders!N$1,products!$A$1:$G$1,0))</f>
        <v>36.454999999999998</v>
      </c>
      <c r="O237" s="4">
        <f t="shared" si="11"/>
        <v>182.27499999999998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_xlfn.XLOOKUP(C238,customers!$A$1:$A$1001,customers!$C$1:$C$1001,,0)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 t="shared" si="9"/>
        <v>librica</v>
      </c>
      <c r="K238" t="str">
        <f>INDEX(products!$A$1:$G$49,MATCH(orders!$D238,products!$A$1:$A$49,0),MATCH(orders!K$1,products!$A$1:$G$1,0))</f>
        <v>D</v>
      </c>
      <c r="L238" t="str">
        <f t="shared" si="10"/>
        <v>Dark</v>
      </c>
      <c r="M238" s="4">
        <f>INDEX(products!$A$1:$G$49,MATCH(orders!$D238,products!$A$1:$A$49,0),MATCH(orders!M$1,products!$A$1:$G$1,0))</f>
        <v>2.5</v>
      </c>
      <c r="N238">
        <f>INDEX(products!$A$1:$G$49,MATCH(orders!$D238,products!$A$1:$A$49,0),MATCH(orders!N$1,products!$A$1:$G$1,0))</f>
        <v>29.784999999999997</v>
      </c>
      <c r="O238" s="4">
        <f t="shared" si="11"/>
        <v>89.35499999999999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_xlfn.XLOOKUP(C239,customers!$A$1:$A$1001,customers!$C$1:$C$1001,,0)</f>
        <v>0</v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 t="shared" si="9"/>
        <v>Robusta</v>
      </c>
      <c r="K239" t="str">
        <f>INDEX(products!$A$1:$G$49,MATCH(orders!$D239,products!$A$1:$A$49,0),MATCH(orders!K$1,products!$A$1:$G$1,0))</f>
        <v>L</v>
      </c>
      <c r="L239" t="str">
        <f t="shared" si="10"/>
        <v>Light</v>
      </c>
      <c r="M239" s="4">
        <f>INDEX(products!$A$1:$G$49,MATCH(orders!$D239,products!$A$1:$A$49,0),MATCH(orders!M$1,products!$A$1:$G$1,0))</f>
        <v>0.2</v>
      </c>
      <c r="N239">
        <f>INDEX(products!$A$1:$G$49,MATCH(orders!$D239,products!$A$1:$A$49,0),MATCH(orders!N$1,products!$A$1:$G$1,0))</f>
        <v>3.5849999999999995</v>
      </c>
      <c r="O239" s="4">
        <f t="shared" si="11"/>
        <v>3.5849999999999995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_xlfn.XLOOKUP(C240,customers!$A$1:$A$1001,customers!$C$1:$C$1001,,0)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 t="shared" si="9"/>
        <v>Robusta</v>
      </c>
      <c r="K240" t="str">
        <f>INDEX(products!$A$1:$G$49,MATCH(orders!$D240,products!$A$1:$A$49,0),MATCH(orders!K$1,products!$A$1:$G$1,0))</f>
        <v>M</v>
      </c>
      <c r="L240" t="str">
        <f t="shared" si="10"/>
        <v>Medium</v>
      </c>
      <c r="M240" s="4">
        <f>INDEX(products!$A$1:$G$49,MATCH(orders!$D240,products!$A$1:$A$49,0),MATCH(orders!M$1,products!$A$1:$G$1,0))</f>
        <v>2.5</v>
      </c>
      <c r="N240">
        <f>INDEX(products!$A$1:$G$49,MATCH(orders!$D240,products!$A$1:$A$49,0),MATCH(orders!N$1,products!$A$1:$G$1,0))</f>
        <v>22.884999999999998</v>
      </c>
      <c r="O240" s="4">
        <f t="shared" si="11"/>
        <v>45.769999999999996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_xlfn.XLOOKUP(C241,customers!$A$1:$A$1001,customers!$C$1:$C$1001,,0)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 t="shared" si="9"/>
        <v>Excelsa</v>
      </c>
      <c r="K241" t="str">
        <f>INDEX(products!$A$1:$G$49,MATCH(orders!$D241,products!$A$1:$A$49,0),MATCH(orders!K$1,products!$A$1:$G$1,0))</f>
        <v>L</v>
      </c>
      <c r="L241" t="str">
        <f t="shared" si="10"/>
        <v>Light</v>
      </c>
      <c r="M241" s="4">
        <f>INDEX(products!$A$1:$G$49,MATCH(orders!$D241,products!$A$1:$A$49,0),MATCH(orders!M$1,products!$A$1:$G$1,0))</f>
        <v>1</v>
      </c>
      <c r="N241">
        <f>INDEX(products!$A$1:$G$49,MATCH(orders!$D241,products!$A$1:$A$49,0),MATCH(orders!N$1,products!$A$1:$G$1,0))</f>
        <v>14.85</v>
      </c>
      <c r="O241" s="4">
        <f t="shared" si="11"/>
        <v>59.4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_xlfn.XLOOKUP(C242,customers!$A$1:$A$1001,customers!$C$1:$C$1001,,0)</f>
        <v>0</v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 t="shared" si="9"/>
        <v>Arabica</v>
      </c>
      <c r="K242" t="str">
        <f>INDEX(products!$A$1:$G$49,MATCH(orders!$D242,products!$A$1:$A$49,0),MATCH(orders!K$1,products!$A$1:$G$1,0))</f>
        <v>M</v>
      </c>
      <c r="L242" t="str">
        <f t="shared" si="10"/>
        <v>Medium</v>
      </c>
      <c r="M242" s="4">
        <f>INDEX(products!$A$1:$G$49,MATCH(orders!$D242,products!$A$1:$A$49,0),MATCH(orders!M$1,products!$A$1:$G$1,0))</f>
        <v>2.5</v>
      </c>
      <c r="N242">
        <f>INDEX(products!$A$1:$G$49,MATCH(orders!$D242,products!$A$1:$A$49,0),MATCH(orders!N$1,products!$A$1:$G$1,0))</f>
        <v>25.874999999999996</v>
      </c>
      <c r="O242" s="4">
        <f t="shared" si="11"/>
        <v>155.24999999999997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_xlfn.XLOOKUP(C243,customers!$A$1:$A$1001,customers!$C$1:$C$1001,,0)</f>
        <v>0</v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 t="shared" si="9"/>
        <v>Robusta</v>
      </c>
      <c r="K243" t="str">
        <f>INDEX(products!$A$1:$G$49,MATCH(orders!$D243,products!$A$1:$A$49,0),MATCH(orders!K$1,products!$A$1:$G$1,0))</f>
        <v>M</v>
      </c>
      <c r="L243" t="str">
        <f t="shared" si="10"/>
        <v>Medium</v>
      </c>
      <c r="M243" s="4">
        <f>INDEX(products!$A$1:$G$49,MATCH(orders!$D243,products!$A$1:$A$49,0),MATCH(orders!M$1,products!$A$1:$G$1,0))</f>
        <v>2.5</v>
      </c>
      <c r="N243">
        <f>INDEX(products!$A$1:$G$49,MATCH(orders!$D243,products!$A$1:$A$49,0),MATCH(orders!N$1,products!$A$1:$G$1,0))</f>
        <v>22.884999999999998</v>
      </c>
      <c r="O243" s="4">
        <f t="shared" si="11"/>
        <v>45.769999999999996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_xlfn.XLOOKUP(C244,customers!$A$1:$A$1001,customers!$C$1:$C$1001,,0)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 t="shared" si="9"/>
        <v>Excelsa</v>
      </c>
      <c r="K244" t="str">
        <f>INDEX(products!$A$1:$G$49,MATCH(orders!$D244,products!$A$1:$A$49,0),MATCH(orders!K$1,products!$A$1:$G$1,0))</f>
        <v>D</v>
      </c>
      <c r="L244" t="str">
        <f t="shared" si="10"/>
        <v>Dark</v>
      </c>
      <c r="M244" s="4">
        <f>INDEX(products!$A$1:$G$49,MATCH(orders!$D244,products!$A$1:$A$49,0),MATCH(orders!M$1,products!$A$1:$G$1,0))</f>
        <v>1</v>
      </c>
      <c r="N244">
        <f>INDEX(products!$A$1:$G$49,MATCH(orders!$D244,products!$A$1:$A$49,0),MATCH(orders!N$1,products!$A$1:$G$1,0))</f>
        <v>12.15</v>
      </c>
      <c r="O244" s="4">
        <f t="shared" si="11"/>
        <v>36.450000000000003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_xlfn.XLOOKUP(C245,customers!$A$1:$A$1001,customers!$C$1:$C$1001,,0)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 t="shared" si="9"/>
        <v>Excelsa</v>
      </c>
      <c r="K245" t="str">
        <f>INDEX(products!$A$1:$G$49,MATCH(orders!$D245,products!$A$1:$A$49,0),MATCH(orders!K$1,products!$A$1:$G$1,0))</f>
        <v>D</v>
      </c>
      <c r="L245" t="str">
        <f t="shared" si="10"/>
        <v>Dark</v>
      </c>
      <c r="M245" s="4">
        <f>INDEX(products!$A$1:$G$49,MATCH(orders!$D245,products!$A$1:$A$49,0),MATCH(orders!M$1,products!$A$1:$G$1,0))</f>
        <v>0.5</v>
      </c>
      <c r="N245">
        <f>INDEX(products!$A$1:$G$49,MATCH(orders!$D245,products!$A$1:$A$49,0),MATCH(orders!N$1,products!$A$1:$G$1,0))</f>
        <v>7.29</v>
      </c>
      <c r="O245" s="4">
        <f t="shared" si="11"/>
        <v>29.16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_xlfn.XLOOKUP(C246,customers!$A$1:$A$1001,customers!$C$1:$C$1001,,0)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 t="shared" si="9"/>
        <v>librica</v>
      </c>
      <c r="K246" t="str">
        <f>INDEX(products!$A$1:$G$49,MATCH(orders!$D246,products!$A$1:$A$49,0),MATCH(orders!K$1,products!$A$1:$G$1,0))</f>
        <v>M</v>
      </c>
      <c r="L246" t="str">
        <f t="shared" si="10"/>
        <v>Medium</v>
      </c>
      <c r="M246" s="4">
        <f>INDEX(products!$A$1:$G$49,MATCH(orders!$D246,products!$A$1:$A$49,0),MATCH(orders!M$1,products!$A$1:$G$1,0))</f>
        <v>2.5</v>
      </c>
      <c r="N246">
        <f>INDEX(products!$A$1:$G$49,MATCH(orders!$D246,products!$A$1:$A$49,0),MATCH(orders!N$1,products!$A$1:$G$1,0))</f>
        <v>33.464999999999996</v>
      </c>
      <c r="O246" s="4">
        <f t="shared" si="11"/>
        <v>133.85999999999999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_xlfn.XLOOKUP(C247,customers!$A$1:$A$1001,customers!$C$1:$C$1001,,0)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 t="shared" si="9"/>
        <v>librica</v>
      </c>
      <c r="K247" t="str">
        <f>INDEX(products!$A$1:$G$49,MATCH(orders!$D247,products!$A$1:$A$49,0),MATCH(orders!K$1,products!$A$1:$G$1,0))</f>
        <v>L</v>
      </c>
      <c r="L247" t="str">
        <f t="shared" si="10"/>
        <v>Light</v>
      </c>
      <c r="M247" s="4">
        <f>INDEX(products!$A$1:$G$49,MATCH(orders!$D247,products!$A$1:$A$49,0),MATCH(orders!M$1,products!$A$1:$G$1,0))</f>
        <v>0.2</v>
      </c>
      <c r="N247">
        <f>INDEX(products!$A$1:$G$49,MATCH(orders!$D247,products!$A$1:$A$49,0),MATCH(orders!N$1,products!$A$1:$G$1,0))</f>
        <v>4.7549999999999999</v>
      </c>
      <c r="O247" s="4">
        <f t="shared" si="11"/>
        <v>23.774999999999999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_xlfn.XLOOKUP(C248,customers!$A$1:$A$1001,customers!$C$1:$C$1001,,0)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 t="shared" si="9"/>
        <v>librica</v>
      </c>
      <c r="K248" t="str">
        <f>INDEX(products!$A$1:$G$49,MATCH(orders!$D248,products!$A$1:$A$49,0),MATCH(orders!K$1,products!$A$1:$G$1,0))</f>
        <v>D</v>
      </c>
      <c r="L248" t="str">
        <f t="shared" si="10"/>
        <v>Dark</v>
      </c>
      <c r="M248" s="4">
        <f>INDEX(products!$A$1:$G$49,MATCH(orders!$D248,products!$A$1:$A$49,0),MATCH(orders!M$1,products!$A$1:$G$1,0))</f>
        <v>1</v>
      </c>
      <c r="N248">
        <f>INDEX(products!$A$1:$G$49,MATCH(orders!$D248,products!$A$1:$A$49,0),MATCH(orders!N$1,products!$A$1:$G$1,0))</f>
        <v>12.95</v>
      </c>
      <c r="O248" s="4">
        <f t="shared" si="11"/>
        <v>38.849999999999994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_xlfn.XLOOKUP(C249,customers!$A$1:$A$1001,customers!$C$1:$C$1001,,0)</f>
        <v>0</v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 t="shared" si="9"/>
        <v>Robusta</v>
      </c>
      <c r="K249" t="str">
        <f>INDEX(products!$A$1:$G$49,MATCH(orders!$D249,products!$A$1:$A$49,0),MATCH(orders!K$1,products!$A$1:$G$1,0))</f>
        <v>L</v>
      </c>
      <c r="L249" t="str">
        <f t="shared" si="10"/>
        <v>Light</v>
      </c>
      <c r="M249" s="4">
        <f>INDEX(products!$A$1:$G$49,MATCH(orders!$D249,products!$A$1:$A$49,0),MATCH(orders!M$1,products!$A$1:$G$1,0))</f>
        <v>0.2</v>
      </c>
      <c r="N249">
        <f>INDEX(products!$A$1:$G$49,MATCH(orders!$D249,products!$A$1:$A$49,0),MATCH(orders!N$1,products!$A$1:$G$1,0))</f>
        <v>3.5849999999999995</v>
      </c>
      <c r="O249" s="4">
        <f t="shared" si="11"/>
        <v>21.509999999999998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_xlfn.XLOOKUP(C250,customers!$A$1:$A$1001,customers!$C$1:$C$1001,,0)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 t="shared" si="9"/>
        <v>Arabica</v>
      </c>
      <c r="K250" t="str">
        <f>INDEX(products!$A$1:$G$49,MATCH(orders!$D250,products!$A$1:$A$49,0),MATCH(orders!K$1,products!$A$1:$G$1,0))</f>
        <v>D</v>
      </c>
      <c r="L250" t="str">
        <f t="shared" si="10"/>
        <v>Dark</v>
      </c>
      <c r="M250" s="4">
        <f>INDEX(products!$A$1:$G$49,MATCH(orders!$D250,products!$A$1:$A$49,0),MATCH(orders!M$1,products!$A$1:$G$1,0))</f>
        <v>1</v>
      </c>
      <c r="N250">
        <f>INDEX(products!$A$1:$G$49,MATCH(orders!$D250,products!$A$1:$A$49,0),MATCH(orders!N$1,products!$A$1:$G$1,0))</f>
        <v>9.9499999999999993</v>
      </c>
      <c r="O250" s="4">
        <f t="shared" si="11"/>
        <v>9.9499999999999993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_xlfn.XLOOKUP(C251,customers!$A$1:$A$1001,customers!$C$1:$C$1001,,0)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 t="shared" si="9"/>
        <v>librica</v>
      </c>
      <c r="K251" t="str">
        <f>INDEX(products!$A$1:$G$49,MATCH(orders!$D251,products!$A$1:$A$49,0),MATCH(orders!K$1,products!$A$1:$G$1,0))</f>
        <v>L</v>
      </c>
      <c r="L251" t="str">
        <f t="shared" si="10"/>
        <v>Light</v>
      </c>
      <c r="M251" s="4">
        <f>INDEX(products!$A$1:$G$49,MATCH(orders!$D251,products!$A$1:$A$49,0),MATCH(orders!M$1,products!$A$1:$G$1,0))</f>
        <v>1</v>
      </c>
      <c r="N251">
        <f>INDEX(products!$A$1:$G$49,MATCH(orders!$D251,products!$A$1:$A$49,0),MATCH(orders!N$1,products!$A$1:$G$1,0))</f>
        <v>15.85</v>
      </c>
      <c r="O251" s="4">
        <f t="shared" si="11"/>
        <v>15.85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_xlfn.XLOOKUP(C252,customers!$A$1:$A$1001,customers!$C$1:$C$1001,,0)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 t="shared" si="9"/>
        <v>Robusta</v>
      </c>
      <c r="K252" t="str">
        <f>INDEX(products!$A$1:$G$49,MATCH(orders!$D252,products!$A$1:$A$49,0),MATCH(orders!K$1,products!$A$1:$G$1,0))</f>
        <v>M</v>
      </c>
      <c r="L252" t="str">
        <f t="shared" si="10"/>
        <v>Medium</v>
      </c>
      <c r="M252" s="4">
        <f>INDEX(products!$A$1:$G$49,MATCH(orders!$D252,products!$A$1:$A$49,0),MATCH(orders!M$1,products!$A$1:$G$1,0))</f>
        <v>0.2</v>
      </c>
      <c r="N252">
        <f>INDEX(products!$A$1:$G$49,MATCH(orders!$D252,products!$A$1:$A$49,0),MATCH(orders!N$1,products!$A$1:$G$1,0))</f>
        <v>2.9849999999999999</v>
      </c>
      <c r="O252" s="4">
        <f t="shared" si="11"/>
        <v>2.9849999999999999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_xlfn.XLOOKUP(C253,customers!$A$1:$A$1001,customers!$C$1:$C$1001,,0)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 t="shared" si="9"/>
        <v>Excelsa</v>
      </c>
      <c r="K253" t="str">
        <f>INDEX(products!$A$1:$G$49,MATCH(orders!$D253,products!$A$1:$A$49,0),MATCH(orders!K$1,products!$A$1:$G$1,0))</f>
        <v>M</v>
      </c>
      <c r="L253" t="str">
        <f t="shared" si="10"/>
        <v>Medium</v>
      </c>
      <c r="M253" s="4">
        <f>INDEX(products!$A$1:$G$49,MATCH(orders!$D253,products!$A$1:$A$49,0),MATCH(orders!M$1,products!$A$1:$G$1,0))</f>
        <v>1</v>
      </c>
      <c r="N253">
        <f>INDEX(products!$A$1:$G$49,MATCH(orders!$D253,products!$A$1:$A$49,0),MATCH(orders!N$1,products!$A$1:$G$1,0))</f>
        <v>13.75</v>
      </c>
      <c r="O253" s="4">
        <f t="shared" si="11"/>
        <v>68.75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_xlfn.XLOOKUP(C254,customers!$A$1:$A$1001,customers!$C$1:$C$1001,,0)</f>
        <v>0</v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 t="shared" si="9"/>
        <v>Arabica</v>
      </c>
      <c r="K254" t="str">
        <f>INDEX(products!$A$1:$G$49,MATCH(orders!$D254,products!$A$1:$A$49,0),MATCH(orders!K$1,products!$A$1:$G$1,0))</f>
        <v>D</v>
      </c>
      <c r="L254" t="str">
        <f t="shared" si="10"/>
        <v>Dark</v>
      </c>
      <c r="M254" s="4">
        <f>INDEX(products!$A$1:$G$49,MATCH(orders!$D254,products!$A$1:$A$49,0),MATCH(orders!M$1,products!$A$1:$G$1,0))</f>
        <v>1</v>
      </c>
      <c r="N254">
        <f>INDEX(products!$A$1:$G$49,MATCH(orders!$D254,products!$A$1:$A$49,0),MATCH(orders!N$1,products!$A$1:$G$1,0))</f>
        <v>9.9499999999999993</v>
      </c>
      <c r="O254" s="4">
        <f t="shared" si="11"/>
        <v>29.849999999999998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_xlfn.XLOOKUP(C255,customers!$A$1:$A$1001,customers!$C$1:$C$1001,,0)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 t="shared" si="9"/>
        <v>librica</v>
      </c>
      <c r="K255" t="str">
        <f>INDEX(products!$A$1:$G$49,MATCH(orders!$D255,products!$A$1:$A$49,0),MATCH(orders!K$1,products!$A$1:$G$1,0))</f>
        <v>M</v>
      </c>
      <c r="L255" t="str">
        <f t="shared" si="10"/>
        <v>Medium</v>
      </c>
      <c r="M255" s="4">
        <f>INDEX(products!$A$1:$G$49,MATCH(orders!$D255,products!$A$1:$A$49,0),MATCH(orders!M$1,products!$A$1:$G$1,0))</f>
        <v>1</v>
      </c>
      <c r="N255">
        <f>INDEX(products!$A$1:$G$49,MATCH(orders!$D255,products!$A$1:$A$49,0),MATCH(orders!N$1,products!$A$1:$G$1,0))</f>
        <v>14.55</v>
      </c>
      <c r="O255" s="4">
        <f t="shared" si="11"/>
        <v>58.2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_xlfn.XLOOKUP(C256,customers!$A$1:$A$1001,customers!$C$1:$C$1001,,0)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 t="shared" si="9"/>
        <v>Robusta</v>
      </c>
      <c r="K256" t="str">
        <f>INDEX(products!$A$1:$G$49,MATCH(orders!$D256,products!$A$1:$A$49,0),MATCH(orders!K$1,products!$A$1:$G$1,0))</f>
        <v>L</v>
      </c>
      <c r="L256" t="str">
        <f t="shared" si="10"/>
        <v>Light</v>
      </c>
      <c r="M256" s="4">
        <f>INDEX(products!$A$1:$G$49,MATCH(orders!$D256,products!$A$1:$A$49,0),MATCH(orders!M$1,products!$A$1:$G$1,0))</f>
        <v>0.5</v>
      </c>
      <c r="N256">
        <f>INDEX(products!$A$1:$G$49,MATCH(orders!$D256,products!$A$1:$A$49,0),MATCH(orders!N$1,products!$A$1:$G$1,0))</f>
        <v>7.169999999999999</v>
      </c>
      <c r="O256" s="4">
        <f t="shared" si="11"/>
        <v>28.679999999999996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_xlfn.XLOOKUP(C257,customers!$A$1:$A$1001,customers!$C$1:$C$1001,,0)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 t="shared" si="9"/>
        <v>Robusta</v>
      </c>
      <c r="K257" t="str">
        <f>INDEX(products!$A$1:$G$49,MATCH(orders!$D257,products!$A$1:$A$49,0),MATCH(orders!K$1,products!$A$1:$G$1,0))</f>
        <v>L</v>
      </c>
      <c r="L257" t="str">
        <f t="shared" si="10"/>
        <v>Light</v>
      </c>
      <c r="M257" s="4">
        <f>INDEX(products!$A$1:$G$49,MATCH(orders!$D257,products!$A$1:$A$49,0),MATCH(orders!M$1,products!$A$1:$G$1,0))</f>
        <v>0.5</v>
      </c>
      <c r="N257">
        <f>INDEX(products!$A$1:$G$49,MATCH(orders!$D257,products!$A$1:$A$49,0),MATCH(orders!N$1,products!$A$1:$G$1,0))</f>
        <v>7.169999999999999</v>
      </c>
      <c r="O257" s="4">
        <f t="shared" si="11"/>
        <v>21.509999999999998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_xlfn.XLOOKUP(C258,customers!$A$1:$A$1001,customers!$C$1:$C$1001,,0)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 t="shared" si="9"/>
        <v>librica</v>
      </c>
      <c r="K258" t="str">
        <f>INDEX(products!$A$1:$G$49,MATCH(orders!$D258,products!$A$1:$A$49,0),MATCH(orders!K$1,products!$A$1:$G$1,0))</f>
        <v>M</v>
      </c>
      <c r="L258" t="str">
        <f t="shared" si="10"/>
        <v>Medium</v>
      </c>
      <c r="M258" s="4">
        <f>INDEX(products!$A$1:$G$49,MATCH(orders!$D258,products!$A$1:$A$49,0),MATCH(orders!M$1,products!$A$1:$G$1,0))</f>
        <v>0.5</v>
      </c>
      <c r="N258">
        <f>INDEX(products!$A$1:$G$49,MATCH(orders!$D258,products!$A$1:$A$49,0),MATCH(orders!N$1,products!$A$1:$G$1,0))</f>
        <v>8.73</v>
      </c>
      <c r="O258" s="4">
        <f t="shared" si="11"/>
        <v>17.46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_xlfn.XLOOKUP(C259,customers!$A$1:$A$1001,customers!$C$1:$C$1001,,0)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 t="shared" ref="J259:J322" si="12">IF(I259="rob","Robusta",IF(I259="Exc","Excelsa",IF(I259="Ara","Arabica",IF(I259="Lib","librica",0))))</f>
        <v>Excelsa</v>
      </c>
      <c r="K259" t="str">
        <f>INDEX(products!$A$1:$G$49,MATCH(orders!$D259,products!$A$1:$A$49,0),MATCH(orders!K$1,products!$A$1:$G$1,0))</f>
        <v>D</v>
      </c>
      <c r="L259" t="str">
        <f t="shared" ref="L259:L322" si="13">IF(K259="M","Medium",IF(K259="L","Light",IF(K259="D","Dark",0)))</f>
        <v>Dark</v>
      </c>
      <c r="M259" s="4">
        <f>INDEX(products!$A$1:$G$49,MATCH(orders!$D259,products!$A$1:$A$49,0),MATCH(orders!M$1,products!$A$1:$G$1,0))</f>
        <v>2.5</v>
      </c>
      <c r="N259">
        <f>INDEX(products!$A$1:$G$49,MATCH(orders!$D259,products!$A$1:$A$49,0),MATCH(orders!N$1,products!$A$1:$G$1,0))</f>
        <v>27.945</v>
      </c>
      <c r="O259" s="4">
        <f t="shared" ref="O259:O322" si="14">N259*E259</f>
        <v>27.945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_xlfn.XLOOKUP(C260,customers!$A$1:$A$1001,customers!$C$1:$C$1001,,0)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 t="shared" si="12"/>
        <v>Excelsa</v>
      </c>
      <c r="K260" t="str">
        <f>INDEX(products!$A$1:$G$49,MATCH(orders!$D260,products!$A$1:$A$49,0),MATCH(orders!K$1,products!$A$1:$G$1,0))</f>
        <v>D</v>
      </c>
      <c r="L260" t="str">
        <f t="shared" si="13"/>
        <v>Dark</v>
      </c>
      <c r="M260" s="4">
        <f>INDEX(products!$A$1:$G$49,MATCH(orders!$D260,products!$A$1:$A$49,0),MATCH(orders!M$1,products!$A$1:$G$1,0))</f>
        <v>2.5</v>
      </c>
      <c r="N260">
        <f>INDEX(products!$A$1:$G$49,MATCH(orders!$D260,products!$A$1:$A$49,0),MATCH(orders!N$1,products!$A$1:$G$1,0))</f>
        <v>27.945</v>
      </c>
      <c r="O260" s="4">
        <f t="shared" si="14"/>
        <v>139.72499999999999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_xlfn.XLOOKUP(C261,customers!$A$1:$A$1001,customers!$C$1:$C$1001,,0)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 t="shared" si="12"/>
        <v>Robusta</v>
      </c>
      <c r="K261" t="str">
        <f>INDEX(products!$A$1:$G$49,MATCH(orders!$D261,products!$A$1:$A$49,0),MATCH(orders!K$1,products!$A$1:$G$1,0))</f>
        <v>M</v>
      </c>
      <c r="L261" t="str">
        <f t="shared" si="13"/>
        <v>Medium</v>
      </c>
      <c r="M261" s="4">
        <f>INDEX(products!$A$1:$G$49,MATCH(orders!$D261,products!$A$1:$A$49,0),MATCH(orders!M$1,products!$A$1:$G$1,0))</f>
        <v>0.2</v>
      </c>
      <c r="N261">
        <f>INDEX(products!$A$1:$G$49,MATCH(orders!$D261,products!$A$1:$A$49,0),MATCH(orders!N$1,products!$A$1:$G$1,0))</f>
        <v>2.9849999999999999</v>
      </c>
      <c r="O261" s="4">
        <f t="shared" si="14"/>
        <v>5.97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_xlfn.XLOOKUP(C262,customers!$A$1:$A$1001,customers!$C$1:$C$1001,,0)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 t="shared" si="12"/>
        <v>Robusta</v>
      </c>
      <c r="K262" t="str">
        <f>INDEX(products!$A$1:$G$49,MATCH(orders!$D262,products!$A$1:$A$49,0),MATCH(orders!K$1,products!$A$1:$G$1,0))</f>
        <v>L</v>
      </c>
      <c r="L262" t="str">
        <f t="shared" si="13"/>
        <v>Light</v>
      </c>
      <c r="M262" s="4">
        <f>INDEX(products!$A$1:$G$49,MATCH(orders!$D262,products!$A$1:$A$49,0),MATCH(orders!M$1,products!$A$1:$G$1,0))</f>
        <v>2.5</v>
      </c>
      <c r="N262">
        <f>INDEX(products!$A$1:$G$49,MATCH(orders!$D262,products!$A$1:$A$49,0),MATCH(orders!N$1,products!$A$1:$G$1,0))</f>
        <v>27.484999999999996</v>
      </c>
      <c r="O262" s="4">
        <f t="shared" si="14"/>
        <v>27.484999999999996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_xlfn.XLOOKUP(C263,customers!$A$1:$A$1001,customers!$C$1:$C$1001,,0)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 t="shared" si="12"/>
        <v>Robusta</v>
      </c>
      <c r="K263" t="str">
        <f>INDEX(products!$A$1:$G$49,MATCH(orders!$D263,products!$A$1:$A$49,0),MATCH(orders!K$1,products!$A$1:$G$1,0))</f>
        <v>L</v>
      </c>
      <c r="L263" t="str">
        <f t="shared" si="13"/>
        <v>Light</v>
      </c>
      <c r="M263" s="4">
        <f>INDEX(products!$A$1:$G$49,MATCH(orders!$D263,products!$A$1:$A$49,0),MATCH(orders!M$1,products!$A$1:$G$1,0))</f>
        <v>1</v>
      </c>
      <c r="N263">
        <f>INDEX(products!$A$1:$G$49,MATCH(orders!$D263,products!$A$1:$A$49,0),MATCH(orders!N$1,products!$A$1:$G$1,0))</f>
        <v>11.95</v>
      </c>
      <c r="O263" s="4">
        <f t="shared" si="14"/>
        <v>59.75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_xlfn.XLOOKUP(C264,customers!$A$1:$A$1001,customers!$C$1:$C$1001,,0)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 t="shared" si="12"/>
        <v>Excelsa</v>
      </c>
      <c r="K264" t="str">
        <f>INDEX(products!$A$1:$G$49,MATCH(orders!$D264,products!$A$1:$A$49,0),MATCH(orders!K$1,products!$A$1:$G$1,0))</f>
        <v>M</v>
      </c>
      <c r="L264" t="str">
        <f t="shared" si="13"/>
        <v>Medium</v>
      </c>
      <c r="M264" s="4">
        <f>INDEX(products!$A$1:$G$49,MATCH(orders!$D264,products!$A$1:$A$49,0),MATCH(orders!M$1,products!$A$1:$G$1,0))</f>
        <v>1</v>
      </c>
      <c r="N264">
        <f>INDEX(products!$A$1:$G$49,MATCH(orders!$D264,products!$A$1:$A$49,0),MATCH(orders!N$1,products!$A$1:$G$1,0))</f>
        <v>13.75</v>
      </c>
      <c r="O264" s="4">
        <f t="shared" si="14"/>
        <v>41.25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_xlfn.XLOOKUP(C265,customers!$A$1:$A$1001,customers!$C$1:$C$1001,,0)</f>
        <v>0</v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 t="shared" si="12"/>
        <v>librica</v>
      </c>
      <c r="K265" t="str">
        <f>INDEX(products!$A$1:$G$49,MATCH(orders!$D265,products!$A$1:$A$49,0),MATCH(orders!K$1,products!$A$1:$G$1,0))</f>
        <v>M</v>
      </c>
      <c r="L265" t="str">
        <f t="shared" si="13"/>
        <v>Medium</v>
      </c>
      <c r="M265" s="4">
        <f>INDEX(products!$A$1:$G$49,MATCH(orders!$D265,products!$A$1:$A$49,0),MATCH(orders!M$1,products!$A$1:$G$1,0))</f>
        <v>2.5</v>
      </c>
      <c r="N265">
        <f>INDEX(products!$A$1:$G$49,MATCH(orders!$D265,products!$A$1:$A$49,0),MATCH(orders!N$1,products!$A$1:$G$1,0))</f>
        <v>33.464999999999996</v>
      </c>
      <c r="O265" s="4">
        <f t="shared" si="14"/>
        <v>133.85999999999999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_xlfn.XLOOKUP(C266,customers!$A$1:$A$1001,customers!$C$1:$C$1001,,0)</f>
        <v>0</v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 t="shared" si="12"/>
        <v>Robusta</v>
      </c>
      <c r="K266" t="str">
        <f>INDEX(products!$A$1:$G$49,MATCH(orders!$D266,products!$A$1:$A$49,0),MATCH(orders!K$1,products!$A$1:$G$1,0))</f>
        <v>L</v>
      </c>
      <c r="L266" t="str">
        <f t="shared" si="13"/>
        <v>Light</v>
      </c>
      <c r="M266" s="4">
        <f>INDEX(products!$A$1:$G$49,MATCH(orders!$D266,products!$A$1:$A$49,0),MATCH(orders!M$1,products!$A$1:$G$1,0))</f>
        <v>1</v>
      </c>
      <c r="N266">
        <f>INDEX(products!$A$1:$G$49,MATCH(orders!$D266,products!$A$1:$A$49,0),MATCH(orders!N$1,products!$A$1:$G$1,0))</f>
        <v>11.95</v>
      </c>
      <c r="O266" s="4">
        <f t="shared" si="14"/>
        <v>59.75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_xlfn.XLOOKUP(C267,customers!$A$1:$A$1001,customers!$C$1:$C$1001,,0)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 t="shared" si="12"/>
        <v>Arabica</v>
      </c>
      <c r="K267" t="str">
        <f>INDEX(products!$A$1:$G$49,MATCH(orders!$D267,products!$A$1:$A$49,0),MATCH(orders!K$1,products!$A$1:$G$1,0))</f>
        <v>D</v>
      </c>
      <c r="L267" t="str">
        <f t="shared" si="13"/>
        <v>Dark</v>
      </c>
      <c r="M267" s="4">
        <f>INDEX(products!$A$1:$G$49,MATCH(orders!$D267,products!$A$1:$A$49,0),MATCH(orders!M$1,products!$A$1:$G$1,0))</f>
        <v>0.5</v>
      </c>
      <c r="N267">
        <f>INDEX(products!$A$1:$G$49,MATCH(orders!$D267,products!$A$1:$A$49,0),MATCH(orders!N$1,products!$A$1:$G$1,0))</f>
        <v>5.97</v>
      </c>
      <c r="O267" s="4">
        <f t="shared" si="14"/>
        <v>5.97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_xlfn.XLOOKUP(C268,customers!$A$1:$A$1001,customers!$C$1:$C$1001,,0)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 t="shared" si="12"/>
        <v>Excelsa</v>
      </c>
      <c r="K268" t="str">
        <f>INDEX(products!$A$1:$G$49,MATCH(orders!$D268,products!$A$1:$A$49,0),MATCH(orders!K$1,products!$A$1:$G$1,0))</f>
        <v>D</v>
      </c>
      <c r="L268" t="str">
        <f t="shared" si="13"/>
        <v>Dark</v>
      </c>
      <c r="M268" s="4">
        <f>INDEX(products!$A$1:$G$49,MATCH(orders!$D268,products!$A$1:$A$49,0),MATCH(orders!M$1,products!$A$1:$G$1,0))</f>
        <v>1</v>
      </c>
      <c r="N268">
        <f>INDEX(products!$A$1:$G$49,MATCH(orders!$D268,products!$A$1:$A$49,0),MATCH(orders!N$1,products!$A$1:$G$1,0))</f>
        <v>12.15</v>
      </c>
      <c r="O268" s="4">
        <f t="shared" si="14"/>
        <v>24.3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_xlfn.XLOOKUP(C269,customers!$A$1:$A$1001,customers!$C$1:$C$1001,,0)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 t="shared" si="12"/>
        <v>Excelsa</v>
      </c>
      <c r="K269" t="str">
        <f>INDEX(products!$A$1:$G$49,MATCH(orders!$D269,products!$A$1:$A$49,0),MATCH(orders!K$1,products!$A$1:$G$1,0))</f>
        <v>D</v>
      </c>
      <c r="L269" t="str">
        <f t="shared" si="13"/>
        <v>Dark</v>
      </c>
      <c r="M269" s="4">
        <f>INDEX(products!$A$1:$G$49,MATCH(orders!$D269,products!$A$1:$A$49,0),MATCH(orders!M$1,products!$A$1:$G$1,0))</f>
        <v>0.2</v>
      </c>
      <c r="N269">
        <f>INDEX(products!$A$1:$G$49,MATCH(orders!$D269,products!$A$1:$A$49,0),MATCH(orders!N$1,products!$A$1:$G$1,0))</f>
        <v>3.645</v>
      </c>
      <c r="O269" s="4">
        <f t="shared" si="14"/>
        <v>21.87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_xlfn.XLOOKUP(C270,customers!$A$1:$A$1001,customers!$C$1:$C$1001,,0)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 t="shared" si="12"/>
        <v>Arabica</v>
      </c>
      <c r="K270" t="str">
        <f>INDEX(products!$A$1:$G$49,MATCH(orders!$D270,products!$A$1:$A$49,0),MATCH(orders!K$1,products!$A$1:$G$1,0))</f>
        <v>D</v>
      </c>
      <c r="L270" t="str">
        <f t="shared" si="13"/>
        <v>Dark</v>
      </c>
      <c r="M270" s="4">
        <f>INDEX(products!$A$1:$G$49,MATCH(orders!$D270,products!$A$1:$A$49,0),MATCH(orders!M$1,products!$A$1:$G$1,0))</f>
        <v>1</v>
      </c>
      <c r="N270">
        <f>INDEX(products!$A$1:$G$49,MATCH(orders!$D270,products!$A$1:$A$49,0),MATCH(orders!N$1,products!$A$1:$G$1,0))</f>
        <v>9.9499999999999993</v>
      </c>
      <c r="O270" s="4">
        <f t="shared" si="14"/>
        <v>19.899999999999999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_xlfn.XLOOKUP(C271,customers!$A$1:$A$1001,customers!$C$1:$C$1001,,0)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 t="shared" si="12"/>
        <v>Arabica</v>
      </c>
      <c r="K271" t="str">
        <f>INDEX(products!$A$1:$G$49,MATCH(orders!$D271,products!$A$1:$A$49,0),MATCH(orders!K$1,products!$A$1:$G$1,0))</f>
        <v>D</v>
      </c>
      <c r="L271" t="str">
        <f t="shared" si="13"/>
        <v>Dark</v>
      </c>
      <c r="M271" s="4">
        <f>INDEX(products!$A$1:$G$49,MATCH(orders!$D271,products!$A$1:$A$49,0),MATCH(orders!M$1,products!$A$1:$G$1,0))</f>
        <v>0.2</v>
      </c>
      <c r="N271">
        <f>INDEX(products!$A$1:$G$49,MATCH(orders!$D271,products!$A$1:$A$49,0),MATCH(orders!N$1,products!$A$1:$G$1,0))</f>
        <v>2.9849999999999999</v>
      </c>
      <c r="O271" s="4">
        <f t="shared" si="14"/>
        <v>5.97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_xlfn.XLOOKUP(C272,customers!$A$1:$A$1001,customers!$C$1:$C$1001,,0)</f>
        <v>0</v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 t="shared" si="12"/>
        <v>Excelsa</v>
      </c>
      <c r="K272" t="str">
        <f>INDEX(products!$A$1:$G$49,MATCH(orders!$D272,products!$A$1:$A$49,0),MATCH(orders!K$1,products!$A$1:$G$1,0))</f>
        <v>D</v>
      </c>
      <c r="L272" t="str">
        <f t="shared" si="13"/>
        <v>Dark</v>
      </c>
      <c r="M272" s="4">
        <f>INDEX(products!$A$1:$G$49,MATCH(orders!$D272,products!$A$1:$A$49,0),MATCH(orders!M$1,products!$A$1:$G$1,0))</f>
        <v>0.5</v>
      </c>
      <c r="N272">
        <f>INDEX(products!$A$1:$G$49,MATCH(orders!$D272,products!$A$1:$A$49,0),MATCH(orders!N$1,products!$A$1:$G$1,0))</f>
        <v>7.29</v>
      </c>
      <c r="O272" s="4">
        <f t="shared" si="14"/>
        <v>7.29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_xlfn.XLOOKUP(C273,customers!$A$1:$A$1001,customers!$C$1:$C$1001,,0)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 t="shared" si="12"/>
        <v>Arabica</v>
      </c>
      <c r="K273" t="str">
        <f>INDEX(products!$A$1:$G$49,MATCH(orders!$D273,products!$A$1:$A$49,0),MATCH(orders!K$1,products!$A$1:$G$1,0))</f>
        <v>D</v>
      </c>
      <c r="L273" t="str">
        <f t="shared" si="13"/>
        <v>Dark</v>
      </c>
      <c r="M273" s="4">
        <f>INDEX(products!$A$1:$G$49,MATCH(orders!$D273,products!$A$1:$A$49,0),MATCH(orders!M$1,products!$A$1:$G$1,0))</f>
        <v>0.2</v>
      </c>
      <c r="N273">
        <f>INDEX(products!$A$1:$G$49,MATCH(orders!$D273,products!$A$1:$A$49,0),MATCH(orders!N$1,products!$A$1:$G$1,0))</f>
        <v>2.9849999999999999</v>
      </c>
      <c r="O273" s="4">
        <f t="shared" si="14"/>
        <v>11.94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_xlfn.XLOOKUP(C274,customers!$A$1:$A$1001,customers!$C$1:$C$1001,,0)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 t="shared" si="12"/>
        <v>Robusta</v>
      </c>
      <c r="K274" t="str">
        <f>INDEX(products!$A$1:$G$49,MATCH(orders!$D274,products!$A$1:$A$49,0),MATCH(orders!K$1,products!$A$1:$G$1,0))</f>
        <v>L</v>
      </c>
      <c r="L274" t="str">
        <f t="shared" si="13"/>
        <v>Light</v>
      </c>
      <c r="M274" s="4">
        <f>INDEX(products!$A$1:$G$49,MATCH(orders!$D274,products!$A$1:$A$49,0),MATCH(orders!M$1,products!$A$1:$G$1,0))</f>
        <v>1</v>
      </c>
      <c r="N274">
        <f>INDEX(products!$A$1:$G$49,MATCH(orders!$D274,products!$A$1:$A$49,0),MATCH(orders!N$1,products!$A$1:$G$1,0))</f>
        <v>11.95</v>
      </c>
      <c r="O274" s="4">
        <f t="shared" si="14"/>
        <v>71.699999999999989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_xlfn.XLOOKUP(C275,customers!$A$1:$A$1001,customers!$C$1:$C$1001,,0)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 t="shared" si="12"/>
        <v>Arabica</v>
      </c>
      <c r="K275" t="str">
        <f>INDEX(products!$A$1:$G$49,MATCH(orders!$D275,products!$A$1:$A$49,0),MATCH(orders!K$1,products!$A$1:$G$1,0))</f>
        <v>L</v>
      </c>
      <c r="L275" t="str">
        <f t="shared" si="13"/>
        <v>Light</v>
      </c>
      <c r="M275" s="4">
        <f>INDEX(products!$A$1:$G$49,MATCH(orders!$D275,products!$A$1:$A$49,0),MATCH(orders!M$1,products!$A$1:$G$1,0))</f>
        <v>0.2</v>
      </c>
      <c r="N275">
        <f>INDEX(products!$A$1:$G$49,MATCH(orders!$D275,products!$A$1:$A$49,0),MATCH(orders!N$1,products!$A$1:$G$1,0))</f>
        <v>3.8849999999999998</v>
      </c>
      <c r="O275" s="4">
        <f t="shared" si="14"/>
        <v>7.77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_xlfn.XLOOKUP(C276,customers!$A$1:$A$1001,customers!$C$1:$C$1001,,0)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 t="shared" si="12"/>
        <v>Arabica</v>
      </c>
      <c r="K276" t="str">
        <f>INDEX(products!$A$1:$G$49,MATCH(orders!$D276,products!$A$1:$A$49,0),MATCH(orders!K$1,products!$A$1:$G$1,0))</f>
        <v>M</v>
      </c>
      <c r="L276" t="str">
        <f t="shared" si="13"/>
        <v>Medium</v>
      </c>
      <c r="M276" s="4">
        <f>INDEX(products!$A$1:$G$49,MATCH(orders!$D276,products!$A$1:$A$49,0),MATCH(orders!M$1,products!$A$1:$G$1,0))</f>
        <v>2.5</v>
      </c>
      <c r="N276">
        <f>INDEX(products!$A$1:$G$49,MATCH(orders!$D276,products!$A$1:$A$49,0),MATCH(orders!N$1,products!$A$1:$G$1,0))</f>
        <v>25.874999999999996</v>
      </c>
      <c r="O276" s="4">
        <f t="shared" si="14"/>
        <v>25.874999999999996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_xlfn.XLOOKUP(C277,customers!$A$1:$A$1001,customers!$C$1:$C$1001,,0)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 t="shared" si="12"/>
        <v>Excelsa</v>
      </c>
      <c r="K277" t="str">
        <f>INDEX(products!$A$1:$G$49,MATCH(orders!$D277,products!$A$1:$A$49,0),MATCH(orders!K$1,products!$A$1:$G$1,0))</f>
        <v>L</v>
      </c>
      <c r="L277" t="str">
        <f t="shared" si="13"/>
        <v>Light</v>
      </c>
      <c r="M277" s="4">
        <f>INDEX(products!$A$1:$G$49,MATCH(orders!$D277,products!$A$1:$A$49,0),MATCH(orders!M$1,products!$A$1:$G$1,0))</f>
        <v>2.5</v>
      </c>
      <c r="N277">
        <f>INDEX(products!$A$1:$G$49,MATCH(orders!$D277,products!$A$1:$A$49,0),MATCH(orders!N$1,products!$A$1:$G$1,0))</f>
        <v>34.154999999999994</v>
      </c>
      <c r="O277" s="4">
        <f t="shared" si="14"/>
        <v>204.92999999999995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_xlfn.XLOOKUP(C278,customers!$A$1:$A$1001,customers!$C$1:$C$1001,,0)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 t="shared" si="12"/>
        <v>Robusta</v>
      </c>
      <c r="K278" t="str">
        <f>INDEX(products!$A$1:$G$49,MATCH(orders!$D278,products!$A$1:$A$49,0),MATCH(orders!K$1,products!$A$1:$G$1,0))</f>
        <v>L</v>
      </c>
      <c r="L278" t="str">
        <f t="shared" si="13"/>
        <v>Light</v>
      </c>
      <c r="M278" s="4">
        <f>INDEX(products!$A$1:$G$49,MATCH(orders!$D278,products!$A$1:$A$49,0),MATCH(orders!M$1,products!$A$1:$G$1,0))</f>
        <v>2.5</v>
      </c>
      <c r="N278">
        <f>INDEX(products!$A$1:$G$49,MATCH(orders!$D278,products!$A$1:$A$49,0),MATCH(orders!N$1,products!$A$1:$G$1,0))</f>
        <v>27.484999999999996</v>
      </c>
      <c r="O278" s="4">
        <f t="shared" si="14"/>
        <v>109.93999999999998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_xlfn.XLOOKUP(C279,customers!$A$1:$A$1001,customers!$C$1:$C$1001,,0)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 t="shared" si="12"/>
        <v>Excelsa</v>
      </c>
      <c r="K279" t="str">
        <f>INDEX(products!$A$1:$G$49,MATCH(orders!$D279,products!$A$1:$A$49,0),MATCH(orders!K$1,products!$A$1:$G$1,0))</f>
        <v>L</v>
      </c>
      <c r="L279" t="str">
        <f t="shared" si="13"/>
        <v>Light</v>
      </c>
      <c r="M279" s="4">
        <f>INDEX(products!$A$1:$G$49,MATCH(orders!$D279,products!$A$1:$A$49,0),MATCH(orders!M$1,products!$A$1:$G$1,0))</f>
        <v>1</v>
      </c>
      <c r="N279">
        <f>INDEX(products!$A$1:$G$49,MATCH(orders!$D279,products!$A$1:$A$49,0),MATCH(orders!N$1,products!$A$1:$G$1,0))</f>
        <v>14.85</v>
      </c>
      <c r="O279" s="4">
        <f t="shared" si="14"/>
        <v>89.1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_xlfn.XLOOKUP(C280,customers!$A$1:$A$1001,customers!$C$1:$C$1001,,0)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 t="shared" si="12"/>
        <v>Arabica</v>
      </c>
      <c r="K280" t="str">
        <f>INDEX(products!$A$1:$G$49,MATCH(orders!$D280,products!$A$1:$A$49,0),MATCH(orders!K$1,products!$A$1:$G$1,0))</f>
        <v>L</v>
      </c>
      <c r="L280" t="str">
        <f t="shared" si="13"/>
        <v>Light</v>
      </c>
      <c r="M280" s="4">
        <f>INDEX(products!$A$1:$G$49,MATCH(orders!$D280,products!$A$1:$A$49,0),MATCH(orders!M$1,products!$A$1:$G$1,0))</f>
        <v>0.2</v>
      </c>
      <c r="N280">
        <f>INDEX(products!$A$1:$G$49,MATCH(orders!$D280,products!$A$1:$A$49,0),MATCH(orders!N$1,products!$A$1:$G$1,0))</f>
        <v>3.8849999999999998</v>
      </c>
      <c r="O280" s="4">
        <f t="shared" si="14"/>
        <v>7.77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_xlfn.XLOOKUP(C281,customers!$A$1:$A$1001,customers!$C$1:$C$1001,,0)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 t="shared" si="12"/>
        <v>librica</v>
      </c>
      <c r="K281" t="str">
        <f>INDEX(products!$A$1:$G$49,MATCH(orders!$D281,products!$A$1:$A$49,0),MATCH(orders!K$1,products!$A$1:$G$1,0))</f>
        <v>M</v>
      </c>
      <c r="L281" t="str">
        <f t="shared" si="13"/>
        <v>Medium</v>
      </c>
      <c r="M281" s="4">
        <f>INDEX(products!$A$1:$G$49,MATCH(orders!$D281,products!$A$1:$A$49,0),MATCH(orders!M$1,products!$A$1:$G$1,0))</f>
        <v>2.5</v>
      </c>
      <c r="N281">
        <f>INDEX(products!$A$1:$G$49,MATCH(orders!$D281,products!$A$1:$A$49,0),MATCH(orders!N$1,products!$A$1:$G$1,0))</f>
        <v>33.464999999999996</v>
      </c>
      <c r="O281" s="4">
        <f t="shared" si="14"/>
        <v>33.464999999999996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_xlfn.XLOOKUP(C282,customers!$A$1:$A$1001,customers!$C$1:$C$1001,,0)</f>
        <v>0</v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 t="shared" si="12"/>
        <v>Excelsa</v>
      </c>
      <c r="K282" t="str">
        <f>INDEX(products!$A$1:$G$49,MATCH(orders!$D282,products!$A$1:$A$49,0),MATCH(orders!K$1,products!$A$1:$G$1,0))</f>
        <v>M</v>
      </c>
      <c r="L282" t="str">
        <f t="shared" si="13"/>
        <v>Medium</v>
      </c>
      <c r="M282" s="4">
        <f>INDEX(products!$A$1:$G$49,MATCH(orders!$D282,products!$A$1:$A$49,0),MATCH(orders!M$1,products!$A$1:$G$1,0))</f>
        <v>0.5</v>
      </c>
      <c r="N282">
        <f>INDEX(products!$A$1:$G$49,MATCH(orders!$D282,products!$A$1:$A$49,0),MATCH(orders!N$1,products!$A$1:$G$1,0))</f>
        <v>8.25</v>
      </c>
      <c r="O282" s="4">
        <f t="shared" si="14"/>
        <v>41.25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_xlfn.XLOOKUP(C283,customers!$A$1:$A$1001,customers!$C$1:$C$1001,,0)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 t="shared" si="12"/>
        <v>Excelsa</v>
      </c>
      <c r="K283" t="str">
        <f>INDEX(products!$A$1:$G$49,MATCH(orders!$D283,products!$A$1:$A$49,0),MATCH(orders!K$1,products!$A$1:$G$1,0))</f>
        <v>L</v>
      </c>
      <c r="L283" t="str">
        <f t="shared" si="13"/>
        <v>Light</v>
      </c>
      <c r="M283" s="4">
        <f>INDEX(products!$A$1:$G$49,MATCH(orders!$D283,products!$A$1:$A$49,0),MATCH(orders!M$1,products!$A$1:$G$1,0))</f>
        <v>1</v>
      </c>
      <c r="N283">
        <f>INDEX(products!$A$1:$G$49,MATCH(orders!$D283,products!$A$1:$A$49,0),MATCH(orders!N$1,products!$A$1:$G$1,0))</f>
        <v>14.85</v>
      </c>
      <c r="O283" s="4">
        <f t="shared" si="14"/>
        <v>59.4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_xlfn.XLOOKUP(C284,customers!$A$1:$A$1001,customers!$C$1:$C$1001,,0)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 t="shared" si="12"/>
        <v>Arabica</v>
      </c>
      <c r="K284" t="str">
        <f>INDEX(products!$A$1:$G$49,MATCH(orders!$D284,products!$A$1:$A$49,0),MATCH(orders!K$1,products!$A$1:$G$1,0))</f>
        <v>L</v>
      </c>
      <c r="L284" t="str">
        <f t="shared" si="13"/>
        <v>Light</v>
      </c>
      <c r="M284" s="4">
        <f>INDEX(products!$A$1:$G$49,MATCH(orders!$D284,products!$A$1:$A$49,0),MATCH(orders!M$1,products!$A$1:$G$1,0))</f>
        <v>0.5</v>
      </c>
      <c r="N284">
        <f>INDEX(products!$A$1:$G$49,MATCH(orders!$D284,products!$A$1:$A$49,0),MATCH(orders!N$1,products!$A$1:$G$1,0))</f>
        <v>7.77</v>
      </c>
      <c r="O284" s="4">
        <f t="shared" si="14"/>
        <v>7.77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_xlfn.XLOOKUP(C285,customers!$A$1:$A$1001,customers!$C$1:$C$1001,,0)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 t="shared" si="12"/>
        <v>Robusta</v>
      </c>
      <c r="K285" t="str">
        <f>INDEX(products!$A$1:$G$49,MATCH(orders!$D285,products!$A$1:$A$49,0),MATCH(orders!K$1,products!$A$1:$G$1,0))</f>
        <v>D</v>
      </c>
      <c r="L285" t="str">
        <f t="shared" si="13"/>
        <v>Dark</v>
      </c>
      <c r="M285" s="4">
        <f>INDEX(products!$A$1:$G$49,MATCH(orders!$D285,products!$A$1:$A$49,0),MATCH(orders!M$1,products!$A$1:$G$1,0))</f>
        <v>0.5</v>
      </c>
      <c r="N285">
        <f>INDEX(products!$A$1:$G$49,MATCH(orders!$D285,products!$A$1:$A$49,0),MATCH(orders!N$1,products!$A$1:$G$1,0))</f>
        <v>5.3699999999999992</v>
      </c>
      <c r="O285" s="4">
        <f t="shared" si="14"/>
        <v>5.3699999999999992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_xlfn.XLOOKUP(C286,customers!$A$1:$A$1001,customers!$C$1:$C$1001,,0)</f>
        <v>0</v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 t="shared" si="12"/>
        <v>Excelsa</v>
      </c>
      <c r="K286" t="str">
        <f>INDEX(products!$A$1:$G$49,MATCH(orders!$D286,products!$A$1:$A$49,0),MATCH(orders!K$1,products!$A$1:$G$1,0))</f>
        <v>M</v>
      </c>
      <c r="L286" t="str">
        <f t="shared" si="13"/>
        <v>Medium</v>
      </c>
      <c r="M286" s="4">
        <f>INDEX(products!$A$1:$G$49,MATCH(orders!$D286,products!$A$1:$A$49,0),MATCH(orders!M$1,products!$A$1:$G$1,0))</f>
        <v>2.5</v>
      </c>
      <c r="N286">
        <f>INDEX(products!$A$1:$G$49,MATCH(orders!$D286,products!$A$1:$A$49,0),MATCH(orders!N$1,products!$A$1:$G$1,0))</f>
        <v>31.624999999999996</v>
      </c>
      <c r="O286" s="4">
        <f t="shared" si="14"/>
        <v>94.874999999999986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_xlfn.XLOOKUP(C287,customers!$A$1:$A$1001,customers!$C$1:$C$1001,,0)</f>
        <v>0</v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 t="shared" si="12"/>
        <v>librica</v>
      </c>
      <c r="K287" t="str">
        <f>INDEX(products!$A$1:$G$49,MATCH(orders!$D287,products!$A$1:$A$49,0),MATCH(orders!K$1,products!$A$1:$G$1,0))</f>
        <v>L</v>
      </c>
      <c r="L287" t="str">
        <f t="shared" si="13"/>
        <v>Light</v>
      </c>
      <c r="M287" s="4">
        <f>INDEX(products!$A$1:$G$49,MATCH(orders!$D287,products!$A$1:$A$49,0),MATCH(orders!M$1,products!$A$1:$G$1,0))</f>
        <v>2.5</v>
      </c>
      <c r="N287">
        <f>INDEX(products!$A$1:$G$49,MATCH(orders!$D287,products!$A$1:$A$49,0),MATCH(orders!N$1,products!$A$1:$G$1,0))</f>
        <v>36.454999999999998</v>
      </c>
      <c r="O287" s="4">
        <f t="shared" si="14"/>
        <v>36.454999999999998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_xlfn.XLOOKUP(C288,customers!$A$1:$A$1001,customers!$C$1:$C$1001,,0)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 t="shared" si="12"/>
        <v>Arabica</v>
      </c>
      <c r="K288" t="str">
        <f>INDEX(products!$A$1:$G$49,MATCH(orders!$D288,products!$A$1:$A$49,0),MATCH(orders!K$1,products!$A$1:$G$1,0))</f>
        <v>M</v>
      </c>
      <c r="L288" t="str">
        <f t="shared" si="13"/>
        <v>Medium</v>
      </c>
      <c r="M288" s="4">
        <f>INDEX(products!$A$1:$G$49,MATCH(orders!$D288,products!$A$1:$A$49,0),MATCH(orders!M$1,products!$A$1:$G$1,0))</f>
        <v>0.2</v>
      </c>
      <c r="N288">
        <f>INDEX(products!$A$1:$G$49,MATCH(orders!$D288,products!$A$1:$A$49,0),MATCH(orders!N$1,products!$A$1:$G$1,0))</f>
        <v>3.375</v>
      </c>
      <c r="O288" s="4">
        <f t="shared" si="14"/>
        <v>13.5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_xlfn.XLOOKUP(C289,customers!$A$1:$A$1001,customers!$C$1:$C$1001,,0)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 t="shared" si="12"/>
        <v>Robusta</v>
      </c>
      <c r="K289" t="str">
        <f>INDEX(products!$A$1:$G$49,MATCH(orders!$D289,products!$A$1:$A$49,0),MATCH(orders!K$1,products!$A$1:$G$1,0))</f>
        <v>L</v>
      </c>
      <c r="L289" t="str">
        <f t="shared" si="13"/>
        <v>Light</v>
      </c>
      <c r="M289" s="4">
        <f>INDEX(products!$A$1:$G$49,MATCH(orders!$D289,products!$A$1:$A$49,0),MATCH(orders!M$1,products!$A$1:$G$1,0))</f>
        <v>0.2</v>
      </c>
      <c r="N289">
        <f>INDEX(products!$A$1:$G$49,MATCH(orders!$D289,products!$A$1:$A$49,0),MATCH(orders!N$1,products!$A$1:$G$1,0))</f>
        <v>3.5849999999999995</v>
      </c>
      <c r="O289" s="4">
        <f t="shared" si="14"/>
        <v>14.339999999999998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_xlfn.XLOOKUP(C290,customers!$A$1:$A$1001,customers!$C$1:$C$1001,,0)</f>
        <v>0</v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 t="shared" si="12"/>
        <v>Excelsa</v>
      </c>
      <c r="K290" t="str">
        <f>INDEX(products!$A$1:$G$49,MATCH(orders!$D290,products!$A$1:$A$49,0),MATCH(orders!K$1,products!$A$1:$G$1,0))</f>
        <v>M</v>
      </c>
      <c r="L290" t="str">
        <f t="shared" si="13"/>
        <v>Medium</v>
      </c>
      <c r="M290" s="4">
        <f>INDEX(products!$A$1:$G$49,MATCH(orders!$D290,products!$A$1:$A$49,0),MATCH(orders!M$1,products!$A$1:$G$1,0))</f>
        <v>0.5</v>
      </c>
      <c r="N290">
        <f>INDEX(products!$A$1:$G$49,MATCH(orders!$D290,products!$A$1:$A$49,0),MATCH(orders!N$1,products!$A$1:$G$1,0))</f>
        <v>8.25</v>
      </c>
      <c r="O290" s="4">
        <f t="shared" si="14"/>
        <v>8.25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_xlfn.XLOOKUP(C291,customers!$A$1:$A$1001,customers!$C$1:$C$1001,,0)</f>
        <v>0</v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 t="shared" si="12"/>
        <v>Robusta</v>
      </c>
      <c r="K291" t="str">
        <f>INDEX(products!$A$1:$G$49,MATCH(orders!$D291,products!$A$1:$A$49,0),MATCH(orders!K$1,products!$A$1:$G$1,0))</f>
        <v>D</v>
      </c>
      <c r="L291" t="str">
        <f t="shared" si="13"/>
        <v>Dark</v>
      </c>
      <c r="M291" s="4">
        <f>INDEX(products!$A$1:$G$49,MATCH(orders!$D291,products!$A$1:$A$49,0),MATCH(orders!M$1,products!$A$1:$G$1,0))</f>
        <v>0.2</v>
      </c>
      <c r="N291">
        <f>INDEX(products!$A$1:$G$49,MATCH(orders!$D291,products!$A$1:$A$49,0),MATCH(orders!N$1,products!$A$1:$G$1,0))</f>
        <v>2.6849999999999996</v>
      </c>
      <c r="O291" s="4">
        <f t="shared" si="14"/>
        <v>13.424999999999997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_xlfn.XLOOKUP(C292,customers!$A$1:$A$1001,customers!$C$1:$C$1001,,0)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 t="shared" si="12"/>
        <v>Arabica</v>
      </c>
      <c r="K292" t="str">
        <f>INDEX(products!$A$1:$G$49,MATCH(orders!$D292,products!$A$1:$A$49,0),MATCH(orders!K$1,products!$A$1:$G$1,0))</f>
        <v>D</v>
      </c>
      <c r="L292" t="str">
        <f t="shared" si="13"/>
        <v>Dark</v>
      </c>
      <c r="M292" s="4">
        <f>INDEX(products!$A$1:$G$49,MATCH(orders!$D292,products!$A$1:$A$49,0),MATCH(orders!M$1,products!$A$1:$G$1,0))</f>
        <v>1</v>
      </c>
      <c r="N292">
        <f>INDEX(products!$A$1:$G$49,MATCH(orders!$D292,products!$A$1:$A$49,0),MATCH(orders!N$1,products!$A$1:$G$1,0))</f>
        <v>9.9499999999999993</v>
      </c>
      <c r="O292" s="4">
        <f t="shared" si="14"/>
        <v>49.75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_xlfn.XLOOKUP(C293,customers!$A$1:$A$1001,customers!$C$1:$C$1001,,0)</f>
        <v>0</v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 t="shared" si="12"/>
        <v>Excelsa</v>
      </c>
      <c r="K293" t="str">
        <f>INDEX(products!$A$1:$G$49,MATCH(orders!$D293,products!$A$1:$A$49,0),MATCH(orders!K$1,products!$A$1:$G$1,0))</f>
        <v>M</v>
      </c>
      <c r="L293" t="str">
        <f t="shared" si="13"/>
        <v>Medium</v>
      </c>
      <c r="M293" s="4">
        <f>INDEX(products!$A$1:$G$49,MATCH(orders!$D293,products!$A$1:$A$49,0),MATCH(orders!M$1,products!$A$1:$G$1,0))</f>
        <v>0.5</v>
      </c>
      <c r="N293">
        <f>INDEX(products!$A$1:$G$49,MATCH(orders!$D293,products!$A$1:$A$49,0),MATCH(orders!N$1,products!$A$1:$G$1,0))</f>
        <v>8.25</v>
      </c>
      <c r="O293" s="4">
        <f t="shared" si="14"/>
        <v>16.5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_xlfn.XLOOKUP(C294,customers!$A$1:$A$1001,customers!$C$1:$C$1001,,0)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 t="shared" si="12"/>
        <v>Arabica</v>
      </c>
      <c r="K294" t="str">
        <f>INDEX(products!$A$1:$G$49,MATCH(orders!$D294,products!$A$1:$A$49,0),MATCH(orders!K$1,products!$A$1:$G$1,0))</f>
        <v>D</v>
      </c>
      <c r="L294" t="str">
        <f t="shared" si="13"/>
        <v>Dark</v>
      </c>
      <c r="M294" s="4">
        <f>INDEX(products!$A$1:$G$49,MATCH(orders!$D294,products!$A$1:$A$49,0),MATCH(orders!M$1,products!$A$1:$G$1,0))</f>
        <v>0.5</v>
      </c>
      <c r="N294">
        <f>INDEX(products!$A$1:$G$49,MATCH(orders!$D294,products!$A$1:$A$49,0),MATCH(orders!N$1,products!$A$1:$G$1,0))</f>
        <v>5.97</v>
      </c>
      <c r="O294" s="4">
        <f t="shared" si="14"/>
        <v>17.91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_xlfn.XLOOKUP(C295,customers!$A$1:$A$1001,customers!$C$1:$C$1001,,0)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 t="shared" si="12"/>
        <v>Arabica</v>
      </c>
      <c r="K295" t="str">
        <f>INDEX(products!$A$1:$G$49,MATCH(orders!$D295,products!$A$1:$A$49,0),MATCH(orders!K$1,products!$A$1:$G$1,0))</f>
        <v>D</v>
      </c>
      <c r="L295" t="str">
        <f t="shared" si="13"/>
        <v>Dark</v>
      </c>
      <c r="M295" s="4">
        <f>INDEX(products!$A$1:$G$49,MATCH(orders!$D295,products!$A$1:$A$49,0),MATCH(orders!M$1,products!$A$1:$G$1,0))</f>
        <v>0.5</v>
      </c>
      <c r="N295">
        <f>INDEX(products!$A$1:$G$49,MATCH(orders!$D295,products!$A$1:$A$49,0),MATCH(orders!N$1,products!$A$1:$G$1,0))</f>
        <v>5.97</v>
      </c>
      <c r="O295" s="4">
        <f t="shared" si="14"/>
        <v>29.849999999999998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_xlfn.XLOOKUP(C296,customers!$A$1:$A$1001,customers!$C$1:$C$1001,,0)</f>
        <v>0</v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 t="shared" si="12"/>
        <v>Excelsa</v>
      </c>
      <c r="K296" t="str">
        <f>INDEX(products!$A$1:$G$49,MATCH(orders!$D296,products!$A$1:$A$49,0),MATCH(orders!K$1,products!$A$1:$G$1,0))</f>
        <v>L</v>
      </c>
      <c r="L296" t="str">
        <f t="shared" si="13"/>
        <v>Light</v>
      </c>
      <c r="M296" s="4">
        <f>INDEX(products!$A$1:$G$49,MATCH(orders!$D296,products!$A$1:$A$49,0),MATCH(orders!M$1,products!$A$1:$G$1,0))</f>
        <v>1</v>
      </c>
      <c r="N296">
        <f>INDEX(products!$A$1:$G$49,MATCH(orders!$D296,products!$A$1:$A$49,0),MATCH(orders!N$1,products!$A$1:$G$1,0))</f>
        <v>14.85</v>
      </c>
      <c r="O296" s="4">
        <f t="shared" si="14"/>
        <v>44.55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_xlfn.XLOOKUP(C297,customers!$A$1:$A$1001,customers!$C$1:$C$1001,,0)</f>
        <v>0</v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 t="shared" si="12"/>
        <v>Excelsa</v>
      </c>
      <c r="K297" t="str">
        <f>INDEX(products!$A$1:$G$49,MATCH(orders!$D297,products!$A$1:$A$49,0),MATCH(orders!K$1,products!$A$1:$G$1,0))</f>
        <v>M</v>
      </c>
      <c r="L297" t="str">
        <f t="shared" si="13"/>
        <v>Medium</v>
      </c>
      <c r="M297" s="4">
        <f>INDEX(products!$A$1:$G$49,MATCH(orders!$D297,products!$A$1:$A$49,0),MATCH(orders!M$1,products!$A$1:$G$1,0))</f>
        <v>1</v>
      </c>
      <c r="N297">
        <f>INDEX(products!$A$1:$G$49,MATCH(orders!$D297,products!$A$1:$A$49,0),MATCH(orders!N$1,products!$A$1:$G$1,0))</f>
        <v>13.75</v>
      </c>
      <c r="O297" s="4">
        <f t="shared" si="14"/>
        <v>27.5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_xlfn.XLOOKUP(C298,customers!$A$1:$A$1001,customers!$C$1:$C$1001,,0)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 t="shared" si="12"/>
        <v>Robusta</v>
      </c>
      <c r="K298" t="str">
        <f>INDEX(products!$A$1:$G$49,MATCH(orders!$D298,products!$A$1:$A$49,0),MATCH(orders!K$1,products!$A$1:$G$1,0))</f>
        <v>M</v>
      </c>
      <c r="L298" t="str">
        <f t="shared" si="13"/>
        <v>Medium</v>
      </c>
      <c r="M298" s="4">
        <f>INDEX(products!$A$1:$G$49,MATCH(orders!$D298,products!$A$1:$A$49,0),MATCH(orders!M$1,products!$A$1:$G$1,0))</f>
        <v>0.5</v>
      </c>
      <c r="N298">
        <f>INDEX(products!$A$1:$G$49,MATCH(orders!$D298,products!$A$1:$A$49,0),MATCH(orders!N$1,products!$A$1:$G$1,0))</f>
        <v>5.97</v>
      </c>
      <c r="O298" s="4">
        <f t="shared" si="14"/>
        <v>35.82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_xlfn.XLOOKUP(C299,customers!$A$1:$A$1001,customers!$C$1:$C$1001,,0)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 t="shared" si="12"/>
        <v>Robusta</v>
      </c>
      <c r="K299" t="str">
        <f>INDEX(products!$A$1:$G$49,MATCH(orders!$D299,products!$A$1:$A$49,0),MATCH(orders!K$1,products!$A$1:$G$1,0))</f>
        <v>D</v>
      </c>
      <c r="L299" t="str">
        <f t="shared" si="13"/>
        <v>Dark</v>
      </c>
      <c r="M299" s="4">
        <f>INDEX(products!$A$1:$G$49,MATCH(orders!$D299,products!$A$1:$A$49,0),MATCH(orders!M$1,products!$A$1:$G$1,0))</f>
        <v>0.5</v>
      </c>
      <c r="N299">
        <f>INDEX(products!$A$1:$G$49,MATCH(orders!$D299,products!$A$1:$A$49,0),MATCH(orders!N$1,products!$A$1:$G$1,0))</f>
        <v>5.3699999999999992</v>
      </c>
      <c r="O299" s="4">
        <f t="shared" si="14"/>
        <v>16.11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_xlfn.XLOOKUP(C300,customers!$A$1:$A$1001,customers!$C$1:$C$1001,,0)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 t="shared" si="12"/>
        <v>Excelsa</v>
      </c>
      <c r="K300" t="str">
        <f>INDEX(products!$A$1:$G$49,MATCH(orders!$D300,products!$A$1:$A$49,0),MATCH(orders!K$1,products!$A$1:$G$1,0))</f>
        <v>L</v>
      </c>
      <c r="L300" t="str">
        <f t="shared" si="13"/>
        <v>Light</v>
      </c>
      <c r="M300" s="4">
        <f>INDEX(products!$A$1:$G$49,MATCH(orders!$D300,products!$A$1:$A$49,0),MATCH(orders!M$1,products!$A$1:$G$1,0))</f>
        <v>0.2</v>
      </c>
      <c r="N300">
        <f>INDEX(products!$A$1:$G$49,MATCH(orders!$D300,products!$A$1:$A$49,0),MATCH(orders!N$1,products!$A$1:$G$1,0))</f>
        <v>4.4550000000000001</v>
      </c>
      <c r="O300" s="4">
        <f t="shared" si="14"/>
        <v>26.73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_xlfn.XLOOKUP(C301,customers!$A$1:$A$1001,customers!$C$1:$C$1001,,0)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 t="shared" si="12"/>
        <v>Excelsa</v>
      </c>
      <c r="K301" t="str">
        <f>INDEX(products!$A$1:$G$49,MATCH(orders!$D301,products!$A$1:$A$49,0),MATCH(orders!K$1,products!$A$1:$G$1,0))</f>
        <v>L</v>
      </c>
      <c r="L301" t="str">
        <f t="shared" si="13"/>
        <v>Light</v>
      </c>
      <c r="M301" s="4">
        <f>INDEX(products!$A$1:$G$49,MATCH(orders!$D301,products!$A$1:$A$49,0),MATCH(orders!M$1,products!$A$1:$G$1,0))</f>
        <v>2.5</v>
      </c>
      <c r="N301">
        <f>INDEX(products!$A$1:$G$49,MATCH(orders!$D301,products!$A$1:$A$49,0),MATCH(orders!N$1,products!$A$1:$G$1,0))</f>
        <v>34.154999999999994</v>
      </c>
      <c r="O301" s="4">
        <f t="shared" si="14"/>
        <v>204.92999999999995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_xlfn.XLOOKUP(C302,customers!$A$1:$A$1001,customers!$C$1:$C$1001,,0)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 t="shared" si="12"/>
        <v>Arabica</v>
      </c>
      <c r="K302" t="str">
        <f>INDEX(products!$A$1:$G$49,MATCH(orders!$D302,products!$A$1:$A$49,0),MATCH(orders!K$1,products!$A$1:$G$1,0))</f>
        <v>L</v>
      </c>
      <c r="L302" t="str">
        <f t="shared" si="13"/>
        <v>Light</v>
      </c>
      <c r="M302" s="4">
        <f>INDEX(products!$A$1:$G$49,MATCH(orders!$D302,products!$A$1:$A$49,0),MATCH(orders!M$1,products!$A$1:$G$1,0))</f>
        <v>1</v>
      </c>
      <c r="N302">
        <f>INDEX(products!$A$1:$G$49,MATCH(orders!$D302,products!$A$1:$A$49,0),MATCH(orders!N$1,products!$A$1:$G$1,0))</f>
        <v>12.95</v>
      </c>
      <c r="O302" s="4">
        <f t="shared" si="14"/>
        <v>38.849999999999994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_xlfn.XLOOKUP(C303,customers!$A$1:$A$1001,customers!$C$1:$C$1001,,0)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 t="shared" si="12"/>
        <v>librica</v>
      </c>
      <c r="K303" t="str">
        <f>INDEX(products!$A$1:$G$49,MATCH(orders!$D303,products!$A$1:$A$49,0),MATCH(orders!K$1,products!$A$1:$G$1,0))</f>
        <v>D</v>
      </c>
      <c r="L303" t="str">
        <f t="shared" si="13"/>
        <v>Dark</v>
      </c>
      <c r="M303" s="4">
        <f>INDEX(products!$A$1:$G$49,MATCH(orders!$D303,products!$A$1:$A$49,0),MATCH(orders!M$1,products!$A$1:$G$1,0))</f>
        <v>0.2</v>
      </c>
      <c r="N303">
        <f>INDEX(products!$A$1:$G$49,MATCH(orders!$D303,products!$A$1:$A$49,0),MATCH(orders!N$1,products!$A$1:$G$1,0))</f>
        <v>3.8849999999999998</v>
      </c>
      <c r="O303" s="4">
        <f t="shared" si="14"/>
        <v>15.54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_xlfn.XLOOKUP(C304,customers!$A$1:$A$1001,customers!$C$1:$C$1001,,0)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 t="shared" si="12"/>
        <v>Arabica</v>
      </c>
      <c r="K304" t="str">
        <f>INDEX(products!$A$1:$G$49,MATCH(orders!$D304,products!$A$1:$A$49,0),MATCH(orders!K$1,products!$A$1:$G$1,0))</f>
        <v>M</v>
      </c>
      <c r="L304" t="str">
        <f t="shared" si="13"/>
        <v>Medium</v>
      </c>
      <c r="M304" s="4">
        <f>INDEX(products!$A$1:$G$49,MATCH(orders!$D304,products!$A$1:$A$49,0),MATCH(orders!M$1,products!$A$1:$G$1,0))</f>
        <v>0.5</v>
      </c>
      <c r="N304">
        <f>INDEX(products!$A$1:$G$49,MATCH(orders!$D304,products!$A$1:$A$49,0),MATCH(orders!N$1,products!$A$1:$G$1,0))</f>
        <v>6.75</v>
      </c>
      <c r="O304" s="4">
        <f t="shared" si="14"/>
        <v>6.75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_xlfn.XLOOKUP(C305,customers!$A$1:$A$1001,customers!$C$1:$C$1001,,0)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 t="shared" si="12"/>
        <v>Excelsa</v>
      </c>
      <c r="K305" t="str">
        <f>INDEX(products!$A$1:$G$49,MATCH(orders!$D305,products!$A$1:$A$49,0),MATCH(orders!K$1,products!$A$1:$G$1,0))</f>
        <v>D</v>
      </c>
      <c r="L305" t="str">
        <f t="shared" si="13"/>
        <v>Dark</v>
      </c>
      <c r="M305" s="4">
        <f>INDEX(products!$A$1:$G$49,MATCH(orders!$D305,products!$A$1:$A$49,0),MATCH(orders!M$1,products!$A$1:$G$1,0))</f>
        <v>2.5</v>
      </c>
      <c r="N305">
        <f>INDEX(products!$A$1:$G$49,MATCH(orders!$D305,products!$A$1:$A$49,0),MATCH(orders!N$1,products!$A$1:$G$1,0))</f>
        <v>27.945</v>
      </c>
      <c r="O305" s="4">
        <f t="shared" si="14"/>
        <v>111.78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_xlfn.XLOOKUP(C306,customers!$A$1:$A$1001,customers!$C$1:$C$1001,,0)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 t="shared" si="12"/>
        <v>Arabica</v>
      </c>
      <c r="K306" t="str">
        <f>INDEX(products!$A$1:$G$49,MATCH(orders!$D306,products!$A$1:$A$49,0),MATCH(orders!K$1,products!$A$1:$G$1,0))</f>
        <v>L</v>
      </c>
      <c r="L306" t="str">
        <f t="shared" si="13"/>
        <v>Light</v>
      </c>
      <c r="M306" s="4">
        <f>INDEX(products!$A$1:$G$49,MATCH(orders!$D306,products!$A$1:$A$49,0),MATCH(orders!M$1,products!$A$1:$G$1,0))</f>
        <v>0.2</v>
      </c>
      <c r="N306">
        <f>INDEX(products!$A$1:$G$49,MATCH(orders!$D306,products!$A$1:$A$49,0),MATCH(orders!N$1,products!$A$1:$G$1,0))</f>
        <v>3.8849999999999998</v>
      </c>
      <c r="O306" s="4">
        <f t="shared" si="14"/>
        <v>3.8849999999999998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_xlfn.XLOOKUP(C307,customers!$A$1:$A$1001,customers!$C$1:$C$1001,,0)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 t="shared" si="12"/>
        <v>librica</v>
      </c>
      <c r="K307" t="str">
        <f>INDEX(products!$A$1:$G$49,MATCH(orders!$D307,products!$A$1:$A$49,0),MATCH(orders!K$1,products!$A$1:$G$1,0))</f>
        <v>M</v>
      </c>
      <c r="L307" t="str">
        <f t="shared" si="13"/>
        <v>Medium</v>
      </c>
      <c r="M307" s="4">
        <f>INDEX(products!$A$1:$G$49,MATCH(orders!$D307,products!$A$1:$A$49,0),MATCH(orders!M$1,products!$A$1:$G$1,0))</f>
        <v>0.2</v>
      </c>
      <c r="N307">
        <f>INDEX(products!$A$1:$G$49,MATCH(orders!$D307,products!$A$1:$A$49,0),MATCH(orders!N$1,products!$A$1:$G$1,0))</f>
        <v>4.3650000000000002</v>
      </c>
      <c r="O307" s="4">
        <f t="shared" si="14"/>
        <v>21.825000000000003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_xlfn.XLOOKUP(C308,customers!$A$1:$A$1001,customers!$C$1:$C$1001,,0)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 t="shared" si="12"/>
        <v>Robusta</v>
      </c>
      <c r="K308" t="str">
        <f>INDEX(products!$A$1:$G$49,MATCH(orders!$D308,products!$A$1:$A$49,0),MATCH(orders!K$1,products!$A$1:$G$1,0))</f>
        <v>M</v>
      </c>
      <c r="L308" t="str">
        <f t="shared" si="13"/>
        <v>Medium</v>
      </c>
      <c r="M308" s="4">
        <f>INDEX(products!$A$1:$G$49,MATCH(orders!$D308,products!$A$1:$A$49,0),MATCH(orders!M$1,products!$A$1:$G$1,0))</f>
        <v>0.2</v>
      </c>
      <c r="N308">
        <f>INDEX(products!$A$1:$G$49,MATCH(orders!$D308,products!$A$1:$A$49,0),MATCH(orders!N$1,products!$A$1:$G$1,0))</f>
        <v>2.9849999999999999</v>
      </c>
      <c r="O308" s="4">
        <f t="shared" si="14"/>
        <v>14.924999999999999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_xlfn.XLOOKUP(C309,customers!$A$1:$A$1001,customers!$C$1:$C$1001,,0)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 t="shared" si="12"/>
        <v>Arabica</v>
      </c>
      <c r="K309" t="str">
        <f>INDEX(products!$A$1:$G$49,MATCH(orders!$D309,products!$A$1:$A$49,0),MATCH(orders!K$1,products!$A$1:$G$1,0))</f>
        <v>M</v>
      </c>
      <c r="L309" t="str">
        <f t="shared" si="13"/>
        <v>Medium</v>
      </c>
      <c r="M309" s="4">
        <f>INDEX(products!$A$1:$G$49,MATCH(orders!$D309,products!$A$1:$A$49,0),MATCH(orders!M$1,products!$A$1:$G$1,0))</f>
        <v>1</v>
      </c>
      <c r="N309">
        <f>INDEX(products!$A$1:$G$49,MATCH(orders!$D309,products!$A$1:$A$49,0),MATCH(orders!N$1,products!$A$1:$G$1,0))</f>
        <v>11.25</v>
      </c>
      <c r="O309" s="4">
        <f t="shared" si="14"/>
        <v>33.75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_xlfn.XLOOKUP(C310,customers!$A$1:$A$1001,customers!$C$1:$C$1001,,0)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 t="shared" si="12"/>
        <v>Arabica</v>
      </c>
      <c r="K310" t="str">
        <f>INDEX(products!$A$1:$G$49,MATCH(orders!$D310,products!$A$1:$A$49,0),MATCH(orders!K$1,products!$A$1:$G$1,0))</f>
        <v>M</v>
      </c>
      <c r="L310" t="str">
        <f t="shared" si="13"/>
        <v>Medium</v>
      </c>
      <c r="M310" s="4">
        <f>INDEX(products!$A$1:$G$49,MATCH(orders!$D310,products!$A$1:$A$49,0),MATCH(orders!M$1,products!$A$1:$G$1,0))</f>
        <v>1</v>
      </c>
      <c r="N310">
        <f>INDEX(products!$A$1:$G$49,MATCH(orders!$D310,products!$A$1:$A$49,0),MATCH(orders!N$1,products!$A$1:$G$1,0))</f>
        <v>11.25</v>
      </c>
      <c r="O310" s="4">
        <f t="shared" si="14"/>
        <v>33.75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_xlfn.XLOOKUP(C311,customers!$A$1:$A$1001,customers!$C$1:$C$1001,,0)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 t="shared" si="12"/>
        <v>librica</v>
      </c>
      <c r="K311" t="str">
        <f>INDEX(products!$A$1:$G$49,MATCH(orders!$D311,products!$A$1:$A$49,0),MATCH(orders!K$1,products!$A$1:$G$1,0))</f>
        <v>M</v>
      </c>
      <c r="L311" t="str">
        <f t="shared" si="13"/>
        <v>Medium</v>
      </c>
      <c r="M311" s="4">
        <f>INDEX(products!$A$1:$G$49,MATCH(orders!$D311,products!$A$1:$A$49,0),MATCH(orders!M$1,products!$A$1:$G$1,0))</f>
        <v>0.2</v>
      </c>
      <c r="N311">
        <f>INDEX(products!$A$1:$G$49,MATCH(orders!$D311,products!$A$1:$A$49,0),MATCH(orders!N$1,products!$A$1:$G$1,0))</f>
        <v>4.3650000000000002</v>
      </c>
      <c r="O311" s="4">
        <f t="shared" si="14"/>
        <v>26.19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_xlfn.XLOOKUP(C312,customers!$A$1:$A$1001,customers!$C$1:$C$1001,,0)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 t="shared" si="12"/>
        <v>Excelsa</v>
      </c>
      <c r="K312" t="str">
        <f>INDEX(products!$A$1:$G$49,MATCH(orders!$D312,products!$A$1:$A$49,0),MATCH(orders!K$1,products!$A$1:$G$1,0))</f>
        <v>L</v>
      </c>
      <c r="L312" t="str">
        <f t="shared" si="13"/>
        <v>Light</v>
      </c>
      <c r="M312" s="4">
        <f>INDEX(products!$A$1:$G$49,MATCH(orders!$D312,products!$A$1:$A$49,0),MATCH(orders!M$1,products!$A$1:$G$1,0))</f>
        <v>1</v>
      </c>
      <c r="N312">
        <f>INDEX(products!$A$1:$G$49,MATCH(orders!$D312,products!$A$1:$A$49,0),MATCH(orders!N$1,products!$A$1:$G$1,0))</f>
        <v>14.85</v>
      </c>
      <c r="O312" s="4">
        <f t="shared" si="14"/>
        <v>14.85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_xlfn.XLOOKUP(C313,customers!$A$1:$A$1001,customers!$C$1:$C$1001,,0)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 t="shared" si="12"/>
        <v>Excelsa</v>
      </c>
      <c r="K313" t="str">
        <f>INDEX(products!$A$1:$G$49,MATCH(orders!$D313,products!$A$1:$A$49,0),MATCH(orders!K$1,products!$A$1:$G$1,0))</f>
        <v>M</v>
      </c>
      <c r="L313" t="str">
        <f t="shared" si="13"/>
        <v>Medium</v>
      </c>
      <c r="M313" s="4">
        <f>INDEX(products!$A$1:$G$49,MATCH(orders!$D313,products!$A$1:$A$49,0),MATCH(orders!M$1,products!$A$1:$G$1,0))</f>
        <v>2.5</v>
      </c>
      <c r="N313">
        <f>INDEX(products!$A$1:$G$49,MATCH(orders!$D313,products!$A$1:$A$49,0),MATCH(orders!N$1,products!$A$1:$G$1,0))</f>
        <v>31.624999999999996</v>
      </c>
      <c r="O313" s="4">
        <f t="shared" si="14"/>
        <v>189.74999999999997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_xlfn.XLOOKUP(C314,customers!$A$1:$A$1001,customers!$C$1:$C$1001,,0)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 t="shared" si="12"/>
        <v>Robusta</v>
      </c>
      <c r="K314" t="str">
        <f>INDEX(products!$A$1:$G$49,MATCH(orders!$D314,products!$A$1:$A$49,0),MATCH(orders!K$1,products!$A$1:$G$1,0))</f>
        <v>M</v>
      </c>
      <c r="L314" t="str">
        <f t="shared" si="13"/>
        <v>Medium</v>
      </c>
      <c r="M314" s="4">
        <f>INDEX(products!$A$1:$G$49,MATCH(orders!$D314,products!$A$1:$A$49,0),MATCH(orders!M$1,products!$A$1:$G$1,0))</f>
        <v>0.5</v>
      </c>
      <c r="N314">
        <f>INDEX(products!$A$1:$G$49,MATCH(orders!$D314,products!$A$1:$A$49,0),MATCH(orders!N$1,products!$A$1:$G$1,0))</f>
        <v>5.97</v>
      </c>
      <c r="O314" s="4">
        <f t="shared" si="14"/>
        <v>5.97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_xlfn.XLOOKUP(C315,customers!$A$1:$A$1001,customers!$C$1:$C$1001,,0)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 t="shared" si="12"/>
        <v>Robusta</v>
      </c>
      <c r="K315" t="str">
        <f>INDEX(products!$A$1:$G$49,MATCH(orders!$D315,products!$A$1:$A$49,0),MATCH(orders!K$1,products!$A$1:$G$1,0))</f>
        <v>M</v>
      </c>
      <c r="L315" t="str">
        <f t="shared" si="13"/>
        <v>Medium</v>
      </c>
      <c r="M315" s="4">
        <f>INDEX(products!$A$1:$G$49,MATCH(orders!$D315,products!$A$1:$A$49,0),MATCH(orders!M$1,products!$A$1:$G$1,0))</f>
        <v>1</v>
      </c>
      <c r="N315">
        <f>INDEX(products!$A$1:$G$49,MATCH(orders!$D315,products!$A$1:$A$49,0),MATCH(orders!N$1,products!$A$1:$G$1,0))</f>
        <v>9.9499999999999993</v>
      </c>
      <c r="O315" s="4">
        <f t="shared" si="14"/>
        <v>29.849999999999998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_xlfn.XLOOKUP(C316,customers!$A$1:$A$1001,customers!$C$1:$C$1001,,0)</f>
        <v>0</v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 t="shared" si="12"/>
        <v>Robusta</v>
      </c>
      <c r="K316" t="str">
        <f>INDEX(products!$A$1:$G$49,MATCH(orders!$D316,products!$A$1:$A$49,0),MATCH(orders!K$1,products!$A$1:$G$1,0))</f>
        <v>D</v>
      </c>
      <c r="L316" t="str">
        <f t="shared" si="13"/>
        <v>Dark</v>
      </c>
      <c r="M316" s="4">
        <f>INDEX(products!$A$1:$G$49,MATCH(orders!$D316,products!$A$1:$A$49,0),MATCH(orders!M$1,products!$A$1:$G$1,0))</f>
        <v>1</v>
      </c>
      <c r="N316">
        <f>INDEX(products!$A$1:$G$49,MATCH(orders!$D316,products!$A$1:$A$49,0),MATCH(orders!N$1,products!$A$1:$G$1,0))</f>
        <v>8.9499999999999993</v>
      </c>
      <c r="O316" s="4">
        <f t="shared" si="14"/>
        <v>44.75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_xlfn.XLOOKUP(C317,customers!$A$1:$A$1001,customers!$C$1:$C$1001,,0)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 t="shared" si="12"/>
        <v>Excelsa</v>
      </c>
      <c r="K317" t="str">
        <f>INDEX(products!$A$1:$G$49,MATCH(orders!$D317,products!$A$1:$A$49,0),MATCH(orders!K$1,products!$A$1:$G$1,0))</f>
        <v>L</v>
      </c>
      <c r="L317" t="str">
        <f t="shared" si="13"/>
        <v>Light</v>
      </c>
      <c r="M317" s="4">
        <f>INDEX(products!$A$1:$G$49,MATCH(orders!$D317,products!$A$1:$A$49,0),MATCH(orders!M$1,products!$A$1:$G$1,0))</f>
        <v>2.5</v>
      </c>
      <c r="N317">
        <f>INDEX(products!$A$1:$G$49,MATCH(orders!$D317,products!$A$1:$A$49,0),MATCH(orders!N$1,products!$A$1:$G$1,0))</f>
        <v>34.154999999999994</v>
      </c>
      <c r="O317" s="4">
        <f t="shared" si="14"/>
        <v>34.154999999999994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_xlfn.XLOOKUP(C318,customers!$A$1:$A$1001,customers!$C$1:$C$1001,,0)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 t="shared" si="12"/>
        <v>Excelsa</v>
      </c>
      <c r="K318" t="str">
        <f>INDEX(products!$A$1:$G$49,MATCH(orders!$D318,products!$A$1:$A$49,0),MATCH(orders!K$1,products!$A$1:$G$1,0))</f>
        <v>L</v>
      </c>
      <c r="L318" t="str">
        <f t="shared" si="13"/>
        <v>Light</v>
      </c>
      <c r="M318" s="4">
        <f>INDEX(products!$A$1:$G$49,MATCH(orders!$D318,products!$A$1:$A$49,0),MATCH(orders!M$1,products!$A$1:$G$1,0))</f>
        <v>2.5</v>
      </c>
      <c r="N318">
        <f>INDEX(products!$A$1:$G$49,MATCH(orders!$D318,products!$A$1:$A$49,0),MATCH(orders!N$1,products!$A$1:$G$1,0))</f>
        <v>34.154999999999994</v>
      </c>
      <c r="O318" s="4">
        <f t="shared" si="14"/>
        <v>204.92999999999995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_xlfn.XLOOKUP(C319,customers!$A$1:$A$1001,customers!$C$1:$C$1001,,0)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 t="shared" si="12"/>
        <v>Excelsa</v>
      </c>
      <c r="K319" t="str">
        <f>INDEX(products!$A$1:$G$49,MATCH(orders!$D319,products!$A$1:$A$49,0),MATCH(orders!K$1,products!$A$1:$G$1,0))</f>
        <v>D</v>
      </c>
      <c r="L319" t="str">
        <f t="shared" si="13"/>
        <v>Dark</v>
      </c>
      <c r="M319" s="4">
        <f>INDEX(products!$A$1:$G$49,MATCH(orders!$D319,products!$A$1:$A$49,0),MATCH(orders!M$1,products!$A$1:$G$1,0))</f>
        <v>0.5</v>
      </c>
      <c r="N319">
        <f>INDEX(products!$A$1:$G$49,MATCH(orders!$D319,products!$A$1:$A$49,0),MATCH(orders!N$1,products!$A$1:$G$1,0))</f>
        <v>7.29</v>
      </c>
      <c r="O319" s="4">
        <f t="shared" si="14"/>
        <v>21.87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_xlfn.XLOOKUP(C320,customers!$A$1:$A$1001,customers!$C$1:$C$1001,,0)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 t="shared" si="12"/>
        <v>Arabica</v>
      </c>
      <c r="K320" t="str">
        <f>INDEX(products!$A$1:$G$49,MATCH(orders!$D320,products!$A$1:$A$49,0),MATCH(orders!K$1,products!$A$1:$G$1,0))</f>
        <v>M</v>
      </c>
      <c r="L320" t="str">
        <f t="shared" si="13"/>
        <v>Medium</v>
      </c>
      <c r="M320" s="4">
        <f>INDEX(products!$A$1:$G$49,MATCH(orders!$D320,products!$A$1:$A$49,0),MATCH(orders!M$1,products!$A$1:$G$1,0))</f>
        <v>2.5</v>
      </c>
      <c r="N320">
        <f>INDEX(products!$A$1:$G$49,MATCH(orders!$D320,products!$A$1:$A$49,0),MATCH(orders!N$1,products!$A$1:$G$1,0))</f>
        <v>25.874999999999996</v>
      </c>
      <c r="O320" s="4">
        <f t="shared" si="14"/>
        <v>51.749999999999993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_xlfn.XLOOKUP(C321,customers!$A$1:$A$1001,customers!$C$1:$C$1001,,0)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 t="shared" si="12"/>
        <v>Excelsa</v>
      </c>
      <c r="K321" t="str">
        <f>INDEX(products!$A$1:$G$49,MATCH(orders!$D321,products!$A$1:$A$49,0),MATCH(orders!K$1,products!$A$1:$G$1,0))</f>
        <v>M</v>
      </c>
      <c r="L321" t="str">
        <f t="shared" si="13"/>
        <v>Medium</v>
      </c>
      <c r="M321" s="4">
        <f>INDEX(products!$A$1:$G$49,MATCH(orders!$D321,products!$A$1:$A$49,0),MATCH(orders!M$1,products!$A$1:$G$1,0))</f>
        <v>0.2</v>
      </c>
      <c r="N321">
        <f>INDEX(products!$A$1:$G$49,MATCH(orders!$D321,products!$A$1:$A$49,0),MATCH(orders!N$1,products!$A$1:$G$1,0))</f>
        <v>4.125</v>
      </c>
      <c r="O321" s="4">
        <f t="shared" si="14"/>
        <v>8.25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_xlfn.XLOOKUP(C322,customers!$A$1:$A$1001,customers!$C$1:$C$1001,,0)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 t="shared" si="12"/>
        <v>Arabica</v>
      </c>
      <c r="K322" t="str">
        <f>INDEX(products!$A$1:$G$49,MATCH(orders!$D322,products!$A$1:$A$49,0),MATCH(orders!K$1,products!$A$1:$G$1,0))</f>
        <v>L</v>
      </c>
      <c r="L322" t="str">
        <f t="shared" si="13"/>
        <v>Light</v>
      </c>
      <c r="M322" s="4">
        <f>INDEX(products!$A$1:$G$49,MATCH(orders!$D322,products!$A$1:$A$49,0),MATCH(orders!M$1,products!$A$1:$G$1,0))</f>
        <v>0.2</v>
      </c>
      <c r="N322">
        <f>INDEX(products!$A$1:$G$49,MATCH(orders!$D322,products!$A$1:$A$49,0),MATCH(orders!N$1,products!$A$1:$G$1,0))</f>
        <v>3.8849999999999998</v>
      </c>
      <c r="O322" s="4">
        <f t="shared" si="14"/>
        <v>19.424999999999997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_xlfn.XLOOKUP(C323,customers!$A$1:$A$1001,customers!$C$1:$C$1001,,0)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 t="shared" ref="J323:J386" si="15">IF(I323="rob","Robusta",IF(I323="Exc","Excelsa",IF(I323="Ara","Arabica",IF(I323="Lib","librica",0))))</f>
        <v>Arabica</v>
      </c>
      <c r="K323" t="str">
        <f>INDEX(products!$A$1:$G$49,MATCH(orders!$D323,products!$A$1:$A$49,0),MATCH(orders!K$1,products!$A$1:$G$1,0))</f>
        <v>M</v>
      </c>
      <c r="L323" t="str">
        <f t="shared" ref="L323:L386" si="16">IF(K323="M","Medium",IF(K323="L","Light",IF(K323="D","Dark",0)))</f>
        <v>Medium</v>
      </c>
      <c r="M323" s="4">
        <f>INDEX(products!$A$1:$G$49,MATCH(orders!$D323,products!$A$1:$A$49,0),MATCH(orders!M$1,products!$A$1:$G$1,0))</f>
        <v>0.2</v>
      </c>
      <c r="N323">
        <f>INDEX(products!$A$1:$G$49,MATCH(orders!$D323,products!$A$1:$A$49,0),MATCH(orders!N$1,products!$A$1:$G$1,0))</f>
        <v>3.375</v>
      </c>
      <c r="O323" s="4">
        <f t="shared" ref="O323:O386" si="17">N323*E323</f>
        <v>20.25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_xlfn.XLOOKUP(C324,customers!$A$1:$A$1001,customers!$C$1:$C$1001,,0)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 t="shared" si="15"/>
        <v>librica</v>
      </c>
      <c r="K324" t="str">
        <f>INDEX(products!$A$1:$G$49,MATCH(orders!$D324,products!$A$1:$A$49,0),MATCH(orders!K$1,products!$A$1:$G$1,0))</f>
        <v>D</v>
      </c>
      <c r="L324" t="str">
        <f t="shared" si="16"/>
        <v>Dark</v>
      </c>
      <c r="M324" s="4">
        <f>INDEX(products!$A$1:$G$49,MATCH(orders!$D324,products!$A$1:$A$49,0),MATCH(orders!M$1,products!$A$1:$G$1,0))</f>
        <v>0.5</v>
      </c>
      <c r="N324">
        <f>INDEX(products!$A$1:$G$49,MATCH(orders!$D324,products!$A$1:$A$49,0),MATCH(orders!N$1,products!$A$1:$G$1,0))</f>
        <v>7.77</v>
      </c>
      <c r="O324" s="4">
        <f t="shared" si="17"/>
        <v>23.31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_xlfn.XLOOKUP(C325,customers!$A$1:$A$1001,customers!$C$1:$C$1001,,0)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 t="shared" si="15"/>
        <v>Excelsa</v>
      </c>
      <c r="K325" t="str">
        <f>INDEX(products!$A$1:$G$49,MATCH(orders!$D325,products!$A$1:$A$49,0),MATCH(orders!K$1,products!$A$1:$G$1,0))</f>
        <v>D</v>
      </c>
      <c r="L325" t="str">
        <f t="shared" si="16"/>
        <v>Dark</v>
      </c>
      <c r="M325" s="4">
        <f>INDEX(products!$A$1:$G$49,MATCH(orders!$D325,products!$A$1:$A$49,0),MATCH(orders!M$1,products!$A$1:$G$1,0))</f>
        <v>0.2</v>
      </c>
      <c r="N325">
        <f>INDEX(products!$A$1:$G$49,MATCH(orders!$D325,products!$A$1:$A$49,0),MATCH(orders!N$1,products!$A$1:$G$1,0))</f>
        <v>3.645</v>
      </c>
      <c r="O325" s="4">
        <f t="shared" si="17"/>
        <v>18.225000000000001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_xlfn.XLOOKUP(C326,customers!$A$1:$A$1001,customers!$C$1:$C$1001,,0)</f>
        <v>0</v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 t="shared" si="15"/>
        <v>Excelsa</v>
      </c>
      <c r="K326" t="str">
        <f>INDEX(products!$A$1:$G$49,MATCH(orders!$D326,products!$A$1:$A$49,0),MATCH(orders!K$1,products!$A$1:$G$1,0))</f>
        <v>M</v>
      </c>
      <c r="L326" t="str">
        <f t="shared" si="16"/>
        <v>Medium</v>
      </c>
      <c r="M326" s="4">
        <f>INDEX(products!$A$1:$G$49,MATCH(orders!$D326,products!$A$1:$A$49,0),MATCH(orders!M$1,products!$A$1:$G$1,0))</f>
        <v>1</v>
      </c>
      <c r="N326">
        <f>INDEX(products!$A$1:$G$49,MATCH(orders!$D326,products!$A$1:$A$49,0),MATCH(orders!N$1,products!$A$1:$G$1,0))</f>
        <v>13.75</v>
      </c>
      <c r="O326" s="4">
        <f t="shared" si="17"/>
        <v>13.75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_xlfn.XLOOKUP(C327,customers!$A$1:$A$1001,customers!$C$1:$C$1001,,0)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 t="shared" si="15"/>
        <v>Arabica</v>
      </c>
      <c r="K327" t="str">
        <f>INDEX(products!$A$1:$G$49,MATCH(orders!$D327,products!$A$1:$A$49,0),MATCH(orders!K$1,products!$A$1:$G$1,0))</f>
        <v>L</v>
      </c>
      <c r="L327" t="str">
        <f t="shared" si="16"/>
        <v>Light</v>
      </c>
      <c r="M327" s="4">
        <f>INDEX(products!$A$1:$G$49,MATCH(orders!$D327,products!$A$1:$A$49,0),MATCH(orders!M$1,products!$A$1:$G$1,0))</f>
        <v>2.5</v>
      </c>
      <c r="N327">
        <f>INDEX(products!$A$1:$G$49,MATCH(orders!$D327,products!$A$1:$A$49,0),MATCH(orders!N$1,products!$A$1:$G$1,0))</f>
        <v>29.784999999999997</v>
      </c>
      <c r="O327" s="4">
        <f t="shared" si="17"/>
        <v>29.784999999999997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_xlfn.XLOOKUP(C328,customers!$A$1:$A$1001,customers!$C$1:$C$1001,,0)</f>
        <v>0</v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 t="shared" si="15"/>
        <v>Robusta</v>
      </c>
      <c r="K328" t="str">
        <f>INDEX(products!$A$1:$G$49,MATCH(orders!$D328,products!$A$1:$A$49,0),MATCH(orders!K$1,products!$A$1:$G$1,0))</f>
        <v>D</v>
      </c>
      <c r="L328" t="str">
        <f t="shared" si="16"/>
        <v>Dark</v>
      </c>
      <c r="M328" s="4">
        <f>INDEX(products!$A$1:$G$49,MATCH(orders!$D328,products!$A$1:$A$49,0),MATCH(orders!M$1,products!$A$1:$G$1,0))</f>
        <v>1</v>
      </c>
      <c r="N328">
        <f>INDEX(products!$A$1:$G$49,MATCH(orders!$D328,products!$A$1:$A$49,0),MATCH(orders!N$1,products!$A$1:$G$1,0))</f>
        <v>8.9499999999999993</v>
      </c>
      <c r="O328" s="4">
        <f t="shared" si="17"/>
        <v>44.75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_xlfn.XLOOKUP(C329,customers!$A$1:$A$1001,customers!$C$1:$C$1001,,0)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 t="shared" si="15"/>
        <v>Robusta</v>
      </c>
      <c r="K329" t="str">
        <f>INDEX(products!$A$1:$G$49,MATCH(orders!$D329,products!$A$1:$A$49,0),MATCH(orders!K$1,products!$A$1:$G$1,0))</f>
        <v>D</v>
      </c>
      <c r="L329" t="str">
        <f t="shared" si="16"/>
        <v>Dark</v>
      </c>
      <c r="M329" s="4">
        <f>INDEX(products!$A$1:$G$49,MATCH(orders!$D329,products!$A$1:$A$49,0),MATCH(orders!M$1,products!$A$1:$G$1,0))</f>
        <v>1</v>
      </c>
      <c r="N329">
        <f>INDEX(products!$A$1:$G$49,MATCH(orders!$D329,products!$A$1:$A$49,0),MATCH(orders!N$1,products!$A$1:$G$1,0))</f>
        <v>8.9499999999999993</v>
      </c>
      <c r="O329" s="4">
        <f t="shared" si="17"/>
        <v>44.75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_xlfn.XLOOKUP(C330,customers!$A$1:$A$1001,customers!$C$1:$C$1001,,0)</f>
        <v>0</v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 t="shared" si="15"/>
        <v>librica</v>
      </c>
      <c r="K330" t="str">
        <f>INDEX(products!$A$1:$G$49,MATCH(orders!$D330,products!$A$1:$A$49,0),MATCH(orders!K$1,products!$A$1:$G$1,0))</f>
        <v>L</v>
      </c>
      <c r="L330" t="str">
        <f t="shared" si="16"/>
        <v>Light</v>
      </c>
      <c r="M330" s="4">
        <f>INDEX(products!$A$1:$G$49,MATCH(orders!$D330,products!$A$1:$A$49,0),MATCH(orders!M$1,products!$A$1:$G$1,0))</f>
        <v>0.5</v>
      </c>
      <c r="N330">
        <f>INDEX(products!$A$1:$G$49,MATCH(orders!$D330,products!$A$1:$A$49,0),MATCH(orders!N$1,products!$A$1:$G$1,0))</f>
        <v>9.51</v>
      </c>
      <c r="O330" s="4">
        <f t="shared" si="17"/>
        <v>38.04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_xlfn.XLOOKUP(C331,customers!$A$1:$A$1001,customers!$C$1:$C$1001,,0)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 t="shared" si="15"/>
        <v>Robusta</v>
      </c>
      <c r="K331" t="str">
        <f>INDEX(products!$A$1:$G$49,MATCH(orders!$D331,products!$A$1:$A$49,0),MATCH(orders!K$1,products!$A$1:$G$1,0))</f>
        <v>D</v>
      </c>
      <c r="L331" t="str">
        <f t="shared" si="16"/>
        <v>Dark</v>
      </c>
      <c r="M331" s="4">
        <f>INDEX(products!$A$1:$G$49,MATCH(orders!$D331,products!$A$1:$A$49,0),MATCH(orders!M$1,products!$A$1:$G$1,0))</f>
        <v>0.5</v>
      </c>
      <c r="N331">
        <f>INDEX(products!$A$1:$G$49,MATCH(orders!$D331,products!$A$1:$A$49,0),MATCH(orders!N$1,products!$A$1:$G$1,0))</f>
        <v>5.3699999999999992</v>
      </c>
      <c r="O331" s="4">
        <f t="shared" si="17"/>
        <v>21.479999999999997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_xlfn.XLOOKUP(C332,customers!$A$1:$A$1001,customers!$C$1:$C$1001,,0)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 t="shared" si="15"/>
        <v>Robusta</v>
      </c>
      <c r="K332" t="str">
        <f>INDEX(products!$A$1:$G$49,MATCH(orders!$D332,products!$A$1:$A$49,0),MATCH(orders!K$1,products!$A$1:$G$1,0))</f>
        <v>D</v>
      </c>
      <c r="L332" t="str">
        <f t="shared" si="16"/>
        <v>Dark</v>
      </c>
      <c r="M332" s="4">
        <f>INDEX(products!$A$1:$G$49,MATCH(orders!$D332,products!$A$1:$A$49,0),MATCH(orders!M$1,products!$A$1:$G$1,0))</f>
        <v>0.5</v>
      </c>
      <c r="N332">
        <f>INDEX(products!$A$1:$G$49,MATCH(orders!$D332,products!$A$1:$A$49,0),MATCH(orders!N$1,products!$A$1:$G$1,0))</f>
        <v>5.3699999999999992</v>
      </c>
      <c r="O332" s="4">
        <f t="shared" si="17"/>
        <v>16.11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_xlfn.XLOOKUP(C333,customers!$A$1:$A$1001,customers!$C$1:$C$1001,,0)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 t="shared" si="15"/>
        <v>Robusta</v>
      </c>
      <c r="K333" t="str">
        <f>INDEX(products!$A$1:$G$49,MATCH(orders!$D333,products!$A$1:$A$49,0),MATCH(orders!K$1,products!$A$1:$G$1,0))</f>
        <v>M</v>
      </c>
      <c r="L333" t="str">
        <f t="shared" si="16"/>
        <v>Medium</v>
      </c>
      <c r="M333" s="4">
        <f>INDEX(products!$A$1:$G$49,MATCH(orders!$D333,products!$A$1:$A$49,0),MATCH(orders!M$1,products!$A$1:$G$1,0))</f>
        <v>2.5</v>
      </c>
      <c r="N333">
        <f>INDEX(products!$A$1:$G$49,MATCH(orders!$D333,products!$A$1:$A$49,0),MATCH(orders!N$1,products!$A$1:$G$1,0))</f>
        <v>22.884999999999998</v>
      </c>
      <c r="O333" s="4">
        <f t="shared" si="17"/>
        <v>22.884999999999998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_xlfn.XLOOKUP(C334,customers!$A$1:$A$1001,customers!$C$1:$C$1001,,0)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 t="shared" si="15"/>
        <v>Arabica</v>
      </c>
      <c r="K334" t="str">
        <f>INDEX(products!$A$1:$G$49,MATCH(orders!$D334,products!$A$1:$A$49,0),MATCH(orders!K$1,products!$A$1:$G$1,0))</f>
        <v>D</v>
      </c>
      <c r="L334" t="str">
        <f t="shared" si="16"/>
        <v>Dark</v>
      </c>
      <c r="M334" s="4">
        <f>INDEX(products!$A$1:$G$49,MATCH(orders!$D334,products!$A$1:$A$49,0),MATCH(orders!M$1,products!$A$1:$G$1,0))</f>
        <v>0.5</v>
      </c>
      <c r="N334">
        <f>INDEX(products!$A$1:$G$49,MATCH(orders!$D334,products!$A$1:$A$49,0),MATCH(orders!N$1,products!$A$1:$G$1,0))</f>
        <v>5.97</v>
      </c>
      <c r="O334" s="4">
        <f t="shared" si="17"/>
        <v>17.91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_xlfn.XLOOKUP(C335,customers!$A$1:$A$1001,customers!$C$1:$C$1001,,0)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 t="shared" si="15"/>
        <v>Robusta</v>
      </c>
      <c r="K335" t="str">
        <f>INDEX(products!$A$1:$G$49,MATCH(orders!$D335,products!$A$1:$A$49,0),MATCH(orders!K$1,products!$A$1:$G$1,0))</f>
        <v>M</v>
      </c>
      <c r="L335" t="str">
        <f t="shared" si="16"/>
        <v>Medium</v>
      </c>
      <c r="M335" s="4">
        <f>INDEX(products!$A$1:$G$49,MATCH(orders!$D335,products!$A$1:$A$49,0),MATCH(orders!M$1,products!$A$1:$G$1,0))</f>
        <v>0.5</v>
      </c>
      <c r="N335">
        <f>INDEX(products!$A$1:$G$49,MATCH(orders!$D335,products!$A$1:$A$49,0),MATCH(orders!N$1,products!$A$1:$G$1,0))</f>
        <v>5.97</v>
      </c>
      <c r="O335" s="4">
        <f t="shared" si="17"/>
        <v>23.88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_xlfn.XLOOKUP(C336,customers!$A$1:$A$1001,customers!$C$1:$C$1001,,0)</f>
        <v>0</v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 t="shared" si="15"/>
        <v>Robusta</v>
      </c>
      <c r="K336" t="str">
        <f>INDEX(products!$A$1:$G$49,MATCH(orders!$D336,products!$A$1:$A$49,0),MATCH(orders!K$1,products!$A$1:$G$1,0))</f>
        <v>L</v>
      </c>
      <c r="L336" t="str">
        <f t="shared" si="16"/>
        <v>Light</v>
      </c>
      <c r="M336" s="4">
        <f>INDEX(products!$A$1:$G$49,MATCH(orders!$D336,products!$A$1:$A$49,0),MATCH(orders!M$1,products!$A$1:$G$1,0))</f>
        <v>1</v>
      </c>
      <c r="N336">
        <f>INDEX(products!$A$1:$G$49,MATCH(orders!$D336,products!$A$1:$A$49,0),MATCH(orders!N$1,products!$A$1:$G$1,0))</f>
        <v>11.95</v>
      </c>
      <c r="O336" s="4">
        <f t="shared" si="17"/>
        <v>59.75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_xlfn.XLOOKUP(C337,customers!$A$1:$A$1001,customers!$C$1:$C$1001,,0)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 t="shared" si="15"/>
        <v>librica</v>
      </c>
      <c r="K337" t="str">
        <f>INDEX(products!$A$1:$G$49,MATCH(orders!$D337,products!$A$1:$A$49,0),MATCH(orders!K$1,products!$A$1:$G$1,0))</f>
        <v>L</v>
      </c>
      <c r="L337" t="str">
        <f t="shared" si="16"/>
        <v>Light</v>
      </c>
      <c r="M337" s="4">
        <f>INDEX(products!$A$1:$G$49,MATCH(orders!$D337,products!$A$1:$A$49,0),MATCH(orders!M$1,products!$A$1:$G$1,0))</f>
        <v>0.2</v>
      </c>
      <c r="N337">
        <f>INDEX(products!$A$1:$G$49,MATCH(orders!$D337,products!$A$1:$A$49,0),MATCH(orders!N$1,products!$A$1:$G$1,0))</f>
        <v>4.7549999999999999</v>
      </c>
      <c r="O337" s="4">
        <f t="shared" si="17"/>
        <v>28.53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_xlfn.XLOOKUP(C338,customers!$A$1:$A$1001,customers!$C$1:$C$1001,,0)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 t="shared" si="15"/>
        <v>Arabica</v>
      </c>
      <c r="K338" t="str">
        <f>INDEX(products!$A$1:$G$49,MATCH(orders!$D338,products!$A$1:$A$49,0),MATCH(orders!K$1,products!$A$1:$G$1,0))</f>
        <v>M</v>
      </c>
      <c r="L338" t="str">
        <f t="shared" si="16"/>
        <v>Medium</v>
      </c>
      <c r="M338" s="4">
        <f>INDEX(products!$A$1:$G$49,MATCH(orders!$D338,products!$A$1:$A$49,0),MATCH(orders!M$1,products!$A$1:$G$1,0))</f>
        <v>1</v>
      </c>
      <c r="N338">
        <f>INDEX(products!$A$1:$G$49,MATCH(orders!$D338,products!$A$1:$A$49,0),MATCH(orders!N$1,products!$A$1:$G$1,0))</f>
        <v>11.25</v>
      </c>
      <c r="O338" s="4">
        <f t="shared" si="17"/>
        <v>45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_xlfn.XLOOKUP(C339,customers!$A$1:$A$1001,customers!$C$1:$C$1001,,0)</f>
        <v>0</v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 t="shared" si="15"/>
        <v>Excelsa</v>
      </c>
      <c r="K339" t="str">
        <f>INDEX(products!$A$1:$G$49,MATCH(orders!$D339,products!$A$1:$A$49,0),MATCH(orders!K$1,products!$A$1:$G$1,0))</f>
        <v>D</v>
      </c>
      <c r="L339" t="str">
        <f t="shared" si="16"/>
        <v>Dark</v>
      </c>
      <c r="M339" s="4">
        <f>INDEX(products!$A$1:$G$49,MATCH(orders!$D339,products!$A$1:$A$49,0),MATCH(orders!M$1,products!$A$1:$G$1,0))</f>
        <v>2.5</v>
      </c>
      <c r="N339">
        <f>INDEX(products!$A$1:$G$49,MATCH(orders!$D339,products!$A$1:$A$49,0),MATCH(orders!N$1,products!$A$1:$G$1,0))</f>
        <v>27.945</v>
      </c>
      <c r="O339" s="4">
        <f t="shared" si="17"/>
        <v>55.89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_xlfn.XLOOKUP(C340,customers!$A$1:$A$1001,customers!$C$1:$C$1001,,0)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 t="shared" si="15"/>
        <v>Excelsa</v>
      </c>
      <c r="K340" t="str">
        <f>INDEX(products!$A$1:$G$49,MATCH(orders!$D340,products!$A$1:$A$49,0),MATCH(orders!K$1,products!$A$1:$G$1,0))</f>
        <v>L</v>
      </c>
      <c r="L340" t="str">
        <f t="shared" si="16"/>
        <v>Light</v>
      </c>
      <c r="M340" s="4">
        <f>INDEX(products!$A$1:$G$49,MATCH(orders!$D340,products!$A$1:$A$49,0),MATCH(orders!M$1,products!$A$1:$G$1,0))</f>
        <v>1</v>
      </c>
      <c r="N340">
        <f>INDEX(products!$A$1:$G$49,MATCH(orders!$D340,products!$A$1:$A$49,0),MATCH(orders!N$1,products!$A$1:$G$1,0))</f>
        <v>14.85</v>
      </c>
      <c r="O340" s="4">
        <f t="shared" si="17"/>
        <v>59.4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_xlfn.XLOOKUP(C341,customers!$A$1:$A$1001,customers!$C$1:$C$1001,,0)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 t="shared" si="15"/>
        <v>Excelsa</v>
      </c>
      <c r="K341" t="str">
        <f>INDEX(products!$A$1:$G$49,MATCH(orders!$D341,products!$A$1:$A$49,0),MATCH(orders!K$1,products!$A$1:$G$1,0))</f>
        <v>D</v>
      </c>
      <c r="L341" t="str">
        <f t="shared" si="16"/>
        <v>Dark</v>
      </c>
      <c r="M341" s="4">
        <f>INDEX(products!$A$1:$G$49,MATCH(orders!$D341,products!$A$1:$A$49,0),MATCH(orders!M$1,products!$A$1:$G$1,0))</f>
        <v>0.2</v>
      </c>
      <c r="N341">
        <f>INDEX(products!$A$1:$G$49,MATCH(orders!$D341,products!$A$1:$A$49,0),MATCH(orders!N$1,products!$A$1:$G$1,0))</f>
        <v>3.645</v>
      </c>
      <c r="O341" s="4">
        <f t="shared" si="17"/>
        <v>7.29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_xlfn.XLOOKUP(C342,customers!$A$1:$A$1001,customers!$C$1:$C$1001,,0)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 t="shared" si="15"/>
        <v>Excelsa</v>
      </c>
      <c r="K342" t="str">
        <f>INDEX(products!$A$1:$G$49,MATCH(orders!$D342,products!$A$1:$A$49,0),MATCH(orders!K$1,products!$A$1:$G$1,0))</f>
        <v>D</v>
      </c>
      <c r="L342" t="str">
        <f t="shared" si="16"/>
        <v>Dark</v>
      </c>
      <c r="M342" s="4">
        <f>INDEX(products!$A$1:$G$49,MATCH(orders!$D342,products!$A$1:$A$49,0),MATCH(orders!M$1,products!$A$1:$G$1,0))</f>
        <v>0.5</v>
      </c>
      <c r="N342">
        <f>INDEX(products!$A$1:$G$49,MATCH(orders!$D342,products!$A$1:$A$49,0),MATCH(orders!N$1,products!$A$1:$G$1,0))</f>
        <v>7.29</v>
      </c>
      <c r="O342" s="4">
        <f t="shared" si="17"/>
        <v>7.29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_xlfn.XLOOKUP(C343,customers!$A$1:$A$1001,customers!$C$1:$C$1001,,0)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 t="shared" si="15"/>
        <v>Excelsa</v>
      </c>
      <c r="K343" t="str">
        <f>INDEX(products!$A$1:$G$49,MATCH(orders!$D343,products!$A$1:$A$49,0),MATCH(orders!K$1,products!$A$1:$G$1,0))</f>
        <v>L</v>
      </c>
      <c r="L343" t="str">
        <f t="shared" si="16"/>
        <v>Light</v>
      </c>
      <c r="M343" s="4">
        <f>INDEX(products!$A$1:$G$49,MATCH(orders!$D343,products!$A$1:$A$49,0),MATCH(orders!M$1,products!$A$1:$G$1,0))</f>
        <v>0.5</v>
      </c>
      <c r="N343">
        <f>INDEX(products!$A$1:$G$49,MATCH(orders!$D343,products!$A$1:$A$49,0),MATCH(orders!N$1,products!$A$1:$G$1,0))</f>
        <v>8.91</v>
      </c>
      <c r="O343" s="4">
        <f t="shared" si="17"/>
        <v>17.82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_xlfn.XLOOKUP(C344,customers!$A$1:$A$1001,customers!$C$1:$C$1001,,0)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 t="shared" si="15"/>
        <v>librica</v>
      </c>
      <c r="K344" t="str">
        <f>INDEX(products!$A$1:$G$49,MATCH(orders!$D344,products!$A$1:$A$49,0),MATCH(orders!K$1,products!$A$1:$G$1,0))</f>
        <v>D</v>
      </c>
      <c r="L344" t="str">
        <f t="shared" si="16"/>
        <v>Dark</v>
      </c>
      <c r="M344" s="4">
        <f>INDEX(products!$A$1:$G$49,MATCH(orders!$D344,products!$A$1:$A$49,0),MATCH(orders!M$1,products!$A$1:$G$1,0))</f>
        <v>0.5</v>
      </c>
      <c r="N344">
        <f>INDEX(products!$A$1:$G$49,MATCH(orders!$D344,products!$A$1:$A$49,0),MATCH(orders!N$1,products!$A$1:$G$1,0))</f>
        <v>7.77</v>
      </c>
      <c r="O344" s="4">
        <f t="shared" si="17"/>
        <v>38.849999999999994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_xlfn.XLOOKUP(C345,customers!$A$1:$A$1001,customers!$C$1:$C$1001,,0)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 t="shared" si="15"/>
        <v>Robusta</v>
      </c>
      <c r="K345" t="str">
        <f>INDEX(products!$A$1:$G$49,MATCH(orders!$D345,products!$A$1:$A$49,0),MATCH(orders!K$1,products!$A$1:$G$1,0))</f>
        <v>D</v>
      </c>
      <c r="L345" t="str">
        <f t="shared" si="16"/>
        <v>Dark</v>
      </c>
      <c r="M345" s="4">
        <f>INDEX(products!$A$1:$G$49,MATCH(orders!$D345,products!$A$1:$A$49,0),MATCH(orders!M$1,products!$A$1:$G$1,0))</f>
        <v>0.5</v>
      </c>
      <c r="N345">
        <f>INDEX(products!$A$1:$G$49,MATCH(orders!$D345,products!$A$1:$A$49,0),MATCH(orders!N$1,products!$A$1:$G$1,0))</f>
        <v>5.3699999999999992</v>
      </c>
      <c r="O345" s="4">
        <f t="shared" si="17"/>
        <v>32.22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_xlfn.XLOOKUP(C346,customers!$A$1:$A$1001,customers!$C$1:$C$1001,,0)</f>
        <v>0</v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 t="shared" si="15"/>
        <v>Robusta</v>
      </c>
      <c r="K346" t="str">
        <f>INDEX(products!$A$1:$G$49,MATCH(orders!$D346,products!$A$1:$A$49,0),MATCH(orders!K$1,products!$A$1:$G$1,0))</f>
        <v>M</v>
      </c>
      <c r="L346" t="str">
        <f t="shared" si="16"/>
        <v>Medium</v>
      </c>
      <c r="M346" s="4">
        <f>INDEX(products!$A$1:$G$49,MATCH(orders!$D346,products!$A$1:$A$49,0),MATCH(orders!M$1,products!$A$1:$G$1,0))</f>
        <v>1</v>
      </c>
      <c r="N346">
        <f>INDEX(products!$A$1:$G$49,MATCH(orders!$D346,products!$A$1:$A$49,0),MATCH(orders!N$1,products!$A$1:$G$1,0))</f>
        <v>9.9499999999999993</v>
      </c>
      <c r="O346" s="4">
        <f t="shared" si="17"/>
        <v>19.899999999999999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_xlfn.XLOOKUP(C347,customers!$A$1:$A$1001,customers!$C$1:$C$1001,,0)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 t="shared" si="15"/>
        <v>Robusta</v>
      </c>
      <c r="K347" t="str">
        <f>INDEX(products!$A$1:$G$49,MATCH(orders!$D347,products!$A$1:$A$49,0),MATCH(orders!K$1,products!$A$1:$G$1,0))</f>
        <v>L</v>
      </c>
      <c r="L347" t="str">
        <f t="shared" si="16"/>
        <v>Light</v>
      </c>
      <c r="M347" s="4">
        <f>INDEX(products!$A$1:$G$49,MATCH(orders!$D347,products!$A$1:$A$49,0),MATCH(orders!M$1,products!$A$1:$G$1,0))</f>
        <v>1</v>
      </c>
      <c r="N347">
        <f>INDEX(products!$A$1:$G$49,MATCH(orders!$D347,products!$A$1:$A$49,0),MATCH(orders!N$1,products!$A$1:$G$1,0))</f>
        <v>11.95</v>
      </c>
      <c r="O347" s="4">
        <f t="shared" si="17"/>
        <v>59.75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_xlfn.XLOOKUP(C348,customers!$A$1:$A$1001,customers!$C$1:$C$1001,,0)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 t="shared" si="15"/>
        <v>Arabica</v>
      </c>
      <c r="K348" t="str">
        <f>INDEX(products!$A$1:$G$49,MATCH(orders!$D348,products!$A$1:$A$49,0),MATCH(orders!K$1,products!$A$1:$G$1,0))</f>
        <v>L</v>
      </c>
      <c r="L348" t="str">
        <f t="shared" si="16"/>
        <v>Light</v>
      </c>
      <c r="M348" s="4">
        <f>INDEX(products!$A$1:$G$49,MATCH(orders!$D348,products!$A$1:$A$49,0),MATCH(orders!M$1,products!$A$1:$G$1,0))</f>
        <v>0.5</v>
      </c>
      <c r="N348">
        <f>INDEX(products!$A$1:$G$49,MATCH(orders!$D348,products!$A$1:$A$49,0),MATCH(orders!N$1,products!$A$1:$G$1,0))</f>
        <v>7.77</v>
      </c>
      <c r="O348" s="4">
        <f t="shared" si="17"/>
        <v>23.31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_xlfn.XLOOKUP(C349,customers!$A$1:$A$1001,customers!$C$1:$C$1001,,0)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 t="shared" si="15"/>
        <v>librica</v>
      </c>
      <c r="K349" t="str">
        <f>INDEX(products!$A$1:$G$49,MATCH(orders!$D349,products!$A$1:$A$49,0),MATCH(orders!K$1,products!$A$1:$G$1,0))</f>
        <v>M</v>
      </c>
      <c r="L349" t="str">
        <f t="shared" si="16"/>
        <v>Medium</v>
      </c>
      <c r="M349" s="4">
        <f>INDEX(products!$A$1:$G$49,MATCH(orders!$D349,products!$A$1:$A$49,0),MATCH(orders!M$1,products!$A$1:$G$1,0))</f>
        <v>1</v>
      </c>
      <c r="N349">
        <f>INDEX(products!$A$1:$G$49,MATCH(orders!$D349,products!$A$1:$A$49,0),MATCH(orders!N$1,products!$A$1:$G$1,0))</f>
        <v>14.55</v>
      </c>
      <c r="O349" s="4">
        <f t="shared" si="17"/>
        <v>43.650000000000006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_xlfn.XLOOKUP(C350,customers!$A$1:$A$1001,customers!$C$1:$C$1001,,0)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 t="shared" si="15"/>
        <v>Excelsa</v>
      </c>
      <c r="K350" t="str">
        <f>INDEX(products!$A$1:$G$49,MATCH(orders!$D350,products!$A$1:$A$49,0),MATCH(orders!K$1,products!$A$1:$G$1,0))</f>
        <v>L</v>
      </c>
      <c r="L350" t="str">
        <f t="shared" si="16"/>
        <v>Light</v>
      </c>
      <c r="M350" s="4">
        <f>INDEX(products!$A$1:$G$49,MATCH(orders!$D350,products!$A$1:$A$49,0),MATCH(orders!M$1,products!$A$1:$G$1,0))</f>
        <v>2.5</v>
      </c>
      <c r="N350">
        <f>INDEX(products!$A$1:$G$49,MATCH(orders!$D350,products!$A$1:$A$49,0),MATCH(orders!N$1,products!$A$1:$G$1,0))</f>
        <v>34.154999999999994</v>
      </c>
      <c r="O350" s="4">
        <f t="shared" si="17"/>
        <v>204.92999999999995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_xlfn.XLOOKUP(C351,customers!$A$1:$A$1001,customers!$C$1:$C$1001,,0)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 t="shared" si="15"/>
        <v>Robusta</v>
      </c>
      <c r="K351" t="str">
        <f>INDEX(products!$A$1:$G$49,MATCH(orders!$D351,products!$A$1:$A$49,0),MATCH(orders!K$1,products!$A$1:$G$1,0))</f>
        <v>L</v>
      </c>
      <c r="L351" t="str">
        <f t="shared" si="16"/>
        <v>Light</v>
      </c>
      <c r="M351" s="4">
        <f>INDEX(products!$A$1:$G$49,MATCH(orders!$D351,products!$A$1:$A$49,0),MATCH(orders!M$1,products!$A$1:$G$1,0))</f>
        <v>0.2</v>
      </c>
      <c r="N351">
        <f>INDEX(products!$A$1:$G$49,MATCH(orders!$D351,products!$A$1:$A$49,0),MATCH(orders!N$1,products!$A$1:$G$1,0))</f>
        <v>3.5849999999999995</v>
      </c>
      <c r="O351" s="4">
        <f t="shared" si="17"/>
        <v>14.339999999999998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_xlfn.XLOOKUP(C352,customers!$A$1:$A$1001,customers!$C$1:$C$1001,,0)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 t="shared" si="15"/>
        <v>Arabica</v>
      </c>
      <c r="K352" t="str">
        <f>INDEX(products!$A$1:$G$49,MATCH(orders!$D352,products!$A$1:$A$49,0),MATCH(orders!K$1,products!$A$1:$G$1,0))</f>
        <v>D</v>
      </c>
      <c r="L352" t="str">
        <f t="shared" si="16"/>
        <v>Dark</v>
      </c>
      <c r="M352" s="4">
        <f>INDEX(products!$A$1:$G$49,MATCH(orders!$D352,products!$A$1:$A$49,0),MATCH(orders!M$1,products!$A$1:$G$1,0))</f>
        <v>0.5</v>
      </c>
      <c r="N352">
        <f>INDEX(products!$A$1:$G$49,MATCH(orders!$D352,products!$A$1:$A$49,0),MATCH(orders!N$1,products!$A$1:$G$1,0))</f>
        <v>5.97</v>
      </c>
      <c r="O352" s="4">
        <f t="shared" si="17"/>
        <v>23.88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_xlfn.XLOOKUP(C353,customers!$A$1:$A$1001,customers!$C$1:$C$1001,,0)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 t="shared" si="15"/>
        <v>Arabica</v>
      </c>
      <c r="K353" t="str">
        <f>INDEX(products!$A$1:$G$49,MATCH(orders!$D353,products!$A$1:$A$49,0),MATCH(orders!K$1,products!$A$1:$G$1,0))</f>
        <v>M</v>
      </c>
      <c r="L353" t="str">
        <f t="shared" si="16"/>
        <v>Medium</v>
      </c>
      <c r="M353" s="4">
        <f>INDEX(products!$A$1:$G$49,MATCH(orders!$D353,products!$A$1:$A$49,0),MATCH(orders!M$1,products!$A$1:$G$1,0))</f>
        <v>1</v>
      </c>
      <c r="N353">
        <f>INDEX(products!$A$1:$G$49,MATCH(orders!$D353,products!$A$1:$A$49,0),MATCH(orders!N$1,products!$A$1:$G$1,0))</f>
        <v>11.25</v>
      </c>
      <c r="O353" s="4">
        <f t="shared" si="17"/>
        <v>22.5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_xlfn.XLOOKUP(C354,customers!$A$1:$A$1001,customers!$C$1:$C$1001,,0)</f>
        <v>0</v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 t="shared" si="15"/>
        <v>Excelsa</v>
      </c>
      <c r="K354" t="str">
        <f>INDEX(products!$A$1:$G$49,MATCH(orders!$D354,products!$A$1:$A$49,0),MATCH(orders!K$1,products!$A$1:$G$1,0))</f>
        <v>D</v>
      </c>
      <c r="L354" t="str">
        <f t="shared" si="16"/>
        <v>Dark</v>
      </c>
      <c r="M354" s="4">
        <f>INDEX(products!$A$1:$G$49,MATCH(orders!$D354,products!$A$1:$A$49,0),MATCH(orders!M$1,products!$A$1:$G$1,0))</f>
        <v>0.5</v>
      </c>
      <c r="N354">
        <f>INDEX(products!$A$1:$G$49,MATCH(orders!$D354,products!$A$1:$A$49,0),MATCH(orders!N$1,products!$A$1:$G$1,0))</f>
        <v>7.29</v>
      </c>
      <c r="O354" s="4">
        <f t="shared" si="17"/>
        <v>36.450000000000003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_xlfn.XLOOKUP(C355,customers!$A$1:$A$1001,customers!$C$1:$C$1001,,0)</f>
        <v>0</v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 t="shared" si="15"/>
        <v>Arabica</v>
      </c>
      <c r="K355" t="str">
        <f>INDEX(products!$A$1:$G$49,MATCH(orders!$D355,products!$A$1:$A$49,0),MATCH(orders!K$1,products!$A$1:$G$1,0))</f>
        <v>M</v>
      </c>
      <c r="L355" t="str">
        <f t="shared" si="16"/>
        <v>Medium</v>
      </c>
      <c r="M355" s="4">
        <f>INDEX(products!$A$1:$G$49,MATCH(orders!$D355,products!$A$1:$A$49,0),MATCH(orders!M$1,products!$A$1:$G$1,0))</f>
        <v>0.5</v>
      </c>
      <c r="N355">
        <f>INDEX(products!$A$1:$G$49,MATCH(orders!$D355,products!$A$1:$A$49,0),MATCH(orders!N$1,products!$A$1:$G$1,0))</f>
        <v>6.75</v>
      </c>
      <c r="O355" s="4">
        <f t="shared" si="17"/>
        <v>27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_xlfn.XLOOKUP(C356,customers!$A$1:$A$1001,customers!$C$1:$C$1001,,0)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 t="shared" si="15"/>
        <v>Arabica</v>
      </c>
      <c r="K356" t="str">
        <f>INDEX(products!$A$1:$G$49,MATCH(orders!$D356,products!$A$1:$A$49,0),MATCH(orders!K$1,products!$A$1:$G$1,0))</f>
        <v>M</v>
      </c>
      <c r="L356" t="str">
        <f t="shared" si="16"/>
        <v>Medium</v>
      </c>
      <c r="M356" s="4">
        <f>INDEX(products!$A$1:$G$49,MATCH(orders!$D356,products!$A$1:$A$49,0),MATCH(orders!M$1,products!$A$1:$G$1,0))</f>
        <v>2.5</v>
      </c>
      <c r="N356">
        <f>INDEX(products!$A$1:$G$49,MATCH(orders!$D356,products!$A$1:$A$49,0),MATCH(orders!N$1,products!$A$1:$G$1,0))</f>
        <v>25.874999999999996</v>
      </c>
      <c r="O356" s="4">
        <f t="shared" si="17"/>
        <v>155.24999999999997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_xlfn.XLOOKUP(C357,customers!$A$1:$A$1001,customers!$C$1:$C$1001,,0)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 t="shared" si="15"/>
        <v>Arabica</v>
      </c>
      <c r="K357" t="str">
        <f>INDEX(products!$A$1:$G$49,MATCH(orders!$D357,products!$A$1:$A$49,0),MATCH(orders!K$1,products!$A$1:$G$1,0))</f>
        <v>D</v>
      </c>
      <c r="L357" t="str">
        <f t="shared" si="16"/>
        <v>Dark</v>
      </c>
      <c r="M357" s="4">
        <f>INDEX(products!$A$1:$G$49,MATCH(orders!$D357,products!$A$1:$A$49,0),MATCH(orders!M$1,products!$A$1:$G$1,0))</f>
        <v>2.5</v>
      </c>
      <c r="N357">
        <f>INDEX(products!$A$1:$G$49,MATCH(orders!$D357,products!$A$1:$A$49,0),MATCH(orders!N$1,products!$A$1:$G$1,0))</f>
        <v>22.884999999999998</v>
      </c>
      <c r="O357" s="4">
        <f t="shared" si="17"/>
        <v>114.42499999999998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_xlfn.XLOOKUP(C358,customers!$A$1:$A$1001,customers!$C$1:$C$1001,,0)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 t="shared" si="15"/>
        <v>librica</v>
      </c>
      <c r="K358" t="str">
        <f>INDEX(products!$A$1:$G$49,MATCH(orders!$D358,products!$A$1:$A$49,0),MATCH(orders!K$1,products!$A$1:$G$1,0))</f>
        <v>D</v>
      </c>
      <c r="L358" t="str">
        <f t="shared" si="16"/>
        <v>Dark</v>
      </c>
      <c r="M358" s="4">
        <f>INDEX(products!$A$1:$G$49,MATCH(orders!$D358,products!$A$1:$A$49,0),MATCH(orders!M$1,products!$A$1:$G$1,0))</f>
        <v>1</v>
      </c>
      <c r="N358">
        <f>INDEX(products!$A$1:$G$49,MATCH(orders!$D358,products!$A$1:$A$49,0),MATCH(orders!N$1,products!$A$1:$G$1,0))</f>
        <v>12.95</v>
      </c>
      <c r="O358" s="4">
        <f t="shared" si="17"/>
        <v>51.8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_xlfn.XLOOKUP(C359,customers!$A$1:$A$1001,customers!$C$1:$C$1001,,0)</f>
        <v>0</v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 t="shared" si="15"/>
        <v>Arabica</v>
      </c>
      <c r="K359" t="str">
        <f>INDEX(products!$A$1:$G$49,MATCH(orders!$D359,products!$A$1:$A$49,0),MATCH(orders!K$1,products!$A$1:$G$1,0))</f>
        <v>M</v>
      </c>
      <c r="L359" t="str">
        <f t="shared" si="16"/>
        <v>Medium</v>
      </c>
      <c r="M359" s="4">
        <f>INDEX(products!$A$1:$G$49,MATCH(orders!$D359,products!$A$1:$A$49,0),MATCH(orders!M$1,products!$A$1:$G$1,0))</f>
        <v>2.5</v>
      </c>
      <c r="N359">
        <f>INDEX(products!$A$1:$G$49,MATCH(orders!$D359,products!$A$1:$A$49,0),MATCH(orders!N$1,products!$A$1:$G$1,0))</f>
        <v>25.874999999999996</v>
      </c>
      <c r="O359" s="4">
        <f t="shared" si="17"/>
        <v>155.24999999999997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_xlfn.XLOOKUP(C360,customers!$A$1:$A$1001,customers!$C$1:$C$1001,,0)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 t="shared" si="15"/>
        <v>Arabica</v>
      </c>
      <c r="K360" t="str">
        <f>INDEX(products!$A$1:$G$49,MATCH(orders!$D360,products!$A$1:$A$49,0),MATCH(orders!K$1,products!$A$1:$G$1,0))</f>
        <v>L</v>
      </c>
      <c r="L360" t="str">
        <f t="shared" si="16"/>
        <v>Light</v>
      </c>
      <c r="M360" s="4">
        <f>INDEX(products!$A$1:$G$49,MATCH(orders!$D360,products!$A$1:$A$49,0),MATCH(orders!M$1,products!$A$1:$G$1,0))</f>
        <v>2.5</v>
      </c>
      <c r="N360">
        <f>INDEX(products!$A$1:$G$49,MATCH(orders!$D360,products!$A$1:$A$49,0),MATCH(orders!N$1,products!$A$1:$G$1,0))</f>
        <v>29.784999999999997</v>
      </c>
      <c r="O360" s="4">
        <f t="shared" si="17"/>
        <v>29.784999999999997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_xlfn.XLOOKUP(C361,customers!$A$1:$A$1001,customers!$C$1:$C$1001,,0)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 t="shared" si="15"/>
        <v>Robusta</v>
      </c>
      <c r="K361" t="str">
        <f>INDEX(products!$A$1:$G$49,MATCH(orders!$D361,products!$A$1:$A$49,0),MATCH(orders!K$1,products!$A$1:$G$1,0))</f>
        <v>L</v>
      </c>
      <c r="L361" t="str">
        <f t="shared" si="16"/>
        <v>Light</v>
      </c>
      <c r="M361" s="4">
        <f>INDEX(products!$A$1:$G$49,MATCH(orders!$D361,products!$A$1:$A$49,0),MATCH(orders!M$1,products!$A$1:$G$1,0))</f>
        <v>0.2</v>
      </c>
      <c r="N361">
        <f>INDEX(products!$A$1:$G$49,MATCH(orders!$D361,products!$A$1:$A$49,0),MATCH(orders!N$1,products!$A$1:$G$1,0))</f>
        <v>3.5849999999999995</v>
      </c>
      <c r="O361" s="4">
        <f t="shared" si="17"/>
        <v>21.509999999999998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_xlfn.XLOOKUP(C362,customers!$A$1:$A$1001,customers!$C$1:$C$1001,,0)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 t="shared" si="15"/>
        <v>Robusta</v>
      </c>
      <c r="K362" t="str">
        <f>INDEX(products!$A$1:$G$49,MATCH(orders!$D362,products!$A$1:$A$49,0),MATCH(orders!K$1,products!$A$1:$G$1,0))</f>
        <v>D</v>
      </c>
      <c r="L362" t="str">
        <f t="shared" si="16"/>
        <v>Dark</v>
      </c>
      <c r="M362" s="4">
        <f>INDEX(products!$A$1:$G$49,MATCH(orders!$D362,products!$A$1:$A$49,0),MATCH(orders!M$1,products!$A$1:$G$1,0))</f>
        <v>2.5</v>
      </c>
      <c r="N362">
        <f>INDEX(products!$A$1:$G$49,MATCH(orders!$D362,products!$A$1:$A$49,0),MATCH(orders!N$1,products!$A$1:$G$1,0))</f>
        <v>20.584999999999997</v>
      </c>
      <c r="O362" s="4">
        <f t="shared" si="17"/>
        <v>41.169999999999995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_xlfn.XLOOKUP(C363,customers!$A$1:$A$1001,customers!$C$1:$C$1001,,0)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 t="shared" si="15"/>
        <v>Robusta</v>
      </c>
      <c r="K363" t="str">
        <f>INDEX(products!$A$1:$G$49,MATCH(orders!$D363,products!$A$1:$A$49,0),MATCH(orders!K$1,products!$A$1:$G$1,0))</f>
        <v>M</v>
      </c>
      <c r="L363" t="str">
        <f t="shared" si="16"/>
        <v>Medium</v>
      </c>
      <c r="M363" s="4">
        <f>INDEX(products!$A$1:$G$49,MATCH(orders!$D363,products!$A$1:$A$49,0),MATCH(orders!M$1,products!$A$1:$G$1,0))</f>
        <v>0.5</v>
      </c>
      <c r="N363">
        <f>INDEX(products!$A$1:$G$49,MATCH(orders!$D363,products!$A$1:$A$49,0),MATCH(orders!N$1,products!$A$1:$G$1,0))</f>
        <v>5.97</v>
      </c>
      <c r="O363" s="4">
        <f t="shared" si="17"/>
        <v>5.97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_xlfn.XLOOKUP(C364,customers!$A$1:$A$1001,customers!$C$1:$C$1001,,0)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 t="shared" si="15"/>
        <v>Excelsa</v>
      </c>
      <c r="K364" t="str">
        <f>INDEX(products!$A$1:$G$49,MATCH(orders!$D364,products!$A$1:$A$49,0),MATCH(orders!K$1,products!$A$1:$G$1,0))</f>
        <v>L</v>
      </c>
      <c r="L364" t="str">
        <f t="shared" si="16"/>
        <v>Light</v>
      </c>
      <c r="M364" s="4">
        <f>INDEX(products!$A$1:$G$49,MATCH(orders!$D364,products!$A$1:$A$49,0),MATCH(orders!M$1,products!$A$1:$G$1,0))</f>
        <v>1</v>
      </c>
      <c r="N364">
        <f>INDEX(products!$A$1:$G$49,MATCH(orders!$D364,products!$A$1:$A$49,0),MATCH(orders!N$1,products!$A$1:$G$1,0))</f>
        <v>14.85</v>
      </c>
      <c r="O364" s="4">
        <f t="shared" si="17"/>
        <v>74.25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_xlfn.XLOOKUP(C365,customers!$A$1:$A$1001,customers!$C$1:$C$1001,,0)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 t="shared" si="15"/>
        <v>librica</v>
      </c>
      <c r="K365" t="str">
        <f>INDEX(products!$A$1:$G$49,MATCH(orders!$D365,products!$A$1:$A$49,0),MATCH(orders!K$1,products!$A$1:$G$1,0))</f>
        <v>M</v>
      </c>
      <c r="L365" t="str">
        <f t="shared" si="16"/>
        <v>Medium</v>
      </c>
      <c r="M365" s="4">
        <f>INDEX(products!$A$1:$G$49,MATCH(orders!$D365,products!$A$1:$A$49,0),MATCH(orders!M$1,products!$A$1:$G$1,0))</f>
        <v>1</v>
      </c>
      <c r="N365">
        <f>INDEX(products!$A$1:$G$49,MATCH(orders!$D365,products!$A$1:$A$49,0),MATCH(orders!N$1,products!$A$1:$G$1,0))</f>
        <v>14.55</v>
      </c>
      <c r="O365" s="4">
        <f t="shared" si="17"/>
        <v>87.300000000000011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_xlfn.XLOOKUP(C366,customers!$A$1:$A$1001,customers!$C$1:$C$1001,,0)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 t="shared" si="15"/>
        <v>Excelsa</v>
      </c>
      <c r="K366" t="str">
        <f>INDEX(products!$A$1:$G$49,MATCH(orders!$D366,products!$A$1:$A$49,0),MATCH(orders!K$1,products!$A$1:$G$1,0))</f>
        <v>D</v>
      </c>
      <c r="L366" t="str">
        <f t="shared" si="16"/>
        <v>Dark</v>
      </c>
      <c r="M366" s="4">
        <f>INDEX(products!$A$1:$G$49,MATCH(orders!$D366,products!$A$1:$A$49,0),MATCH(orders!M$1,products!$A$1:$G$1,0))</f>
        <v>1</v>
      </c>
      <c r="N366">
        <f>INDEX(products!$A$1:$G$49,MATCH(orders!$D366,products!$A$1:$A$49,0),MATCH(orders!N$1,products!$A$1:$G$1,0))</f>
        <v>12.15</v>
      </c>
      <c r="O366" s="4">
        <f t="shared" si="17"/>
        <v>72.900000000000006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_xlfn.XLOOKUP(C367,customers!$A$1:$A$1001,customers!$C$1:$C$1001,,0)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 t="shared" si="15"/>
        <v>librica</v>
      </c>
      <c r="K367" t="str">
        <f>INDEX(products!$A$1:$G$49,MATCH(orders!$D367,products!$A$1:$A$49,0),MATCH(orders!K$1,products!$A$1:$G$1,0))</f>
        <v>D</v>
      </c>
      <c r="L367" t="str">
        <f t="shared" si="16"/>
        <v>Dark</v>
      </c>
      <c r="M367" s="4">
        <f>INDEX(products!$A$1:$G$49,MATCH(orders!$D367,products!$A$1:$A$49,0),MATCH(orders!M$1,products!$A$1:$G$1,0))</f>
        <v>0.5</v>
      </c>
      <c r="N367">
        <f>INDEX(products!$A$1:$G$49,MATCH(orders!$D367,products!$A$1:$A$49,0),MATCH(orders!N$1,products!$A$1:$G$1,0))</f>
        <v>7.77</v>
      </c>
      <c r="O367" s="4">
        <f t="shared" si="17"/>
        <v>7.77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_xlfn.XLOOKUP(C368,customers!$A$1:$A$1001,customers!$C$1:$C$1001,,0)</f>
        <v>0</v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 t="shared" si="15"/>
        <v>Excelsa</v>
      </c>
      <c r="K368" t="str">
        <f>INDEX(products!$A$1:$G$49,MATCH(orders!$D368,products!$A$1:$A$49,0),MATCH(orders!K$1,products!$A$1:$G$1,0))</f>
        <v>D</v>
      </c>
      <c r="L368" t="str">
        <f t="shared" si="16"/>
        <v>Dark</v>
      </c>
      <c r="M368" s="4">
        <f>INDEX(products!$A$1:$G$49,MATCH(orders!$D368,products!$A$1:$A$49,0),MATCH(orders!M$1,products!$A$1:$G$1,0))</f>
        <v>0.5</v>
      </c>
      <c r="N368">
        <f>INDEX(products!$A$1:$G$49,MATCH(orders!$D368,products!$A$1:$A$49,0),MATCH(orders!N$1,products!$A$1:$G$1,0))</f>
        <v>7.29</v>
      </c>
      <c r="O368" s="4">
        <f t="shared" si="17"/>
        <v>43.74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_xlfn.XLOOKUP(C369,customers!$A$1:$A$1001,customers!$C$1:$C$1001,,0)</f>
        <v>0</v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 t="shared" si="15"/>
        <v>librica</v>
      </c>
      <c r="K369" t="str">
        <f>INDEX(products!$A$1:$G$49,MATCH(orders!$D369,products!$A$1:$A$49,0),MATCH(orders!K$1,products!$A$1:$G$1,0))</f>
        <v>M</v>
      </c>
      <c r="L369" t="str">
        <f t="shared" si="16"/>
        <v>Medium</v>
      </c>
      <c r="M369" s="4">
        <f>INDEX(products!$A$1:$G$49,MATCH(orders!$D369,products!$A$1:$A$49,0),MATCH(orders!M$1,products!$A$1:$G$1,0))</f>
        <v>0.2</v>
      </c>
      <c r="N369">
        <f>INDEX(products!$A$1:$G$49,MATCH(orders!$D369,products!$A$1:$A$49,0),MATCH(orders!N$1,products!$A$1:$G$1,0))</f>
        <v>4.3650000000000002</v>
      </c>
      <c r="O369" s="4">
        <f t="shared" si="17"/>
        <v>8.73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_xlfn.XLOOKUP(C370,customers!$A$1:$A$1001,customers!$C$1:$C$1001,,0)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 t="shared" si="15"/>
        <v>Excelsa</v>
      </c>
      <c r="K370" t="str">
        <f>INDEX(products!$A$1:$G$49,MATCH(orders!$D370,products!$A$1:$A$49,0),MATCH(orders!K$1,products!$A$1:$G$1,0))</f>
        <v>M</v>
      </c>
      <c r="L370" t="str">
        <f t="shared" si="16"/>
        <v>Medium</v>
      </c>
      <c r="M370" s="4">
        <f>INDEX(products!$A$1:$G$49,MATCH(orders!$D370,products!$A$1:$A$49,0),MATCH(orders!M$1,products!$A$1:$G$1,0))</f>
        <v>2.5</v>
      </c>
      <c r="N370">
        <f>INDEX(products!$A$1:$G$49,MATCH(orders!$D370,products!$A$1:$A$49,0),MATCH(orders!N$1,products!$A$1:$G$1,0))</f>
        <v>31.624999999999996</v>
      </c>
      <c r="O370" s="4">
        <f t="shared" si="17"/>
        <v>63.249999999999993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_xlfn.XLOOKUP(C371,customers!$A$1:$A$1001,customers!$C$1:$C$1001,,0)</f>
        <v>0</v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 t="shared" si="15"/>
        <v>Excelsa</v>
      </c>
      <c r="K371" t="str">
        <f>INDEX(products!$A$1:$G$49,MATCH(orders!$D371,products!$A$1:$A$49,0),MATCH(orders!K$1,products!$A$1:$G$1,0))</f>
        <v>L</v>
      </c>
      <c r="L371" t="str">
        <f t="shared" si="16"/>
        <v>Light</v>
      </c>
      <c r="M371" s="4">
        <f>INDEX(products!$A$1:$G$49,MATCH(orders!$D371,products!$A$1:$A$49,0),MATCH(orders!M$1,products!$A$1:$G$1,0))</f>
        <v>0.5</v>
      </c>
      <c r="N371">
        <f>INDEX(products!$A$1:$G$49,MATCH(orders!$D371,products!$A$1:$A$49,0),MATCH(orders!N$1,products!$A$1:$G$1,0))</f>
        <v>8.91</v>
      </c>
      <c r="O371" s="4">
        <f t="shared" si="17"/>
        <v>8.91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_xlfn.XLOOKUP(C372,customers!$A$1:$A$1001,customers!$C$1:$C$1001,,0)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 t="shared" si="15"/>
        <v>Excelsa</v>
      </c>
      <c r="K372" t="str">
        <f>INDEX(products!$A$1:$G$49,MATCH(orders!$D372,products!$A$1:$A$49,0),MATCH(orders!K$1,products!$A$1:$G$1,0))</f>
        <v>D</v>
      </c>
      <c r="L372" t="str">
        <f t="shared" si="16"/>
        <v>Dark</v>
      </c>
      <c r="M372" s="4">
        <f>INDEX(products!$A$1:$G$49,MATCH(orders!$D372,products!$A$1:$A$49,0),MATCH(orders!M$1,products!$A$1:$G$1,0))</f>
        <v>1</v>
      </c>
      <c r="N372">
        <f>INDEX(products!$A$1:$G$49,MATCH(orders!$D372,products!$A$1:$A$49,0),MATCH(orders!N$1,products!$A$1:$G$1,0))</f>
        <v>12.15</v>
      </c>
      <c r="O372" s="4">
        <f t="shared" si="17"/>
        <v>24.3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_xlfn.XLOOKUP(C373,customers!$A$1:$A$1001,customers!$C$1:$C$1001,,0)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 t="shared" si="15"/>
        <v>Arabica</v>
      </c>
      <c r="K373" t="str">
        <f>INDEX(products!$A$1:$G$49,MATCH(orders!$D373,products!$A$1:$A$49,0),MATCH(orders!K$1,products!$A$1:$G$1,0))</f>
        <v>L</v>
      </c>
      <c r="L373" t="str">
        <f t="shared" si="16"/>
        <v>Light</v>
      </c>
      <c r="M373" s="4">
        <f>INDEX(products!$A$1:$G$49,MATCH(orders!$D373,products!$A$1:$A$49,0),MATCH(orders!M$1,products!$A$1:$G$1,0))</f>
        <v>0.5</v>
      </c>
      <c r="N373">
        <f>INDEX(products!$A$1:$G$49,MATCH(orders!$D373,products!$A$1:$A$49,0),MATCH(orders!N$1,products!$A$1:$G$1,0))</f>
        <v>7.77</v>
      </c>
      <c r="O373" s="4">
        <f t="shared" si="17"/>
        <v>46.62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_xlfn.XLOOKUP(C374,customers!$A$1:$A$1001,customers!$C$1:$C$1001,,0)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 t="shared" si="15"/>
        <v>Robusta</v>
      </c>
      <c r="K374" t="str">
        <f>INDEX(products!$A$1:$G$49,MATCH(orders!$D374,products!$A$1:$A$49,0),MATCH(orders!K$1,products!$A$1:$G$1,0))</f>
        <v>L</v>
      </c>
      <c r="L374" t="str">
        <f t="shared" si="16"/>
        <v>Light</v>
      </c>
      <c r="M374" s="4">
        <f>INDEX(products!$A$1:$G$49,MATCH(orders!$D374,products!$A$1:$A$49,0),MATCH(orders!M$1,products!$A$1:$G$1,0))</f>
        <v>0.5</v>
      </c>
      <c r="N374">
        <f>INDEX(products!$A$1:$G$49,MATCH(orders!$D374,products!$A$1:$A$49,0),MATCH(orders!N$1,products!$A$1:$G$1,0))</f>
        <v>7.169999999999999</v>
      </c>
      <c r="O374" s="4">
        <f t="shared" si="17"/>
        <v>43.019999999999996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_xlfn.XLOOKUP(C375,customers!$A$1:$A$1001,customers!$C$1:$C$1001,,0)</f>
        <v>0</v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 t="shared" si="15"/>
        <v>Arabica</v>
      </c>
      <c r="K375" t="str">
        <f>INDEX(products!$A$1:$G$49,MATCH(orders!$D375,products!$A$1:$A$49,0),MATCH(orders!K$1,products!$A$1:$G$1,0))</f>
        <v>D</v>
      </c>
      <c r="L375" t="str">
        <f t="shared" si="16"/>
        <v>Dark</v>
      </c>
      <c r="M375" s="4">
        <f>INDEX(products!$A$1:$G$49,MATCH(orders!$D375,products!$A$1:$A$49,0),MATCH(orders!M$1,products!$A$1:$G$1,0))</f>
        <v>0.5</v>
      </c>
      <c r="N375">
        <f>INDEX(products!$A$1:$G$49,MATCH(orders!$D375,products!$A$1:$A$49,0),MATCH(orders!N$1,products!$A$1:$G$1,0))</f>
        <v>5.97</v>
      </c>
      <c r="O375" s="4">
        <f t="shared" si="17"/>
        <v>17.91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_xlfn.XLOOKUP(C376,customers!$A$1:$A$1001,customers!$C$1:$C$1001,,0)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 t="shared" si="15"/>
        <v>librica</v>
      </c>
      <c r="K376" t="str">
        <f>INDEX(products!$A$1:$G$49,MATCH(orders!$D376,products!$A$1:$A$49,0),MATCH(orders!K$1,products!$A$1:$G$1,0))</f>
        <v>L</v>
      </c>
      <c r="L376" t="str">
        <f t="shared" si="16"/>
        <v>Light</v>
      </c>
      <c r="M376" s="4">
        <f>INDEX(products!$A$1:$G$49,MATCH(orders!$D376,products!$A$1:$A$49,0),MATCH(orders!M$1,products!$A$1:$G$1,0))</f>
        <v>0.5</v>
      </c>
      <c r="N376">
        <f>INDEX(products!$A$1:$G$49,MATCH(orders!$D376,products!$A$1:$A$49,0),MATCH(orders!N$1,products!$A$1:$G$1,0))</f>
        <v>9.51</v>
      </c>
      <c r="O376" s="4">
        <f t="shared" si="17"/>
        <v>38.04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_xlfn.XLOOKUP(C377,customers!$A$1:$A$1001,customers!$C$1:$C$1001,,0)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 t="shared" si="15"/>
        <v>Arabica</v>
      </c>
      <c r="K377" t="str">
        <f>INDEX(products!$A$1:$G$49,MATCH(orders!$D377,products!$A$1:$A$49,0),MATCH(orders!K$1,products!$A$1:$G$1,0))</f>
        <v>M</v>
      </c>
      <c r="L377" t="str">
        <f t="shared" si="16"/>
        <v>Medium</v>
      </c>
      <c r="M377" s="4">
        <f>INDEX(products!$A$1:$G$49,MATCH(orders!$D377,products!$A$1:$A$49,0),MATCH(orders!M$1,products!$A$1:$G$1,0))</f>
        <v>0.2</v>
      </c>
      <c r="N377">
        <f>INDEX(products!$A$1:$G$49,MATCH(orders!$D377,products!$A$1:$A$49,0),MATCH(orders!N$1,products!$A$1:$G$1,0))</f>
        <v>3.375</v>
      </c>
      <c r="O377" s="4">
        <f t="shared" si="17"/>
        <v>6.75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_xlfn.XLOOKUP(C378,customers!$A$1:$A$1001,customers!$C$1:$C$1001,,0)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 t="shared" si="15"/>
        <v>Robusta</v>
      </c>
      <c r="K378" t="str">
        <f>INDEX(products!$A$1:$G$49,MATCH(orders!$D378,products!$A$1:$A$49,0),MATCH(orders!K$1,products!$A$1:$G$1,0))</f>
        <v>M</v>
      </c>
      <c r="L378" t="str">
        <f t="shared" si="16"/>
        <v>Medium</v>
      </c>
      <c r="M378" s="4">
        <f>INDEX(products!$A$1:$G$49,MATCH(orders!$D378,products!$A$1:$A$49,0),MATCH(orders!M$1,products!$A$1:$G$1,0))</f>
        <v>0.5</v>
      </c>
      <c r="N378">
        <f>INDEX(products!$A$1:$G$49,MATCH(orders!$D378,products!$A$1:$A$49,0),MATCH(orders!N$1,products!$A$1:$G$1,0))</f>
        <v>5.97</v>
      </c>
      <c r="O378" s="4">
        <f t="shared" si="17"/>
        <v>5.97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_xlfn.XLOOKUP(C379,customers!$A$1:$A$1001,customers!$C$1:$C$1001,,0)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 t="shared" si="15"/>
        <v>Robusta</v>
      </c>
      <c r="K379" t="str">
        <f>INDEX(products!$A$1:$G$49,MATCH(orders!$D379,products!$A$1:$A$49,0),MATCH(orders!K$1,products!$A$1:$G$1,0))</f>
        <v>D</v>
      </c>
      <c r="L379" t="str">
        <f t="shared" si="16"/>
        <v>Dark</v>
      </c>
      <c r="M379" s="4">
        <f>INDEX(products!$A$1:$G$49,MATCH(orders!$D379,products!$A$1:$A$49,0),MATCH(orders!M$1,products!$A$1:$G$1,0))</f>
        <v>0.2</v>
      </c>
      <c r="N379">
        <f>INDEX(products!$A$1:$G$49,MATCH(orders!$D379,products!$A$1:$A$49,0),MATCH(orders!N$1,products!$A$1:$G$1,0))</f>
        <v>2.6849999999999996</v>
      </c>
      <c r="O379" s="4">
        <f t="shared" si="17"/>
        <v>8.0549999999999997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_xlfn.XLOOKUP(C380,customers!$A$1:$A$1001,customers!$C$1:$C$1001,,0)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 t="shared" si="15"/>
        <v>Arabica</v>
      </c>
      <c r="K380" t="str">
        <f>INDEX(products!$A$1:$G$49,MATCH(orders!$D380,products!$A$1:$A$49,0),MATCH(orders!K$1,products!$A$1:$G$1,0))</f>
        <v>L</v>
      </c>
      <c r="L380" t="str">
        <f t="shared" si="16"/>
        <v>Light</v>
      </c>
      <c r="M380" s="4">
        <f>INDEX(products!$A$1:$G$49,MATCH(orders!$D380,products!$A$1:$A$49,0),MATCH(orders!M$1,products!$A$1:$G$1,0))</f>
        <v>0.5</v>
      </c>
      <c r="N380">
        <f>INDEX(products!$A$1:$G$49,MATCH(orders!$D380,products!$A$1:$A$49,0),MATCH(orders!N$1,products!$A$1:$G$1,0))</f>
        <v>7.77</v>
      </c>
      <c r="O380" s="4">
        <f t="shared" si="17"/>
        <v>23.31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_xlfn.XLOOKUP(C381,customers!$A$1:$A$1001,customers!$C$1:$C$1001,,0)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 t="shared" si="15"/>
        <v>Robusta</v>
      </c>
      <c r="K381" t="str">
        <f>INDEX(products!$A$1:$G$49,MATCH(orders!$D381,products!$A$1:$A$49,0),MATCH(orders!K$1,products!$A$1:$G$1,0))</f>
        <v>L</v>
      </c>
      <c r="L381" t="str">
        <f t="shared" si="16"/>
        <v>Light</v>
      </c>
      <c r="M381" s="4">
        <f>INDEX(products!$A$1:$G$49,MATCH(orders!$D381,products!$A$1:$A$49,0),MATCH(orders!M$1,products!$A$1:$G$1,0))</f>
        <v>0.5</v>
      </c>
      <c r="N381">
        <f>INDEX(products!$A$1:$G$49,MATCH(orders!$D381,products!$A$1:$A$49,0),MATCH(orders!N$1,products!$A$1:$G$1,0))</f>
        <v>7.169999999999999</v>
      </c>
      <c r="O381" s="4">
        <f t="shared" si="17"/>
        <v>43.019999999999996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_xlfn.XLOOKUP(C382,customers!$A$1:$A$1001,customers!$C$1:$C$1001,,0)</f>
        <v>0</v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 t="shared" si="15"/>
        <v>librica</v>
      </c>
      <c r="K382" t="str">
        <f>INDEX(products!$A$1:$G$49,MATCH(orders!$D382,products!$A$1:$A$49,0),MATCH(orders!K$1,products!$A$1:$G$1,0))</f>
        <v>D</v>
      </c>
      <c r="L382" t="str">
        <f t="shared" si="16"/>
        <v>Dark</v>
      </c>
      <c r="M382" s="4">
        <f>INDEX(products!$A$1:$G$49,MATCH(orders!$D382,products!$A$1:$A$49,0),MATCH(orders!M$1,products!$A$1:$G$1,0))</f>
        <v>0.5</v>
      </c>
      <c r="N382">
        <f>INDEX(products!$A$1:$G$49,MATCH(orders!$D382,products!$A$1:$A$49,0),MATCH(orders!N$1,products!$A$1:$G$1,0))</f>
        <v>7.77</v>
      </c>
      <c r="O382" s="4">
        <f t="shared" si="17"/>
        <v>23.31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_xlfn.XLOOKUP(C383,customers!$A$1:$A$1001,customers!$C$1:$C$1001,,0)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 t="shared" si="15"/>
        <v>Arabica</v>
      </c>
      <c r="K383" t="str">
        <f>INDEX(products!$A$1:$G$49,MATCH(orders!$D383,products!$A$1:$A$49,0),MATCH(orders!K$1,products!$A$1:$G$1,0))</f>
        <v>D</v>
      </c>
      <c r="L383" t="str">
        <f t="shared" si="16"/>
        <v>Dark</v>
      </c>
      <c r="M383" s="4">
        <f>INDEX(products!$A$1:$G$49,MATCH(orders!$D383,products!$A$1:$A$49,0),MATCH(orders!M$1,products!$A$1:$G$1,0))</f>
        <v>0.2</v>
      </c>
      <c r="N383">
        <f>INDEX(products!$A$1:$G$49,MATCH(orders!$D383,products!$A$1:$A$49,0),MATCH(orders!N$1,products!$A$1:$G$1,0))</f>
        <v>2.9849999999999999</v>
      </c>
      <c r="O383" s="4">
        <f t="shared" si="17"/>
        <v>14.924999999999999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_xlfn.XLOOKUP(C384,customers!$A$1:$A$1001,customers!$C$1:$C$1001,,0)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 t="shared" si="15"/>
        <v>Excelsa</v>
      </c>
      <c r="K384" t="str">
        <f>INDEX(products!$A$1:$G$49,MATCH(orders!$D384,products!$A$1:$A$49,0),MATCH(orders!K$1,products!$A$1:$G$1,0))</f>
        <v>D</v>
      </c>
      <c r="L384" t="str">
        <f t="shared" si="16"/>
        <v>Dark</v>
      </c>
      <c r="M384" s="4">
        <f>INDEX(products!$A$1:$G$49,MATCH(orders!$D384,products!$A$1:$A$49,0),MATCH(orders!M$1,products!$A$1:$G$1,0))</f>
        <v>0.5</v>
      </c>
      <c r="N384">
        <f>INDEX(products!$A$1:$G$49,MATCH(orders!$D384,products!$A$1:$A$49,0),MATCH(orders!N$1,products!$A$1:$G$1,0))</f>
        <v>7.29</v>
      </c>
      <c r="O384" s="4">
        <f t="shared" si="17"/>
        <v>21.87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_xlfn.XLOOKUP(C385,customers!$A$1:$A$1001,customers!$C$1:$C$1001,,0)</f>
        <v>0</v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 t="shared" si="15"/>
        <v>Excelsa</v>
      </c>
      <c r="K385" t="str">
        <f>INDEX(products!$A$1:$G$49,MATCH(orders!$D385,products!$A$1:$A$49,0),MATCH(orders!K$1,products!$A$1:$G$1,0))</f>
        <v>L</v>
      </c>
      <c r="L385" t="str">
        <f t="shared" si="16"/>
        <v>Light</v>
      </c>
      <c r="M385" s="4">
        <f>INDEX(products!$A$1:$G$49,MATCH(orders!$D385,products!$A$1:$A$49,0),MATCH(orders!M$1,products!$A$1:$G$1,0))</f>
        <v>0.5</v>
      </c>
      <c r="N385">
        <f>INDEX(products!$A$1:$G$49,MATCH(orders!$D385,products!$A$1:$A$49,0),MATCH(orders!N$1,products!$A$1:$G$1,0))</f>
        <v>8.91</v>
      </c>
      <c r="O385" s="4">
        <f t="shared" si="17"/>
        <v>53.46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_xlfn.XLOOKUP(C386,customers!$A$1:$A$1001,customers!$C$1:$C$1001,,0)</f>
        <v>0</v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 t="shared" si="15"/>
        <v>Arabica</v>
      </c>
      <c r="K386" t="str">
        <f>INDEX(products!$A$1:$G$49,MATCH(orders!$D386,products!$A$1:$A$49,0),MATCH(orders!K$1,products!$A$1:$G$1,0))</f>
        <v>L</v>
      </c>
      <c r="L386" t="str">
        <f t="shared" si="16"/>
        <v>Light</v>
      </c>
      <c r="M386" s="4">
        <f>INDEX(products!$A$1:$G$49,MATCH(orders!$D386,products!$A$1:$A$49,0),MATCH(orders!M$1,products!$A$1:$G$1,0))</f>
        <v>2.5</v>
      </c>
      <c r="N386">
        <f>INDEX(products!$A$1:$G$49,MATCH(orders!$D386,products!$A$1:$A$49,0),MATCH(orders!N$1,products!$A$1:$G$1,0))</f>
        <v>29.784999999999997</v>
      </c>
      <c r="O386" s="4">
        <f t="shared" si="17"/>
        <v>119.13999999999999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_xlfn.XLOOKUP(C387,customers!$A$1:$A$1001,customers!$C$1:$C$1001,,0)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 t="shared" ref="J387:J450" si="18">IF(I387="rob","Robusta",IF(I387="Exc","Excelsa",IF(I387="Ara","Arabica",IF(I387="Lib","librica",0))))</f>
        <v>librica</v>
      </c>
      <c r="K387" t="str">
        <f>INDEX(products!$A$1:$G$49,MATCH(orders!$D387,products!$A$1:$A$49,0),MATCH(orders!K$1,products!$A$1:$G$1,0))</f>
        <v>M</v>
      </c>
      <c r="L387" t="str">
        <f t="shared" ref="L387:L450" si="19">IF(K387="M","Medium",IF(K387="L","Light",IF(K387="D","Dark",0)))</f>
        <v>Medium</v>
      </c>
      <c r="M387" s="4">
        <f>INDEX(products!$A$1:$G$49,MATCH(orders!$D387,products!$A$1:$A$49,0),MATCH(orders!M$1,products!$A$1:$G$1,0))</f>
        <v>0.5</v>
      </c>
      <c r="N387">
        <f>INDEX(products!$A$1:$G$49,MATCH(orders!$D387,products!$A$1:$A$49,0),MATCH(orders!N$1,products!$A$1:$G$1,0))</f>
        <v>8.73</v>
      </c>
      <c r="O387" s="4">
        <f t="shared" ref="O387:O450" si="20">N387*E387</f>
        <v>43.650000000000006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_xlfn.XLOOKUP(C388,customers!$A$1:$A$1001,customers!$C$1:$C$1001,,0)</f>
        <v>0</v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 t="shared" si="18"/>
        <v>Arabica</v>
      </c>
      <c r="K388" t="str">
        <f>INDEX(products!$A$1:$G$49,MATCH(orders!$D388,products!$A$1:$A$49,0),MATCH(orders!K$1,products!$A$1:$G$1,0))</f>
        <v>D</v>
      </c>
      <c r="L388" t="str">
        <f t="shared" si="19"/>
        <v>Dark</v>
      </c>
      <c r="M388" s="4">
        <f>INDEX(products!$A$1:$G$49,MATCH(orders!$D388,products!$A$1:$A$49,0),MATCH(orders!M$1,products!$A$1:$G$1,0))</f>
        <v>0.2</v>
      </c>
      <c r="N388">
        <f>INDEX(products!$A$1:$G$49,MATCH(orders!$D388,products!$A$1:$A$49,0),MATCH(orders!N$1,products!$A$1:$G$1,0))</f>
        <v>2.9849999999999999</v>
      </c>
      <c r="O388" s="4">
        <f t="shared" si="20"/>
        <v>17.91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_xlfn.XLOOKUP(C389,customers!$A$1:$A$1001,customers!$C$1:$C$1001,,0)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 t="shared" si="18"/>
        <v>Excelsa</v>
      </c>
      <c r="K389" t="str">
        <f>INDEX(products!$A$1:$G$49,MATCH(orders!$D389,products!$A$1:$A$49,0),MATCH(orders!K$1,products!$A$1:$G$1,0))</f>
        <v>L</v>
      </c>
      <c r="L389" t="str">
        <f t="shared" si="19"/>
        <v>Light</v>
      </c>
      <c r="M389" s="4">
        <f>INDEX(products!$A$1:$G$49,MATCH(orders!$D389,products!$A$1:$A$49,0),MATCH(orders!M$1,products!$A$1:$G$1,0))</f>
        <v>1</v>
      </c>
      <c r="N389">
        <f>INDEX(products!$A$1:$G$49,MATCH(orders!$D389,products!$A$1:$A$49,0),MATCH(orders!N$1,products!$A$1:$G$1,0))</f>
        <v>14.85</v>
      </c>
      <c r="O389" s="4">
        <f t="shared" si="20"/>
        <v>74.25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_xlfn.XLOOKUP(C390,customers!$A$1:$A$1001,customers!$C$1:$C$1001,,0)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 t="shared" si="18"/>
        <v>librica</v>
      </c>
      <c r="K390" t="str">
        <f>INDEX(products!$A$1:$G$49,MATCH(orders!$D390,products!$A$1:$A$49,0),MATCH(orders!K$1,products!$A$1:$G$1,0))</f>
        <v>D</v>
      </c>
      <c r="L390" t="str">
        <f t="shared" si="19"/>
        <v>Dark</v>
      </c>
      <c r="M390" s="4">
        <f>INDEX(products!$A$1:$G$49,MATCH(orders!$D390,products!$A$1:$A$49,0),MATCH(orders!M$1,products!$A$1:$G$1,0))</f>
        <v>0.2</v>
      </c>
      <c r="N390">
        <f>INDEX(products!$A$1:$G$49,MATCH(orders!$D390,products!$A$1:$A$49,0),MATCH(orders!N$1,products!$A$1:$G$1,0))</f>
        <v>3.8849999999999998</v>
      </c>
      <c r="O390" s="4">
        <f t="shared" si="20"/>
        <v>11.654999999999999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_xlfn.XLOOKUP(C391,customers!$A$1:$A$1001,customers!$C$1:$C$1001,,0)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 t="shared" si="18"/>
        <v>librica</v>
      </c>
      <c r="K391" t="str">
        <f>INDEX(products!$A$1:$G$49,MATCH(orders!$D391,products!$A$1:$A$49,0),MATCH(orders!K$1,products!$A$1:$G$1,0))</f>
        <v>D</v>
      </c>
      <c r="L391" t="str">
        <f t="shared" si="19"/>
        <v>Dark</v>
      </c>
      <c r="M391" s="4">
        <f>INDEX(products!$A$1:$G$49,MATCH(orders!$D391,products!$A$1:$A$49,0),MATCH(orders!M$1,products!$A$1:$G$1,0))</f>
        <v>0.5</v>
      </c>
      <c r="N391">
        <f>INDEX(products!$A$1:$G$49,MATCH(orders!$D391,products!$A$1:$A$49,0),MATCH(orders!N$1,products!$A$1:$G$1,0))</f>
        <v>7.77</v>
      </c>
      <c r="O391" s="4">
        <f t="shared" si="20"/>
        <v>23.31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_xlfn.XLOOKUP(C392,customers!$A$1:$A$1001,customers!$C$1:$C$1001,,0)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 t="shared" si="18"/>
        <v>Excelsa</v>
      </c>
      <c r="K392" t="str">
        <f>INDEX(products!$A$1:$G$49,MATCH(orders!$D392,products!$A$1:$A$49,0),MATCH(orders!K$1,products!$A$1:$G$1,0))</f>
        <v>D</v>
      </c>
      <c r="L392" t="str">
        <f t="shared" si="19"/>
        <v>Dark</v>
      </c>
      <c r="M392" s="4">
        <f>INDEX(products!$A$1:$G$49,MATCH(orders!$D392,products!$A$1:$A$49,0),MATCH(orders!M$1,products!$A$1:$G$1,0))</f>
        <v>0.5</v>
      </c>
      <c r="N392">
        <f>INDEX(products!$A$1:$G$49,MATCH(orders!$D392,products!$A$1:$A$49,0),MATCH(orders!N$1,products!$A$1:$G$1,0))</f>
        <v>7.29</v>
      </c>
      <c r="O392" s="4">
        <f t="shared" si="20"/>
        <v>14.58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_xlfn.XLOOKUP(C393,customers!$A$1:$A$1001,customers!$C$1:$C$1001,,0)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 t="shared" si="18"/>
        <v>Arabica</v>
      </c>
      <c r="K393" t="str">
        <f>INDEX(products!$A$1:$G$49,MATCH(orders!$D393,products!$A$1:$A$49,0),MATCH(orders!K$1,products!$A$1:$G$1,0))</f>
        <v>M</v>
      </c>
      <c r="L393" t="str">
        <f t="shared" si="19"/>
        <v>Medium</v>
      </c>
      <c r="M393" s="4">
        <f>INDEX(products!$A$1:$G$49,MATCH(orders!$D393,products!$A$1:$A$49,0),MATCH(orders!M$1,products!$A$1:$G$1,0))</f>
        <v>0.5</v>
      </c>
      <c r="N393">
        <f>INDEX(products!$A$1:$G$49,MATCH(orders!$D393,products!$A$1:$A$49,0),MATCH(orders!N$1,products!$A$1:$G$1,0))</f>
        <v>6.75</v>
      </c>
      <c r="O393" s="4">
        <f t="shared" si="20"/>
        <v>13.5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_xlfn.XLOOKUP(C394,customers!$A$1:$A$1001,customers!$C$1:$C$1001,,0)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 t="shared" si="18"/>
        <v>Excelsa</v>
      </c>
      <c r="K394" t="str">
        <f>INDEX(products!$A$1:$G$49,MATCH(orders!$D394,products!$A$1:$A$49,0),MATCH(orders!K$1,products!$A$1:$G$1,0))</f>
        <v>L</v>
      </c>
      <c r="L394" t="str">
        <f t="shared" si="19"/>
        <v>Light</v>
      </c>
      <c r="M394" s="4">
        <f>INDEX(products!$A$1:$G$49,MATCH(orders!$D394,products!$A$1:$A$49,0),MATCH(orders!M$1,products!$A$1:$G$1,0))</f>
        <v>1</v>
      </c>
      <c r="N394">
        <f>INDEX(products!$A$1:$G$49,MATCH(orders!$D394,products!$A$1:$A$49,0),MATCH(orders!N$1,products!$A$1:$G$1,0))</f>
        <v>14.85</v>
      </c>
      <c r="O394" s="4">
        <f t="shared" si="20"/>
        <v>89.1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_xlfn.XLOOKUP(C395,customers!$A$1:$A$1001,customers!$C$1:$C$1001,,0)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 t="shared" si="18"/>
        <v>Arabica</v>
      </c>
      <c r="K395" t="str">
        <f>INDEX(products!$A$1:$G$49,MATCH(orders!$D395,products!$A$1:$A$49,0),MATCH(orders!K$1,products!$A$1:$G$1,0))</f>
        <v>L</v>
      </c>
      <c r="L395" t="str">
        <f t="shared" si="19"/>
        <v>Light</v>
      </c>
      <c r="M395" s="4">
        <f>INDEX(products!$A$1:$G$49,MATCH(orders!$D395,products!$A$1:$A$49,0),MATCH(orders!M$1,products!$A$1:$G$1,0))</f>
        <v>0.2</v>
      </c>
      <c r="N395">
        <f>INDEX(products!$A$1:$G$49,MATCH(orders!$D395,products!$A$1:$A$49,0),MATCH(orders!N$1,products!$A$1:$G$1,0))</f>
        <v>3.8849999999999998</v>
      </c>
      <c r="O395" s="4">
        <f t="shared" si="20"/>
        <v>3.8849999999999998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_xlfn.XLOOKUP(C396,customers!$A$1:$A$1001,customers!$C$1:$C$1001,,0)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 t="shared" si="18"/>
        <v>Robusta</v>
      </c>
      <c r="K396" t="str">
        <f>INDEX(products!$A$1:$G$49,MATCH(orders!$D396,products!$A$1:$A$49,0),MATCH(orders!K$1,products!$A$1:$G$1,0))</f>
        <v>L</v>
      </c>
      <c r="L396" t="str">
        <f t="shared" si="19"/>
        <v>Light</v>
      </c>
      <c r="M396" s="4">
        <f>INDEX(products!$A$1:$G$49,MATCH(orders!$D396,products!$A$1:$A$49,0),MATCH(orders!M$1,products!$A$1:$G$1,0))</f>
        <v>2.5</v>
      </c>
      <c r="N396">
        <f>INDEX(products!$A$1:$G$49,MATCH(orders!$D396,products!$A$1:$A$49,0),MATCH(orders!N$1,products!$A$1:$G$1,0))</f>
        <v>27.484999999999996</v>
      </c>
      <c r="O396" s="4">
        <f t="shared" si="20"/>
        <v>109.93999999999998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_xlfn.XLOOKUP(C397,customers!$A$1:$A$1001,customers!$C$1:$C$1001,,0)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 t="shared" si="18"/>
        <v>librica</v>
      </c>
      <c r="K397" t="str">
        <f>INDEX(products!$A$1:$G$49,MATCH(orders!$D397,products!$A$1:$A$49,0),MATCH(orders!K$1,products!$A$1:$G$1,0))</f>
        <v>D</v>
      </c>
      <c r="L397" t="str">
        <f t="shared" si="19"/>
        <v>Dark</v>
      </c>
      <c r="M397" s="4">
        <f>INDEX(products!$A$1:$G$49,MATCH(orders!$D397,products!$A$1:$A$49,0),MATCH(orders!M$1,products!$A$1:$G$1,0))</f>
        <v>0.5</v>
      </c>
      <c r="N397">
        <f>INDEX(products!$A$1:$G$49,MATCH(orders!$D397,products!$A$1:$A$49,0),MATCH(orders!N$1,products!$A$1:$G$1,0))</f>
        <v>7.77</v>
      </c>
      <c r="O397" s="4">
        <f t="shared" si="20"/>
        <v>46.62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_xlfn.XLOOKUP(C398,customers!$A$1:$A$1001,customers!$C$1:$C$1001,,0)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 t="shared" si="18"/>
        <v>Arabica</v>
      </c>
      <c r="K398" t="str">
        <f>INDEX(products!$A$1:$G$49,MATCH(orders!$D398,products!$A$1:$A$49,0),MATCH(orders!K$1,products!$A$1:$G$1,0))</f>
        <v>L</v>
      </c>
      <c r="L398" t="str">
        <f t="shared" si="19"/>
        <v>Light</v>
      </c>
      <c r="M398" s="4">
        <f>INDEX(products!$A$1:$G$49,MATCH(orders!$D398,products!$A$1:$A$49,0),MATCH(orders!M$1,products!$A$1:$G$1,0))</f>
        <v>0.5</v>
      </c>
      <c r="N398">
        <f>INDEX(products!$A$1:$G$49,MATCH(orders!$D398,products!$A$1:$A$49,0),MATCH(orders!N$1,products!$A$1:$G$1,0))</f>
        <v>7.77</v>
      </c>
      <c r="O398" s="4">
        <f t="shared" si="20"/>
        <v>38.849999999999994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_xlfn.XLOOKUP(C399,customers!$A$1:$A$1001,customers!$C$1:$C$1001,,0)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 t="shared" si="18"/>
        <v>librica</v>
      </c>
      <c r="K399" t="str">
        <f>INDEX(products!$A$1:$G$49,MATCH(orders!$D399,products!$A$1:$A$49,0),MATCH(orders!K$1,products!$A$1:$G$1,0))</f>
        <v>D</v>
      </c>
      <c r="L399" t="str">
        <f t="shared" si="19"/>
        <v>Dark</v>
      </c>
      <c r="M399" s="4">
        <f>INDEX(products!$A$1:$G$49,MATCH(orders!$D399,products!$A$1:$A$49,0),MATCH(orders!M$1,products!$A$1:$G$1,0))</f>
        <v>0.5</v>
      </c>
      <c r="N399">
        <f>INDEX(products!$A$1:$G$49,MATCH(orders!$D399,products!$A$1:$A$49,0),MATCH(orders!N$1,products!$A$1:$G$1,0))</f>
        <v>7.77</v>
      </c>
      <c r="O399" s="4">
        <f t="shared" si="20"/>
        <v>31.08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_xlfn.XLOOKUP(C400,customers!$A$1:$A$1001,customers!$C$1:$C$1001,,0)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 t="shared" si="18"/>
        <v>Arabica</v>
      </c>
      <c r="K400" t="str">
        <f>INDEX(products!$A$1:$G$49,MATCH(orders!$D400,products!$A$1:$A$49,0),MATCH(orders!K$1,products!$A$1:$G$1,0))</f>
        <v>D</v>
      </c>
      <c r="L400" t="str">
        <f t="shared" si="19"/>
        <v>Dark</v>
      </c>
      <c r="M400" s="4">
        <f>INDEX(products!$A$1:$G$49,MATCH(orders!$D400,products!$A$1:$A$49,0),MATCH(orders!M$1,products!$A$1:$G$1,0))</f>
        <v>0.2</v>
      </c>
      <c r="N400">
        <f>INDEX(products!$A$1:$G$49,MATCH(orders!$D400,products!$A$1:$A$49,0),MATCH(orders!N$1,products!$A$1:$G$1,0))</f>
        <v>2.9849999999999999</v>
      </c>
      <c r="O400" s="4">
        <f t="shared" si="20"/>
        <v>17.91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_xlfn.XLOOKUP(C401,customers!$A$1:$A$1001,customers!$C$1:$C$1001,,0)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 t="shared" si="18"/>
        <v>Excelsa</v>
      </c>
      <c r="K401" t="str">
        <f>INDEX(products!$A$1:$G$49,MATCH(orders!$D401,products!$A$1:$A$49,0),MATCH(orders!K$1,products!$A$1:$G$1,0))</f>
        <v>D</v>
      </c>
      <c r="L401" t="str">
        <f t="shared" si="19"/>
        <v>Dark</v>
      </c>
      <c r="M401" s="4">
        <f>INDEX(products!$A$1:$G$49,MATCH(orders!$D401,products!$A$1:$A$49,0),MATCH(orders!M$1,products!$A$1:$G$1,0))</f>
        <v>2.5</v>
      </c>
      <c r="N401">
        <f>INDEX(products!$A$1:$G$49,MATCH(orders!$D401,products!$A$1:$A$49,0),MATCH(orders!N$1,products!$A$1:$G$1,0))</f>
        <v>27.945</v>
      </c>
      <c r="O401" s="4">
        <f t="shared" si="20"/>
        <v>167.67000000000002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_xlfn.XLOOKUP(C402,customers!$A$1:$A$1001,customers!$C$1:$C$1001,,0)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 t="shared" si="18"/>
        <v>librica</v>
      </c>
      <c r="K402" t="str">
        <f>INDEX(products!$A$1:$G$49,MATCH(orders!$D402,products!$A$1:$A$49,0),MATCH(orders!K$1,products!$A$1:$G$1,0))</f>
        <v>L</v>
      </c>
      <c r="L402" t="str">
        <f t="shared" si="19"/>
        <v>Light</v>
      </c>
      <c r="M402" s="4">
        <f>INDEX(products!$A$1:$G$49,MATCH(orders!$D402,products!$A$1:$A$49,0),MATCH(orders!M$1,products!$A$1:$G$1,0))</f>
        <v>1</v>
      </c>
      <c r="N402">
        <f>INDEX(products!$A$1:$G$49,MATCH(orders!$D402,products!$A$1:$A$49,0),MATCH(orders!N$1,products!$A$1:$G$1,0))</f>
        <v>15.85</v>
      </c>
      <c r="O402" s="4">
        <f t="shared" si="20"/>
        <v>63.4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_xlfn.XLOOKUP(C403,customers!$A$1:$A$1001,customers!$C$1:$C$1001,,0)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 t="shared" si="18"/>
        <v>librica</v>
      </c>
      <c r="K403" t="str">
        <f>INDEX(products!$A$1:$G$49,MATCH(orders!$D403,products!$A$1:$A$49,0),MATCH(orders!K$1,products!$A$1:$G$1,0))</f>
        <v>M</v>
      </c>
      <c r="L403" t="str">
        <f t="shared" si="19"/>
        <v>Medium</v>
      </c>
      <c r="M403" s="4">
        <f>INDEX(products!$A$1:$G$49,MATCH(orders!$D403,products!$A$1:$A$49,0),MATCH(orders!M$1,products!$A$1:$G$1,0))</f>
        <v>0.2</v>
      </c>
      <c r="N403">
        <f>INDEX(products!$A$1:$G$49,MATCH(orders!$D403,products!$A$1:$A$49,0),MATCH(orders!N$1,products!$A$1:$G$1,0))</f>
        <v>4.3650000000000002</v>
      </c>
      <c r="O403" s="4">
        <f t="shared" si="20"/>
        <v>8.73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_xlfn.XLOOKUP(C404,customers!$A$1:$A$1001,customers!$C$1:$C$1001,,0)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 t="shared" si="18"/>
        <v>Robusta</v>
      </c>
      <c r="K404" t="str">
        <f>INDEX(products!$A$1:$G$49,MATCH(orders!$D404,products!$A$1:$A$49,0),MATCH(orders!K$1,products!$A$1:$G$1,0))</f>
        <v>D</v>
      </c>
      <c r="L404" t="str">
        <f t="shared" si="19"/>
        <v>Dark</v>
      </c>
      <c r="M404" s="4">
        <f>INDEX(products!$A$1:$G$49,MATCH(orders!$D404,products!$A$1:$A$49,0),MATCH(orders!M$1,products!$A$1:$G$1,0))</f>
        <v>1</v>
      </c>
      <c r="N404">
        <f>INDEX(products!$A$1:$G$49,MATCH(orders!$D404,products!$A$1:$A$49,0),MATCH(orders!N$1,products!$A$1:$G$1,0))</f>
        <v>8.9499999999999993</v>
      </c>
      <c r="O404" s="4">
        <f t="shared" si="20"/>
        <v>26.849999999999998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_xlfn.XLOOKUP(C405,customers!$A$1:$A$1001,customers!$C$1:$C$1001,,0)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 t="shared" si="18"/>
        <v>librica</v>
      </c>
      <c r="K405" t="str">
        <f>INDEX(products!$A$1:$G$49,MATCH(orders!$D405,products!$A$1:$A$49,0),MATCH(orders!K$1,products!$A$1:$G$1,0))</f>
        <v>L</v>
      </c>
      <c r="L405" t="str">
        <f t="shared" si="19"/>
        <v>Light</v>
      </c>
      <c r="M405" s="4">
        <f>INDEX(products!$A$1:$G$49,MATCH(orders!$D405,products!$A$1:$A$49,0),MATCH(orders!M$1,products!$A$1:$G$1,0))</f>
        <v>0.2</v>
      </c>
      <c r="N405">
        <f>INDEX(products!$A$1:$G$49,MATCH(orders!$D405,products!$A$1:$A$49,0),MATCH(orders!N$1,products!$A$1:$G$1,0))</f>
        <v>4.7549999999999999</v>
      </c>
      <c r="O405" s="4">
        <f t="shared" si="20"/>
        <v>9.51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_xlfn.XLOOKUP(C406,customers!$A$1:$A$1001,customers!$C$1:$C$1001,,0)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 t="shared" si="18"/>
        <v>Arabica</v>
      </c>
      <c r="K406" t="str">
        <f>INDEX(products!$A$1:$G$49,MATCH(orders!$D406,products!$A$1:$A$49,0),MATCH(orders!K$1,products!$A$1:$G$1,0))</f>
        <v>D</v>
      </c>
      <c r="L406" t="str">
        <f t="shared" si="19"/>
        <v>Dark</v>
      </c>
      <c r="M406" s="4">
        <f>INDEX(products!$A$1:$G$49,MATCH(orders!$D406,products!$A$1:$A$49,0),MATCH(orders!M$1,products!$A$1:$G$1,0))</f>
        <v>1</v>
      </c>
      <c r="N406">
        <f>INDEX(products!$A$1:$G$49,MATCH(orders!$D406,products!$A$1:$A$49,0),MATCH(orders!N$1,products!$A$1:$G$1,0))</f>
        <v>9.9499999999999993</v>
      </c>
      <c r="O406" s="4">
        <f t="shared" si="20"/>
        <v>39.799999999999997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_xlfn.XLOOKUP(C407,customers!$A$1:$A$1001,customers!$C$1:$C$1001,,0)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 t="shared" si="18"/>
        <v>Excelsa</v>
      </c>
      <c r="K407" t="str">
        <f>INDEX(products!$A$1:$G$49,MATCH(orders!$D407,products!$A$1:$A$49,0),MATCH(orders!K$1,products!$A$1:$G$1,0))</f>
        <v>M</v>
      </c>
      <c r="L407" t="str">
        <f t="shared" si="19"/>
        <v>Medium</v>
      </c>
      <c r="M407" s="4">
        <f>INDEX(products!$A$1:$G$49,MATCH(orders!$D407,products!$A$1:$A$49,0),MATCH(orders!M$1,products!$A$1:$G$1,0))</f>
        <v>0.5</v>
      </c>
      <c r="N407">
        <f>INDEX(products!$A$1:$G$49,MATCH(orders!$D407,products!$A$1:$A$49,0),MATCH(orders!N$1,products!$A$1:$G$1,0))</f>
        <v>8.25</v>
      </c>
      <c r="O407" s="4">
        <f t="shared" si="20"/>
        <v>24.75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_xlfn.XLOOKUP(C408,customers!$A$1:$A$1001,customers!$C$1:$C$1001,,0)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 t="shared" si="18"/>
        <v>Excelsa</v>
      </c>
      <c r="K408" t="str">
        <f>INDEX(products!$A$1:$G$49,MATCH(orders!$D408,products!$A$1:$A$49,0),MATCH(orders!K$1,products!$A$1:$G$1,0))</f>
        <v>M</v>
      </c>
      <c r="L408" t="str">
        <f t="shared" si="19"/>
        <v>Medium</v>
      </c>
      <c r="M408" s="4">
        <f>INDEX(products!$A$1:$G$49,MATCH(orders!$D408,products!$A$1:$A$49,0),MATCH(orders!M$1,products!$A$1:$G$1,0))</f>
        <v>1</v>
      </c>
      <c r="N408">
        <f>INDEX(products!$A$1:$G$49,MATCH(orders!$D408,products!$A$1:$A$49,0),MATCH(orders!N$1,products!$A$1:$G$1,0))</f>
        <v>13.75</v>
      </c>
      <c r="O408" s="4">
        <f t="shared" si="20"/>
        <v>68.75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_xlfn.XLOOKUP(C409,customers!$A$1:$A$1001,customers!$C$1:$C$1001,,0)</f>
        <v>0</v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 t="shared" si="18"/>
        <v>Excelsa</v>
      </c>
      <c r="K409" t="str">
        <f>INDEX(products!$A$1:$G$49,MATCH(orders!$D409,products!$A$1:$A$49,0),MATCH(orders!K$1,products!$A$1:$G$1,0))</f>
        <v>M</v>
      </c>
      <c r="L409" t="str">
        <f t="shared" si="19"/>
        <v>Medium</v>
      </c>
      <c r="M409" s="4">
        <f>INDEX(products!$A$1:$G$49,MATCH(orders!$D409,products!$A$1:$A$49,0),MATCH(orders!M$1,products!$A$1:$G$1,0))</f>
        <v>0.5</v>
      </c>
      <c r="N409">
        <f>INDEX(products!$A$1:$G$49,MATCH(orders!$D409,products!$A$1:$A$49,0),MATCH(orders!N$1,products!$A$1:$G$1,0))</f>
        <v>8.25</v>
      </c>
      <c r="O409" s="4">
        <f t="shared" si="20"/>
        <v>49.5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_xlfn.XLOOKUP(C410,customers!$A$1:$A$1001,customers!$C$1:$C$1001,,0)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 t="shared" si="18"/>
        <v>Arabica</v>
      </c>
      <c r="K410" t="str">
        <f>INDEX(products!$A$1:$G$49,MATCH(orders!$D410,products!$A$1:$A$49,0),MATCH(orders!K$1,products!$A$1:$G$1,0))</f>
        <v>M</v>
      </c>
      <c r="L410" t="str">
        <f t="shared" si="19"/>
        <v>Medium</v>
      </c>
      <c r="M410" s="4">
        <f>INDEX(products!$A$1:$G$49,MATCH(orders!$D410,products!$A$1:$A$49,0),MATCH(orders!M$1,products!$A$1:$G$1,0))</f>
        <v>2.5</v>
      </c>
      <c r="N410">
        <f>INDEX(products!$A$1:$G$49,MATCH(orders!$D410,products!$A$1:$A$49,0),MATCH(orders!N$1,products!$A$1:$G$1,0))</f>
        <v>25.874999999999996</v>
      </c>
      <c r="O410" s="4">
        <f t="shared" si="20"/>
        <v>51.749999999999993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_xlfn.XLOOKUP(C411,customers!$A$1:$A$1001,customers!$C$1:$C$1001,,0)</f>
        <v>0</v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 t="shared" si="18"/>
        <v>librica</v>
      </c>
      <c r="K411" t="str">
        <f>INDEX(products!$A$1:$G$49,MATCH(orders!$D411,products!$A$1:$A$49,0),MATCH(orders!K$1,products!$A$1:$G$1,0))</f>
        <v>L</v>
      </c>
      <c r="L411" t="str">
        <f t="shared" si="19"/>
        <v>Light</v>
      </c>
      <c r="M411" s="4">
        <f>INDEX(products!$A$1:$G$49,MATCH(orders!$D411,products!$A$1:$A$49,0),MATCH(orders!M$1,products!$A$1:$G$1,0))</f>
        <v>1</v>
      </c>
      <c r="N411">
        <f>INDEX(products!$A$1:$G$49,MATCH(orders!$D411,products!$A$1:$A$49,0),MATCH(orders!N$1,products!$A$1:$G$1,0))</f>
        <v>15.85</v>
      </c>
      <c r="O411" s="4">
        <f t="shared" si="20"/>
        <v>47.55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_xlfn.XLOOKUP(C412,customers!$A$1:$A$1001,customers!$C$1:$C$1001,,0)</f>
        <v>0</v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 t="shared" si="18"/>
        <v>Arabica</v>
      </c>
      <c r="K412" t="str">
        <f>INDEX(products!$A$1:$G$49,MATCH(orders!$D412,products!$A$1:$A$49,0),MATCH(orders!K$1,products!$A$1:$G$1,0))</f>
        <v>L</v>
      </c>
      <c r="L412" t="str">
        <f t="shared" si="19"/>
        <v>Light</v>
      </c>
      <c r="M412" s="4">
        <f>INDEX(products!$A$1:$G$49,MATCH(orders!$D412,products!$A$1:$A$49,0),MATCH(orders!M$1,products!$A$1:$G$1,0))</f>
        <v>0.2</v>
      </c>
      <c r="N412">
        <f>INDEX(products!$A$1:$G$49,MATCH(orders!$D412,products!$A$1:$A$49,0),MATCH(orders!N$1,products!$A$1:$G$1,0))</f>
        <v>3.8849999999999998</v>
      </c>
      <c r="O412" s="4">
        <f t="shared" si="20"/>
        <v>15.54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_xlfn.XLOOKUP(C413,customers!$A$1:$A$1001,customers!$C$1:$C$1001,,0)</f>
        <v>0</v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 t="shared" si="18"/>
        <v>librica</v>
      </c>
      <c r="K413" t="str">
        <f>INDEX(products!$A$1:$G$49,MATCH(orders!$D413,products!$A$1:$A$49,0),MATCH(orders!K$1,products!$A$1:$G$1,0))</f>
        <v>M</v>
      </c>
      <c r="L413" t="str">
        <f t="shared" si="19"/>
        <v>Medium</v>
      </c>
      <c r="M413" s="4">
        <f>INDEX(products!$A$1:$G$49,MATCH(orders!$D413,products!$A$1:$A$49,0),MATCH(orders!M$1,products!$A$1:$G$1,0))</f>
        <v>1</v>
      </c>
      <c r="N413">
        <f>INDEX(products!$A$1:$G$49,MATCH(orders!$D413,products!$A$1:$A$49,0),MATCH(orders!N$1,products!$A$1:$G$1,0))</f>
        <v>14.55</v>
      </c>
      <c r="O413" s="4">
        <f t="shared" si="20"/>
        <v>87.300000000000011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_xlfn.XLOOKUP(C414,customers!$A$1:$A$1001,customers!$C$1:$C$1001,,0)</f>
        <v>0</v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 t="shared" si="18"/>
        <v>Arabica</v>
      </c>
      <c r="K414" t="str">
        <f>INDEX(products!$A$1:$G$49,MATCH(orders!$D414,products!$A$1:$A$49,0),MATCH(orders!K$1,products!$A$1:$G$1,0))</f>
        <v>M</v>
      </c>
      <c r="L414" t="str">
        <f t="shared" si="19"/>
        <v>Medium</v>
      </c>
      <c r="M414" s="4">
        <f>INDEX(products!$A$1:$G$49,MATCH(orders!$D414,products!$A$1:$A$49,0),MATCH(orders!M$1,products!$A$1:$G$1,0))</f>
        <v>1</v>
      </c>
      <c r="N414">
        <f>INDEX(products!$A$1:$G$49,MATCH(orders!$D414,products!$A$1:$A$49,0),MATCH(orders!N$1,products!$A$1:$G$1,0))</f>
        <v>11.25</v>
      </c>
      <c r="O414" s="4">
        <f t="shared" si="20"/>
        <v>56.25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_xlfn.XLOOKUP(C415,customers!$A$1:$A$1001,customers!$C$1:$C$1001,,0)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 t="shared" si="18"/>
        <v>librica</v>
      </c>
      <c r="K415" t="str">
        <f>INDEX(products!$A$1:$G$49,MATCH(orders!$D415,products!$A$1:$A$49,0),MATCH(orders!K$1,products!$A$1:$G$1,0))</f>
        <v>L</v>
      </c>
      <c r="L415" t="str">
        <f t="shared" si="19"/>
        <v>Light</v>
      </c>
      <c r="M415" s="4">
        <f>INDEX(products!$A$1:$G$49,MATCH(orders!$D415,products!$A$1:$A$49,0),MATCH(orders!M$1,products!$A$1:$G$1,0))</f>
        <v>2.5</v>
      </c>
      <c r="N415">
        <f>INDEX(products!$A$1:$G$49,MATCH(orders!$D415,products!$A$1:$A$49,0),MATCH(orders!N$1,products!$A$1:$G$1,0))</f>
        <v>36.454999999999998</v>
      </c>
      <c r="O415" s="4">
        <f t="shared" si="20"/>
        <v>36.454999999999998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_xlfn.XLOOKUP(C416,customers!$A$1:$A$1001,customers!$C$1:$C$1001,,0)</f>
        <v>0</v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 t="shared" si="18"/>
        <v>Robusta</v>
      </c>
      <c r="K416" t="str">
        <f>INDEX(products!$A$1:$G$49,MATCH(orders!$D416,products!$A$1:$A$49,0),MATCH(orders!K$1,products!$A$1:$G$1,0))</f>
        <v>L</v>
      </c>
      <c r="L416" t="str">
        <f t="shared" si="19"/>
        <v>Light</v>
      </c>
      <c r="M416" s="4">
        <f>INDEX(products!$A$1:$G$49,MATCH(orders!$D416,products!$A$1:$A$49,0),MATCH(orders!M$1,products!$A$1:$G$1,0))</f>
        <v>0.2</v>
      </c>
      <c r="N416">
        <f>INDEX(products!$A$1:$G$49,MATCH(orders!$D416,products!$A$1:$A$49,0),MATCH(orders!N$1,products!$A$1:$G$1,0))</f>
        <v>3.5849999999999995</v>
      </c>
      <c r="O416" s="4">
        <f t="shared" si="20"/>
        <v>10.754999999999999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_xlfn.XLOOKUP(C417,customers!$A$1:$A$1001,customers!$C$1:$C$1001,,0)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 t="shared" si="18"/>
        <v>Robusta</v>
      </c>
      <c r="K417" t="str">
        <f>INDEX(products!$A$1:$G$49,MATCH(orders!$D417,products!$A$1:$A$49,0),MATCH(orders!K$1,products!$A$1:$G$1,0))</f>
        <v>M</v>
      </c>
      <c r="L417" t="str">
        <f t="shared" si="19"/>
        <v>Medium</v>
      </c>
      <c r="M417" s="4">
        <f>INDEX(products!$A$1:$G$49,MATCH(orders!$D417,products!$A$1:$A$49,0),MATCH(orders!M$1,products!$A$1:$G$1,0))</f>
        <v>0.2</v>
      </c>
      <c r="N417">
        <f>INDEX(products!$A$1:$G$49,MATCH(orders!$D417,products!$A$1:$A$49,0),MATCH(orders!N$1,products!$A$1:$G$1,0))</f>
        <v>2.9849999999999999</v>
      </c>
      <c r="O417" s="4">
        <f t="shared" si="20"/>
        <v>8.9550000000000001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_xlfn.XLOOKUP(C418,customers!$A$1:$A$1001,customers!$C$1:$C$1001,,0)</f>
        <v>0</v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 t="shared" si="18"/>
        <v>Arabica</v>
      </c>
      <c r="K418" t="str">
        <f>INDEX(products!$A$1:$G$49,MATCH(orders!$D418,products!$A$1:$A$49,0),MATCH(orders!K$1,products!$A$1:$G$1,0))</f>
        <v>L</v>
      </c>
      <c r="L418" t="str">
        <f t="shared" si="19"/>
        <v>Light</v>
      </c>
      <c r="M418" s="4">
        <f>INDEX(products!$A$1:$G$49,MATCH(orders!$D418,products!$A$1:$A$49,0),MATCH(orders!M$1,products!$A$1:$G$1,0))</f>
        <v>0.5</v>
      </c>
      <c r="N418">
        <f>INDEX(products!$A$1:$G$49,MATCH(orders!$D418,products!$A$1:$A$49,0),MATCH(orders!N$1,products!$A$1:$G$1,0))</f>
        <v>7.77</v>
      </c>
      <c r="O418" s="4">
        <f t="shared" si="20"/>
        <v>23.31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_xlfn.XLOOKUP(C419,customers!$A$1:$A$1001,customers!$C$1:$C$1001,,0)</f>
        <v>0</v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 t="shared" si="18"/>
        <v>Arabica</v>
      </c>
      <c r="K419" t="str">
        <f>INDEX(products!$A$1:$G$49,MATCH(orders!$D419,products!$A$1:$A$49,0),MATCH(orders!K$1,products!$A$1:$G$1,0))</f>
        <v>L</v>
      </c>
      <c r="L419" t="str">
        <f t="shared" si="19"/>
        <v>Light</v>
      </c>
      <c r="M419" s="4">
        <f>INDEX(products!$A$1:$G$49,MATCH(orders!$D419,products!$A$1:$A$49,0),MATCH(orders!M$1,products!$A$1:$G$1,0))</f>
        <v>2.5</v>
      </c>
      <c r="N419">
        <f>INDEX(products!$A$1:$G$49,MATCH(orders!$D419,products!$A$1:$A$49,0),MATCH(orders!N$1,products!$A$1:$G$1,0))</f>
        <v>29.784999999999997</v>
      </c>
      <c r="O419" s="4">
        <f t="shared" si="20"/>
        <v>29.784999999999997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_xlfn.XLOOKUP(C420,customers!$A$1:$A$1001,customers!$C$1:$C$1001,,0)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 t="shared" si="18"/>
        <v>Arabica</v>
      </c>
      <c r="K420" t="str">
        <f>INDEX(products!$A$1:$G$49,MATCH(orders!$D420,products!$A$1:$A$49,0),MATCH(orders!K$1,products!$A$1:$G$1,0))</f>
        <v>L</v>
      </c>
      <c r="L420" t="str">
        <f t="shared" si="19"/>
        <v>Light</v>
      </c>
      <c r="M420" s="4">
        <f>INDEX(products!$A$1:$G$49,MATCH(orders!$D420,products!$A$1:$A$49,0),MATCH(orders!M$1,products!$A$1:$G$1,0))</f>
        <v>2.5</v>
      </c>
      <c r="N420">
        <f>INDEX(products!$A$1:$G$49,MATCH(orders!$D420,products!$A$1:$A$49,0),MATCH(orders!N$1,products!$A$1:$G$1,0))</f>
        <v>29.784999999999997</v>
      </c>
      <c r="O420" s="4">
        <f t="shared" si="20"/>
        <v>148.92499999999998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_xlfn.XLOOKUP(C421,customers!$A$1:$A$1001,customers!$C$1:$C$1001,,0)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 t="shared" si="18"/>
        <v>librica</v>
      </c>
      <c r="K421" t="str">
        <f>INDEX(products!$A$1:$G$49,MATCH(orders!$D421,products!$A$1:$A$49,0),MATCH(orders!K$1,products!$A$1:$G$1,0))</f>
        <v>M</v>
      </c>
      <c r="L421" t="str">
        <f t="shared" si="19"/>
        <v>Medium</v>
      </c>
      <c r="M421" s="4">
        <f>INDEX(products!$A$1:$G$49,MATCH(orders!$D421,products!$A$1:$A$49,0),MATCH(orders!M$1,products!$A$1:$G$1,0))</f>
        <v>0.5</v>
      </c>
      <c r="N421">
        <f>INDEX(products!$A$1:$G$49,MATCH(orders!$D421,products!$A$1:$A$49,0),MATCH(orders!N$1,products!$A$1:$G$1,0))</f>
        <v>8.73</v>
      </c>
      <c r="O421" s="4">
        <f t="shared" si="20"/>
        <v>8.73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_xlfn.XLOOKUP(C422,customers!$A$1:$A$1001,customers!$C$1:$C$1001,,0)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 t="shared" si="18"/>
        <v>librica</v>
      </c>
      <c r="K422" t="str">
        <f>INDEX(products!$A$1:$G$49,MATCH(orders!$D422,products!$A$1:$A$49,0),MATCH(orders!K$1,products!$A$1:$G$1,0))</f>
        <v>D</v>
      </c>
      <c r="L422" t="str">
        <f t="shared" si="19"/>
        <v>Dark</v>
      </c>
      <c r="M422" s="4">
        <f>INDEX(products!$A$1:$G$49,MATCH(orders!$D422,products!$A$1:$A$49,0),MATCH(orders!M$1,products!$A$1:$G$1,0))</f>
        <v>0.5</v>
      </c>
      <c r="N422">
        <f>INDEX(products!$A$1:$G$49,MATCH(orders!$D422,products!$A$1:$A$49,0),MATCH(orders!N$1,products!$A$1:$G$1,0))</f>
        <v>7.77</v>
      </c>
      <c r="O422" s="4">
        <f t="shared" si="20"/>
        <v>31.08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_xlfn.XLOOKUP(C423,customers!$A$1:$A$1001,customers!$C$1:$C$1001,,0)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 t="shared" si="18"/>
        <v>Arabica</v>
      </c>
      <c r="K423" t="str">
        <f>INDEX(products!$A$1:$G$49,MATCH(orders!$D423,products!$A$1:$A$49,0),MATCH(orders!K$1,products!$A$1:$G$1,0))</f>
        <v>D</v>
      </c>
      <c r="L423" t="str">
        <f t="shared" si="19"/>
        <v>Dark</v>
      </c>
      <c r="M423" s="4">
        <f>INDEX(products!$A$1:$G$49,MATCH(orders!$D423,products!$A$1:$A$49,0),MATCH(orders!M$1,products!$A$1:$G$1,0))</f>
        <v>2.5</v>
      </c>
      <c r="N423">
        <f>INDEX(products!$A$1:$G$49,MATCH(orders!$D423,products!$A$1:$A$49,0),MATCH(orders!N$1,products!$A$1:$G$1,0))</f>
        <v>22.884999999999998</v>
      </c>
      <c r="O423" s="4">
        <f t="shared" si="20"/>
        <v>137.31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_xlfn.XLOOKUP(C424,customers!$A$1:$A$1001,customers!$C$1:$C$1001,,0)</f>
        <v>0</v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 t="shared" si="18"/>
        <v>Arabica</v>
      </c>
      <c r="K424" t="str">
        <f>INDEX(products!$A$1:$G$49,MATCH(orders!$D424,products!$A$1:$A$49,0),MATCH(orders!K$1,products!$A$1:$G$1,0))</f>
        <v>D</v>
      </c>
      <c r="L424" t="str">
        <f t="shared" si="19"/>
        <v>Dark</v>
      </c>
      <c r="M424" s="4">
        <f>INDEX(products!$A$1:$G$49,MATCH(orders!$D424,products!$A$1:$A$49,0),MATCH(orders!M$1,products!$A$1:$G$1,0))</f>
        <v>0.5</v>
      </c>
      <c r="N424">
        <f>INDEX(products!$A$1:$G$49,MATCH(orders!$D424,products!$A$1:$A$49,0),MATCH(orders!N$1,products!$A$1:$G$1,0))</f>
        <v>5.97</v>
      </c>
      <c r="O424" s="4">
        <f t="shared" si="20"/>
        <v>29.849999999999998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_xlfn.XLOOKUP(C425,customers!$A$1:$A$1001,customers!$C$1:$C$1001,,0)</f>
        <v>0</v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 t="shared" si="18"/>
        <v>Robusta</v>
      </c>
      <c r="K425" t="str">
        <f>INDEX(products!$A$1:$G$49,MATCH(orders!$D425,products!$A$1:$A$49,0),MATCH(orders!K$1,products!$A$1:$G$1,0))</f>
        <v>M</v>
      </c>
      <c r="L425" t="str">
        <f t="shared" si="19"/>
        <v>Medium</v>
      </c>
      <c r="M425" s="4">
        <f>INDEX(products!$A$1:$G$49,MATCH(orders!$D425,products!$A$1:$A$49,0),MATCH(orders!M$1,products!$A$1:$G$1,0))</f>
        <v>0.5</v>
      </c>
      <c r="N425">
        <f>INDEX(products!$A$1:$G$49,MATCH(orders!$D425,products!$A$1:$A$49,0),MATCH(orders!N$1,products!$A$1:$G$1,0))</f>
        <v>5.97</v>
      </c>
      <c r="O425" s="4">
        <f t="shared" si="20"/>
        <v>17.91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_xlfn.XLOOKUP(C426,customers!$A$1:$A$1001,customers!$C$1:$C$1001,,0)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 t="shared" si="18"/>
        <v>Excelsa</v>
      </c>
      <c r="K426" t="str">
        <f>INDEX(products!$A$1:$G$49,MATCH(orders!$D426,products!$A$1:$A$49,0),MATCH(orders!K$1,products!$A$1:$G$1,0))</f>
        <v>L</v>
      </c>
      <c r="L426" t="str">
        <f t="shared" si="19"/>
        <v>Light</v>
      </c>
      <c r="M426" s="4">
        <f>INDEX(products!$A$1:$G$49,MATCH(orders!$D426,products!$A$1:$A$49,0),MATCH(orders!M$1,products!$A$1:$G$1,0))</f>
        <v>0.5</v>
      </c>
      <c r="N426">
        <f>INDEX(products!$A$1:$G$49,MATCH(orders!$D426,products!$A$1:$A$49,0),MATCH(orders!N$1,products!$A$1:$G$1,0))</f>
        <v>8.91</v>
      </c>
      <c r="O426" s="4">
        <f t="shared" si="20"/>
        <v>26.73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_xlfn.XLOOKUP(C427,customers!$A$1:$A$1001,customers!$C$1:$C$1001,,0)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 t="shared" si="18"/>
        <v>Robusta</v>
      </c>
      <c r="K427" t="str">
        <f>INDEX(products!$A$1:$G$49,MATCH(orders!$D427,products!$A$1:$A$49,0),MATCH(orders!K$1,products!$A$1:$G$1,0))</f>
        <v>D</v>
      </c>
      <c r="L427" t="str">
        <f t="shared" si="19"/>
        <v>Dark</v>
      </c>
      <c r="M427" s="4">
        <f>INDEX(products!$A$1:$G$49,MATCH(orders!$D427,products!$A$1:$A$49,0),MATCH(orders!M$1,products!$A$1:$G$1,0))</f>
        <v>1</v>
      </c>
      <c r="N427">
        <f>INDEX(products!$A$1:$G$49,MATCH(orders!$D427,products!$A$1:$A$49,0),MATCH(orders!N$1,products!$A$1:$G$1,0))</f>
        <v>8.9499999999999993</v>
      </c>
      <c r="O427" s="4">
        <f t="shared" si="20"/>
        <v>17.899999999999999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_xlfn.XLOOKUP(C428,customers!$A$1:$A$1001,customers!$C$1:$C$1001,,0)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 t="shared" si="18"/>
        <v>Robusta</v>
      </c>
      <c r="K428" t="str">
        <f>INDEX(products!$A$1:$G$49,MATCH(orders!$D428,products!$A$1:$A$49,0),MATCH(orders!K$1,products!$A$1:$G$1,0))</f>
        <v>L</v>
      </c>
      <c r="L428" t="str">
        <f t="shared" si="19"/>
        <v>Light</v>
      </c>
      <c r="M428" s="4">
        <f>INDEX(products!$A$1:$G$49,MATCH(orders!$D428,products!$A$1:$A$49,0),MATCH(orders!M$1,products!$A$1:$G$1,0))</f>
        <v>0.2</v>
      </c>
      <c r="N428">
        <f>INDEX(products!$A$1:$G$49,MATCH(orders!$D428,products!$A$1:$A$49,0),MATCH(orders!N$1,products!$A$1:$G$1,0))</f>
        <v>3.5849999999999995</v>
      </c>
      <c r="O428" s="4">
        <f t="shared" si="20"/>
        <v>14.339999999999998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_xlfn.XLOOKUP(C429,customers!$A$1:$A$1001,customers!$C$1:$C$1001,,0)</f>
        <v>0</v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 t="shared" si="18"/>
        <v>Arabica</v>
      </c>
      <c r="K429" t="str">
        <f>INDEX(products!$A$1:$G$49,MATCH(orders!$D429,products!$A$1:$A$49,0),MATCH(orders!K$1,products!$A$1:$G$1,0))</f>
        <v>M</v>
      </c>
      <c r="L429" t="str">
        <f t="shared" si="19"/>
        <v>Medium</v>
      </c>
      <c r="M429" s="4">
        <f>INDEX(products!$A$1:$G$49,MATCH(orders!$D429,products!$A$1:$A$49,0),MATCH(orders!M$1,products!$A$1:$G$1,0))</f>
        <v>2.5</v>
      </c>
      <c r="N429">
        <f>INDEX(products!$A$1:$G$49,MATCH(orders!$D429,products!$A$1:$A$49,0),MATCH(orders!N$1,products!$A$1:$G$1,0))</f>
        <v>25.874999999999996</v>
      </c>
      <c r="O429" s="4">
        <f t="shared" si="20"/>
        <v>77.624999999999986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_xlfn.XLOOKUP(C430,customers!$A$1:$A$1001,customers!$C$1:$C$1001,,0)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 t="shared" si="18"/>
        <v>Robusta</v>
      </c>
      <c r="K430" t="str">
        <f>INDEX(products!$A$1:$G$49,MATCH(orders!$D430,products!$A$1:$A$49,0),MATCH(orders!K$1,products!$A$1:$G$1,0))</f>
        <v>L</v>
      </c>
      <c r="L430" t="str">
        <f t="shared" si="19"/>
        <v>Light</v>
      </c>
      <c r="M430" s="4">
        <f>INDEX(products!$A$1:$G$49,MATCH(orders!$D430,products!$A$1:$A$49,0),MATCH(orders!M$1,products!$A$1:$G$1,0))</f>
        <v>1</v>
      </c>
      <c r="N430">
        <f>INDEX(products!$A$1:$G$49,MATCH(orders!$D430,products!$A$1:$A$49,0),MATCH(orders!N$1,products!$A$1:$G$1,0))</f>
        <v>11.95</v>
      </c>
      <c r="O430" s="4">
        <f t="shared" si="20"/>
        <v>59.75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_xlfn.XLOOKUP(C431,customers!$A$1:$A$1001,customers!$C$1:$C$1001,,0)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 t="shared" si="18"/>
        <v>Arabica</v>
      </c>
      <c r="K431" t="str">
        <f>INDEX(products!$A$1:$G$49,MATCH(orders!$D431,products!$A$1:$A$49,0),MATCH(orders!K$1,products!$A$1:$G$1,0))</f>
        <v>L</v>
      </c>
      <c r="L431" t="str">
        <f t="shared" si="19"/>
        <v>Light</v>
      </c>
      <c r="M431" s="4">
        <f>INDEX(products!$A$1:$G$49,MATCH(orders!$D431,products!$A$1:$A$49,0),MATCH(orders!M$1,products!$A$1:$G$1,0))</f>
        <v>1</v>
      </c>
      <c r="N431">
        <f>INDEX(products!$A$1:$G$49,MATCH(orders!$D431,products!$A$1:$A$49,0),MATCH(orders!N$1,products!$A$1:$G$1,0))</f>
        <v>12.95</v>
      </c>
      <c r="O431" s="4">
        <f t="shared" si="20"/>
        <v>77.699999999999989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_xlfn.XLOOKUP(C432,customers!$A$1:$A$1001,customers!$C$1:$C$1001,,0)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 t="shared" si="18"/>
        <v>Robusta</v>
      </c>
      <c r="K432" t="str">
        <f>INDEX(products!$A$1:$G$49,MATCH(orders!$D432,products!$A$1:$A$49,0),MATCH(orders!K$1,products!$A$1:$G$1,0))</f>
        <v>D</v>
      </c>
      <c r="L432" t="str">
        <f t="shared" si="19"/>
        <v>Dark</v>
      </c>
      <c r="M432" s="4">
        <f>INDEX(products!$A$1:$G$49,MATCH(orders!$D432,products!$A$1:$A$49,0),MATCH(orders!M$1,products!$A$1:$G$1,0))</f>
        <v>0.2</v>
      </c>
      <c r="N432">
        <f>INDEX(products!$A$1:$G$49,MATCH(orders!$D432,products!$A$1:$A$49,0),MATCH(orders!N$1,products!$A$1:$G$1,0))</f>
        <v>2.6849999999999996</v>
      </c>
      <c r="O432" s="4">
        <f t="shared" si="20"/>
        <v>5.3699999999999992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_xlfn.XLOOKUP(C433,customers!$A$1:$A$1001,customers!$C$1:$C$1001,,0)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 t="shared" si="18"/>
        <v>Excelsa</v>
      </c>
      <c r="K433" t="str">
        <f>INDEX(products!$A$1:$G$49,MATCH(orders!$D433,products!$A$1:$A$49,0),MATCH(orders!K$1,products!$A$1:$G$1,0))</f>
        <v>D</v>
      </c>
      <c r="L433" t="str">
        <f t="shared" si="19"/>
        <v>Dark</v>
      </c>
      <c r="M433" s="4">
        <f>INDEX(products!$A$1:$G$49,MATCH(orders!$D433,products!$A$1:$A$49,0),MATCH(orders!M$1,products!$A$1:$G$1,0))</f>
        <v>2.5</v>
      </c>
      <c r="N433">
        <f>INDEX(products!$A$1:$G$49,MATCH(orders!$D433,products!$A$1:$A$49,0),MATCH(orders!N$1,products!$A$1:$G$1,0))</f>
        <v>27.945</v>
      </c>
      <c r="O433" s="4">
        <f t="shared" si="20"/>
        <v>83.835000000000008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_xlfn.XLOOKUP(C434,customers!$A$1:$A$1001,customers!$C$1:$C$1001,,0)</f>
        <v>0</v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 t="shared" si="18"/>
        <v>Arabica</v>
      </c>
      <c r="K434" t="str">
        <f>INDEX(products!$A$1:$G$49,MATCH(orders!$D434,products!$A$1:$A$49,0),MATCH(orders!K$1,products!$A$1:$G$1,0))</f>
        <v>M</v>
      </c>
      <c r="L434" t="str">
        <f t="shared" si="19"/>
        <v>Medium</v>
      </c>
      <c r="M434" s="4">
        <f>INDEX(products!$A$1:$G$49,MATCH(orders!$D434,products!$A$1:$A$49,0),MATCH(orders!M$1,products!$A$1:$G$1,0))</f>
        <v>1</v>
      </c>
      <c r="N434">
        <f>INDEX(products!$A$1:$G$49,MATCH(orders!$D434,products!$A$1:$A$49,0),MATCH(orders!N$1,products!$A$1:$G$1,0))</f>
        <v>11.25</v>
      </c>
      <c r="O434" s="4">
        <f t="shared" si="20"/>
        <v>22.5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_xlfn.XLOOKUP(C435,customers!$A$1:$A$1001,customers!$C$1:$C$1001,,0)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 t="shared" si="18"/>
        <v>librica</v>
      </c>
      <c r="K435" t="str">
        <f>INDEX(products!$A$1:$G$49,MATCH(orders!$D435,products!$A$1:$A$49,0),MATCH(orders!K$1,products!$A$1:$G$1,0))</f>
        <v>M</v>
      </c>
      <c r="L435" t="str">
        <f t="shared" si="19"/>
        <v>Medium</v>
      </c>
      <c r="M435" s="4">
        <f>INDEX(products!$A$1:$G$49,MATCH(orders!$D435,products!$A$1:$A$49,0),MATCH(orders!M$1,products!$A$1:$G$1,0))</f>
        <v>2.5</v>
      </c>
      <c r="N435">
        <f>INDEX(products!$A$1:$G$49,MATCH(orders!$D435,products!$A$1:$A$49,0),MATCH(orders!N$1,products!$A$1:$G$1,0))</f>
        <v>33.464999999999996</v>
      </c>
      <c r="O435" s="4">
        <f t="shared" si="20"/>
        <v>200.78999999999996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_xlfn.XLOOKUP(C436,customers!$A$1:$A$1001,customers!$C$1:$C$1001,,0)</f>
        <v>0</v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 t="shared" si="18"/>
        <v>Arabica</v>
      </c>
      <c r="K436" t="str">
        <f>INDEX(products!$A$1:$G$49,MATCH(orders!$D436,products!$A$1:$A$49,0),MATCH(orders!K$1,products!$A$1:$G$1,0))</f>
        <v>M</v>
      </c>
      <c r="L436" t="str">
        <f t="shared" si="19"/>
        <v>Medium</v>
      </c>
      <c r="M436" s="4">
        <f>INDEX(products!$A$1:$G$49,MATCH(orders!$D436,products!$A$1:$A$49,0),MATCH(orders!M$1,products!$A$1:$G$1,0))</f>
        <v>1</v>
      </c>
      <c r="N436">
        <f>INDEX(products!$A$1:$G$49,MATCH(orders!$D436,products!$A$1:$A$49,0),MATCH(orders!N$1,products!$A$1:$G$1,0))</f>
        <v>11.25</v>
      </c>
      <c r="O436" s="4">
        <f t="shared" si="20"/>
        <v>67.5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_xlfn.XLOOKUP(C437,customers!$A$1:$A$1001,customers!$C$1:$C$1001,,0)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 t="shared" si="18"/>
        <v>Excelsa</v>
      </c>
      <c r="K437" t="str">
        <f>INDEX(products!$A$1:$G$49,MATCH(orders!$D437,products!$A$1:$A$49,0),MATCH(orders!K$1,products!$A$1:$G$1,0))</f>
        <v>M</v>
      </c>
      <c r="L437" t="str">
        <f t="shared" si="19"/>
        <v>Medium</v>
      </c>
      <c r="M437" s="4">
        <f>INDEX(products!$A$1:$G$49,MATCH(orders!$D437,products!$A$1:$A$49,0),MATCH(orders!M$1,products!$A$1:$G$1,0))</f>
        <v>0.5</v>
      </c>
      <c r="N437">
        <f>INDEX(products!$A$1:$G$49,MATCH(orders!$D437,products!$A$1:$A$49,0),MATCH(orders!N$1,products!$A$1:$G$1,0))</f>
        <v>8.25</v>
      </c>
      <c r="O437" s="4">
        <f t="shared" si="20"/>
        <v>8.25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_xlfn.XLOOKUP(C438,customers!$A$1:$A$1001,customers!$C$1:$C$1001,,0)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 t="shared" si="18"/>
        <v>librica</v>
      </c>
      <c r="K438" t="str">
        <f>INDEX(products!$A$1:$G$49,MATCH(orders!$D438,products!$A$1:$A$49,0),MATCH(orders!K$1,products!$A$1:$G$1,0))</f>
        <v>L</v>
      </c>
      <c r="L438" t="str">
        <f t="shared" si="19"/>
        <v>Light</v>
      </c>
      <c r="M438" s="4">
        <f>INDEX(products!$A$1:$G$49,MATCH(orders!$D438,products!$A$1:$A$49,0),MATCH(orders!M$1,products!$A$1:$G$1,0))</f>
        <v>0.2</v>
      </c>
      <c r="N438">
        <f>INDEX(products!$A$1:$G$49,MATCH(orders!$D438,products!$A$1:$A$49,0),MATCH(orders!N$1,products!$A$1:$G$1,0))</f>
        <v>4.7549999999999999</v>
      </c>
      <c r="O438" s="4">
        <f t="shared" si="20"/>
        <v>9.51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_xlfn.XLOOKUP(C439,customers!$A$1:$A$1001,customers!$C$1:$C$1001,,0)</f>
        <v>0</v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 t="shared" si="18"/>
        <v>librica</v>
      </c>
      <c r="K439" t="str">
        <f>INDEX(products!$A$1:$G$49,MATCH(orders!$D439,products!$A$1:$A$49,0),MATCH(orders!K$1,products!$A$1:$G$1,0))</f>
        <v>D</v>
      </c>
      <c r="L439" t="str">
        <f t="shared" si="19"/>
        <v>Dark</v>
      </c>
      <c r="M439" s="4">
        <f>INDEX(products!$A$1:$G$49,MATCH(orders!$D439,products!$A$1:$A$49,0),MATCH(orders!M$1,products!$A$1:$G$1,0))</f>
        <v>2.5</v>
      </c>
      <c r="N439">
        <f>INDEX(products!$A$1:$G$49,MATCH(orders!$D439,products!$A$1:$A$49,0),MATCH(orders!N$1,products!$A$1:$G$1,0))</f>
        <v>29.784999999999997</v>
      </c>
      <c r="O439" s="4">
        <f t="shared" si="20"/>
        <v>29.784999999999997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_xlfn.XLOOKUP(C440,customers!$A$1:$A$1001,customers!$C$1:$C$1001,,0)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 t="shared" si="18"/>
        <v>librica</v>
      </c>
      <c r="K440" t="str">
        <f>INDEX(products!$A$1:$G$49,MATCH(orders!$D440,products!$A$1:$A$49,0),MATCH(orders!K$1,products!$A$1:$G$1,0))</f>
        <v>D</v>
      </c>
      <c r="L440" t="str">
        <f t="shared" si="19"/>
        <v>Dark</v>
      </c>
      <c r="M440" s="4">
        <f>INDEX(products!$A$1:$G$49,MATCH(orders!$D440,products!$A$1:$A$49,0),MATCH(orders!M$1,products!$A$1:$G$1,0))</f>
        <v>0.5</v>
      </c>
      <c r="N440">
        <f>INDEX(products!$A$1:$G$49,MATCH(orders!$D440,products!$A$1:$A$49,0),MATCH(orders!N$1,products!$A$1:$G$1,0))</f>
        <v>7.77</v>
      </c>
      <c r="O440" s="4">
        <f t="shared" si="20"/>
        <v>15.54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_xlfn.XLOOKUP(C441,customers!$A$1:$A$1001,customers!$C$1:$C$1001,,0)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 t="shared" si="18"/>
        <v>Excelsa</v>
      </c>
      <c r="K441" t="str">
        <f>INDEX(products!$A$1:$G$49,MATCH(orders!$D441,products!$A$1:$A$49,0),MATCH(orders!K$1,products!$A$1:$G$1,0))</f>
        <v>L</v>
      </c>
      <c r="L441" t="str">
        <f t="shared" si="19"/>
        <v>Light</v>
      </c>
      <c r="M441" s="4">
        <f>INDEX(products!$A$1:$G$49,MATCH(orders!$D441,products!$A$1:$A$49,0),MATCH(orders!M$1,products!$A$1:$G$1,0))</f>
        <v>0.5</v>
      </c>
      <c r="N441">
        <f>INDEX(products!$A$1:$G$49,MATCH(orders!$D441,products!$A$1:$A$49,0),MATCH(orders!N$1,products!$A$1:$G$1,0))</f>
        <v>8.91</v>
      </c>
      <c r="O441" s="4">
        <f t="shared" si="20"/>
        <v>35.64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_xlfn.XLOOKUP(C442,customers!$A$1:$A$1001,customers!$C$1:$C$1001,,0)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 t="shared" si="18"/>
        <v>Arabica</v>
      </c>
      <c r="K442" t="str">
        <f>INDEX(products!$A$1:$G$49,MATCH(orders!$D442,products!$A$1:$A$49,0),MATCH(orders!K$1,products!$A$1:$G$1,0))</f>
        <v>M</v>
      </c>
      <c r="L442" t="str">
        <f t="shared" si="19"/>
        <v>Medium</v>
      </c>
      <c r="M442" s="4">
        <f>INDEX(products!$A$1:$G$49,MATCH(orders!$D442,products!$A$1:$A$49,0),MATCH(orders!M$1,products!$A$1:$G$1,0))</f>
        <v>2.5</v>
      </c>
      <c r="N442">
        <f>INDEX(products!$A$1:$G$49,MATCH(orders!$D442,products!$A$1:$A$49,0),MATCH(orders!N$1,products!$A$1:$G$1,0))</f>
        <v>25.874999999999996</v>
      </c>
      <c r="O442" s="4">
        <f t="shared" si="20"/>
        <v>103.49999999999999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_xlfn.XLOOKUP(C443,customers!$A$1:$A$1001,customers!$C$1:$C$1001,,0)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 t="shared" si="18"/>
        <v>Excelsa</v>
      </c>
      <c r="K443" t="str">
        <f>INDEX(products!$A$1:$G$49,MATCH(orders!$D443,products!$A$1:$A$49,0),MATCH(orders!K$1,products!$A$1:$G$1,0))</f>
        <v>D</v>
      </c>
      <c r="L443" t="str">
        <f t="shared" si="19"/>
        <v>Dark</v>
      </c>
      <c r="M443" s="4">
        <f>INDEX(products!$A$1:$G$49,MATCH(orders!$D443,products!$A$1:$A$49,0),MATCH(orders!M$1,products!$A$1:$G$1,0))</f>
        <v>1</v>
      </c>
      <c r="N443">
        <f>INDEX(products!$A$1:$G$49,MATCH(orders!$D443,products!$A$1:$A$49,0),MATCH(orders!N$1,products!$A$1:$G$1,0))</f>
        <v>12.15</v>
      </c>
      <c r="O443" s="4">
        <f t="shared" si="20"/>
        <v>36.450000000000003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_xlfn.XLOOKUP(C444,customers!$A$1:$A$1001,customers!$C$1:$C$1001,,0)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 t="shared" si="18"/>
        <v>Robusta</v>
      </c>
      <c r="K444" t="str">
        <f>INDEX(products!$A$1:$G$49,MATCH(orders!$D444,products!$A$1:$A$49,0),MATCH(orders!K$1,products!$A$1:$G$1,0))</f>
        <v>L</v>
      </c>
      <c r="L444" t="str">
        <f t="shared" si="19"/>
        <v>Light</v>
      </c>
      <c r="M444" s="4">
        <f>INDEX(products!$A$1:$G$49,MATCH(orders!$D444,products!$A$1:$A$49,0),MATCH(orders!M$1,products!$A$1:$G$1,0))</f>
        <v>0.5</v>
      </c>
      <c r="N444">
        <f>INDEX(products!$A$1:$G$49,MATCH(orders!$D444,products!$A$1:$A$49,0),MATCH(orders!N$1,products!$A$1:$G$1,0))</f>
        <v>7.169999999999999</v>
      </c>
      <c r="O444" s="4">
        <f t="shared" si="20"/>
        <v>35.849999999999994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_xlfn.XLOOKUP(C445,customers!$A$1:$A$1001,customers!$C$1:$C$1001,,0)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 t="shared" si="18"/>
        <v>Excelsa</v>
      </c>
      <c r="K445" t="str">
        <f>INDEX(products!$A$1:$G$49,MATCH(orders!$D445,products!$A$1:$A$49,0),MATCH(orders!K$1,products!$A$1:$G$1,0))</f>
        <v>L</v>
      </c>
      <c r="L445" t="str">
        <f t="shared" si="19"/>
        <v>Light</v>
      </c>
      <c r="M445" s="4">
        <f>INDEX(products!$A$1:$G$49,MATCH(orders!$D445,products!$A$1:$A$49,0),MATCH(orders!M$1,products!$A$1:$G$1,0))</f>
        <v>0.2</v>
      </c>
      <c r="N445">
        <f>INDEX(products!$A$1:$G$49,MATCH(orders!$D445,products!$A$1:$A$49,0),MATCH(orders!N$1,products!$A$1:$G$1,0))</f>
        <v>4.4550000000000001</v>
      </c>
      <c r="O445" s="4">
        <f t="shared" si="20"/>
        <v>22.274999999999999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_xlfn.XLOOKUP(C446,customers!$A$1:$A$1001,customers!$C$1:$C$1001,,0)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 t="shared" si="18"/>
        <v>Excelsa</v>
      </c>
      <c r="K446" t="str">
        <f>INDEX(products!$A$1:$G$49,MATCH(orders!$D446,products!$A$1:$A$49,0),MATCH(orders!K$1,products!$A$1:$G$1,0))</f>
        <v>M</v>
      </c>
      <c r="L446" t="str">
        <f t="shared" si="19"/>
        <v>Medium</v>
      </c>
      <c r="M446" s="4">
        <f>INDEX(products!$A$1:$G$49,MATCH(orders!$D446,products!$A$1:$A$49,0),MATCH(orders!M$1,products!$A$1:$G$1,0))</f>
        <v>0.2</v>
      </c>
      <c r="N446">
        <f>INDEX(products!$A$1:$G$49,MATCH(orders!$D446,products!$A$1:$A$49,0),MATCH(orders!N$1,products!$A$1:$G$1,0))</f>
        <v>4.125</v>
      </c>
      <c r="O446" s="4">
        <f t="shared" si="20"/>
        <v>24.75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_xlfn.XLOOKUP(C447,customers!$A$1:$A$1001,customers!$C$1:$C$1001,,0)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 t="shared" si="18"/>
        <v>librica</v>
      </c>
      <c r="K447" t="str">
        <f>INDEX(products!$A$1:$G$49,MATCH(orders!$D447,products!$A$1:$A$49,0),MATCH(orders!K$1,products!$A$1:$G$1,0))</f>
        <v>M</v>
      </c>
      <c r="L447" t="str">
        <f t="shared" si="19"/>
        <v>Medium</v>
      </c>
      <c r="M447" s="4">
        <f>INDEX(products!$A$1:$G$49,MATCH(orders!$D447,products!$A$1:$A$49,0),MATCH(orders!M$1,products!$A$1:$G$1,0))</f>
        <v>2.5</v>
      </c>
      <c r="N447">
        <f>INDEX(products!$A$1:$G$49,MATCH(orders!$D447,products!$A$1:$A$49,0),MATCH(orders!N$1,products!$A$1:$G$1,0))</f>
        <v>33.464999999999996</v>
      </c>
      <c r="O447" s="4">
        <f t="shared" si="20"/>
        <v>66.929999999999993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_xlfn.XLOOKUP(C448,customers!$A$1:$A$1001,customers!$C$1:$C$1001,,0)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 t="shared" si="18"/>
        <v>librica</v>
      </c>
      <c r="K448" t="str">
        <f>INDEX(products!$A$1:$G$49,MATCH(orders!$D448,products!$A$1:$A$49,0),MATCH(orders!K$1,products!$A$1:$G$1,0))</f>
        <v>M</v>
      </c>
      <c r="L448" t="str">
        <f t="shared" si="19"/>
        <v>Medium</v>
      </c>
      <c r="M448" s="4">
        <f>INDEX(products!$A$1:$G$49,MATCH(orders!$D448,products!$A$1:$A$49,0),MATCH(orders!M$1,products!$A$1:$G$1,0))</f>
        <v>0.5</v>
      </c>
      <c r="N448">
        <f>INDEX(products!$A$1:$G$49,MATCH(orders!$D448,products!$A$1:$A$49,0),MATCH(orders!N$1,products!$A$1:$G$1,0))</f>
        <v>8.73</v>
      </c>
      <c r="O448" s="4">
        <f t="shared" si="20"/>
        <v>8.73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_xlfn.XLOOKUP(C449,customers!$A$1:$A$1001,customers!$C$1:$C$1001,,0)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 t="shared" si="18"/>
        <v>Robusta</v>
      </c>
      <c r="K449" t="str">
        <f>INDEX(products!$A$1:$G$49,MATCH(orders!$D449,products!$A$1:$A$49,0),MATCH(orders!K$1,products!$A$1:$G$1,0))</f>
        <v>M</v>
      </c>
      <c r="L449" t="str">
        <f t="shared" si="19"/>
        <v>Medium</v>
      </c>
      <c r="M449" s="4">
        <f>INDEX(products!$A$1:$G$49,MATCH(orders!$D449,products!$A$1:$A$49,0),MATCH(orders!M$1,products!$A$1:$G$1,0))</f>
        <v>0.5</v>
      </c>
      <c r="N449">
        <f>INDEX(products!$A$1:$G$49,MATCH(orders!$D449,products!$A$1:$A$49,0),MATCH(orders!N$1,products!$A$1:$G$1,0))</f>
        <v>5.97</v>
      </c>
      <c r="O449" s="4">
        <f t="shared" si="20"/>
        <v>17.91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_xlfn.XLOOKUP(C450,customers!$A$1:$A$1001,customers!$C$1:$C$1001,,0)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 t="shared" si="18"/>
        <v>Robusta</v>
      </c>
      <c r="K450" t="str">
        <f>INDEX(products!$A$1:$G$49,MATCH(orders!$D450,products!$A$1:$A$49,0),MATCH(orders!K$1,products!$A$1:$G$1,0))</f>
        <v>L</v>
      </c>
      <c r="L450" t="str">
        <f t="shared" si="19"/>
        <v>Light</v>
      </c>
      <c r="M450" s="4">
        <f>INDEX(products!$A$1:$G$49,MATCH(orders!$D450,products!$A$1:$A$49,0),MATCH(orders!M$1,products!$A$1:$G$1,0))</f>
        <v>0.5</v>
      </c>
      <c r="N450">
        <f>INDEX(products!$A$1:$G$49,MATCH(orders!$D450,products!$A$1:$A$49,0),MATCH(orders!N$1,products!$A$1:$G$1,0))</f>
        <v>7.169999999999999</v>
      </c>
      <c r="O450" s="4">
        <f t="shared" si="20"/>
        <v>7.169999999999999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_xlfn.XLOOKUP(C451,customers!$A$1:$A$1001,customers!$C$1:$C$1001,,0)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 t="shared" ref="J451:J514" si="21">IF(I451="rob","Robusta",IF(I451="Exc","Excelsa",IF(I451="Ara","Arabica",IF(I451="Lib","librica",0))))</f>
        <v>Robusta</v>
      </c>
      <c r="K451" t="str">
        <f>INDEX(products!$A$1:$G$49,MATCH(orders!$D451,products!$A$1:$A$49,0),MATCH(orders!K$1,products!$A$1:$G$1,0))</f>
        <v>D</v>
      </c>
      <c r="L451" t="str">
        <f t="shared" ref="L451:L514" si="22">IF(K451="M","Medium",IF(K451="L","Light",IF(K451="D","Dark",0)))</f>
        <v>Dark</v>
      </c>
      <c r="M451" s="4">
        <f>INDEX(products!$A$1:$G$49,MATCH(orders!$D451,products!$A$1:$A$49,0),MATCH(orders!M$1,products!$A$1:$G$1,0))</f>
        <v>0.2</v>
      </c>
      <c r="N451">
        <f>INDEX(products!$A$1:$G$49,MATCH(orders!$D451,products!$A$1:$A$49,0),MATCH(orders!N$1,products!$A$1:$G$1,0))</f>
        <v>2.6849999999999996</v>
      </c>
      <c r="O451" s="4">
        <f t="shared" ref="O451:O514" si="23">N451*E451</f>
        <v>5.3699999999999992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_xlfn.XLOOKUP(C452,customers!$A$1:$A$1001,customers!$C$1:$C$1001,,0)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 t="shared" si="21"/>
        <v>librica</v>
      </c>
      <c r="K452" t="str">
        <f>INDEX(products!$A$1:$G$49,MATCH(orders!$D452,products!$A$1:$A$49,0),MATCH(orders!K$1,products!$A$1:$G$1,0))</f>
        <v>L</v>
      </c>
      <c r="L452" t="str">
        <f t="shared" si="22"/>
        <v>Light</v>
      </c>
      <c r="M452" s="4">
        <f>INDEX(products!$A$1:$G$49,MATCH(orders!$D452,products!$A$1:$A$49,0),MATCH(orders!M$1,products!$A$1:$G$1,0))</f>
        <v>0.2</v>
      </c>
      <c r="N452">
        <f>INDEX(products!$A$1:$G$49,MATCH(orders!$D452,products!$A$1:$A$49,0),MATCH(orders!N$1,products!$A$1:$G$1,0))</f>
        <v>4.7549999999999999</v>
      </c>
      <c r="O452" s="4">
        <f t="shared" si="23"/>
        <v>23.774999999999999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_xlfn.XLOOKUP(C453,customers!$A$1:$A$1001,customers!$C$1:$C$1001,,0)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 t="shared" si="21"/>
        <v>Robusta</v>
      </c>
      <c r="K453" t="str">
        <f>INDEX(products!$A$1:$G$49,MATCH(orders!$D453,products!$A$1:$A$49,0),MATCH(orders!K$1,products!$A$1:$G$1,0))</f>
        <v>D</v>
      </c>
      <c r="L453" t="str">
        <f t="shared" si="22"/>
        <v>Dark</v>
      </c>
      <c r="M453" s="4">
        <f>INDEX(products!$A$1:$G$49,MATCH(orders!$D453,products!$A$1:$A$49,0),MATCH(orders!M$1,products!$A$1:$G$1,0))</f>
        <v>2.5</v>
      </c>
      <c r="N453">
        <f>INDEX(products!$A$1:$G$49,MATCH(orders!$D453,products!$A$1:$A$49,0),MATCH(orders!N$1,products!$A$1:$G$1,0))</f>
        <v>20.584999999999997</v>
      </c>
      <c r="O453" s="4">
        <f t="shared" si="23"/>
        <v>41.169999999999995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_xlfn.XLOOKUP(C454,customers!$A$1:$A$1001,customers!$C$1:$C$1001,,0)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 t="shared" si="21"/>
        <v>Arabica</v>
      </c>
      <c r="K454" t="str">
        <f>INDEX(products!$A$1:$G$49,MATCH(orders!$D454,products!$A$1:$A$49,0),MATCH(orders!K$1,products!$A$1:$G$1,0))</f>
        <v>L</v>
      </c>
      <c r="L454" t="str">
        <f t="shared" si="22"/>
        <v>Light</v>
      </c>
      <c r="M454" s="4">
        <f>INDEX(products!$A$1:$G$49,MATCH(orders!$D454,products!$A$1:$A$49,0),MATCH(orders!M$1,products!$A$1:$G$1,0))</f>
        <v>0.2</v>
      </c>
      <c r="N454">
        <f>INDEX(products!$A$1:$G$49,MATCH(orders!$D454,products!$A$1:$A$49,0),MATCH(orders!N$1,products!$A$1:$G$1,0))</f>
        <v>3.8849999999999998</v>
      </c>
      <c r="O454" s="4">
        <f t="shared" si="23"/>
        <v>11.654999999999999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_xlfn.XLOOKUP(C455,customers!$A$1:$A$1001,customers!$C$1:$C$1001,,0)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 t="shared" si="21"/>
        <v>librica</v>
      </c>
      <c r="K455" t="str">
        <f>INDEX(products!$A$1:$G$49,MATCH(orders!$D455,products!$A$1:$A$49,0),MATCH(orders!K$1,products!$A$1:$G$1,0))</f>
        <v>L</v>
      </c>
      <c r="L455" t="str">
        <f t="shared" si="22"/>
        <v>Light</v>
      </c>
      <c r="M455" s="4">
        <f>INDEX(products!$A$1:$G$49,MATCH(orders!$D455,products!$A$1:$A$49,0),MATCH(orders!M$1,products!$A$1:$G$1,0))</f>
        <v>0.5</v>
      </c>
      <c r="N455">
        <f>INDEX(products!$A$1:$G$49,MATCH(orders!$D455,products!$A$1:$A$49,0),MATCH(orders!N$1,products!$A$1:$G$1,0))</f>
        <v>9.51</v>
      </c>
      <c r="O455" s="4">
        <f t="shared" si="23"/>
        <v>38.04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_xlfn.XLOOKUP(C456,customers!$A$1:$A$1001,customers!$C$1:$C$1001,,0)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 t="shared" si="21"/>
        <v>Robusta</v>
      </c>
      <c r="K456" t="str">
        <f>INDEX(products!$A$1:$G$49,MATCH(orders!$D456,products!$A$1:$A$49,0),MATCH(orders!K$1,products!$A$1:$G$1,0))</f>
        <v>D</v>
      </c>
      <c r="L456" t="str">
        <f t="shared" si="22"/>
        <v>Dark</v>
      </c>
      <c r="M456" s="4">
        <f>INDEX(products!$A$1:$G$49,MATCH(orders!$D456,products!$A$1:$A$49,0),MATCH(orders!M$1,products!$A$1:$G$1,0))</f>
        <v>2.5</v>
      </c>
      <c r="N456">
        <f>INDEX(products!$A$1:$G$49,MATCH(orders!$D456,products!$A$1:$A$49,0),MATCH(orders!N$1,products!$A$1:$G$1,0))</f>
        <v>20.584999999999997</v>
      </c>
      <c r="O456" s="4">
        <f t="shared" si="23"/>
        <v>82.339999999999989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_xlfn.XLOOKUP(C457,customers!$A$1:$A$1001,customers!$C$1:$C$1001,,0)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 t="shared" si="21"/>
        <v>librica</v>
      </c>
      <c r="K457" t="str">
        <f>INDEX(products!$A$1:$G$49,MATCH(orders!$D457,products!$A$1:$A$49,0),MATCH(orders!K$1,products!$A$1:$G$1,0))</f>
        <v>L</v>
      </c>
      <c r="L457" t="str">
        <f t="shared" si="22"/>
        <v>Light</v>
      </c>
      <c r="M457" s="4">
        <f>INDEX(products!$A$1:$G$49,MATCH(orders!$D457,products!$A$1:$A$49,0),MATCH(orders!M$1,products!$A$1:$G$1,0))</f>
        <v>0.2</v>
      </c>
      <c r="N457">
        <f>INDEX(products!$A$1:$G$49,MATCH(orders!$D457,products!$A$1:$A$49,0),MATCH(orders!N$1,products!$A$1:$G$1,0))</f>
        <v>4.7549999999999999</v>
      </c>
      <c r="O457" s="4">
        <f t="shared" si="23"/>
        <v>9.51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_xlfn.XLOOKUP(C458,customers!$A$1:$A$1001,customers!$C$1:$C$1001,,0)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 t="shared" si="21"/>
        <v>Robusta</v>
      </c>
      <c r="K458" t="str">
        <f>INDEX(products!$A$1:$G$49,MATCH(orders!$D458,products!$A$1:$A$49,0),MATCH(orders!K$1,products!$A$1:$G$1,0))</f>
        <v>D</v>
      </c>
      <c r="L458" t="str">
        <f t="shared" si="22"/>
        <v>Dark</v>
      </c>
      <c r="M458" s="4">
        <f>INDEX(products!$A$1:$G$49,MATCH(orders!$D458,products!$A$1:$A$49,0),MATCH(orders!M$1,products!$A$1:$G$1,0))</f>
        <v>2.5</v>
      </c>
      <c r="N458">
        <f>INDEX(products!$A$1:$G$49,MATCH(orders!$D458,products!$A$1:$A$49,0),MATCH(orders!N$1,products!$A$1:$G$1,0))</f>
        <v>20.584999999999997</v>
      </c>
      <c r="O458" s="4">
        <f t="shared" si="23"/>
        <v>41.169999999999995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_xlfn.XLOOKUP(C459,customers!$A$1:$A$1001,customers!$C$1:$C$1001,,0)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 t="shared" si="21"/>
        <v>librica</v>
      </c>
      <c r="K459" t="str">
        <f>INDEX(products!$A$1:$G$49,MATCH(orders!$D459,products!$A$1:$A$49,0),MATCH(orders!K$1,products!$A$1:$G$1,0))</f>
        <v>L</v>
      </c>
      <c r="L459" t="str">
        <f t="shared" si="22"/>
        <v>Light</v>
      </c>
      <c r="M459" s="4">
        <f>INDEX(products!$A$1:$G$49,MATCH(orders!$D459,products!$A$1:$A$49,0),MATCH(orders!M$1,products!$A$1:$G$1,0))</f>
        <v>0.5</v>
      </c>
      <c r="N459">
        <f>INDEX(products!$A$1:$G$49,MATCH(orders!$D459,products!$A$1:$A$49,0),MATCH(orders!N$1,products!$A$1:$G$1,0))</f>
        <v>9.51</v>
      </c>
      <c r="O459" s="4">
        <f t="shared" si="23"/>
        <v>47.55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_xlfn.XLOOKUP(C460,customers!$A$1:$A$1001,customers!$C$1:$C$1001,,0)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 t="shared" si="21"/>
        <v>Arabica</v>
      </c>
      <c r="K460" t="str">
        <f>INDEX(products!$A$1:$G$49,MATCH(orders!$D460,products!$A$1:$A$49,0),MATCH(orders!K$1,products!$A$1:$G$1,0))</f>
        <v>M</v>
      </c>
      <c r="L460" t="str">
        <f t="shared" si="22"/>
        <v>Medium</v>
      </c>
      <c r="M460" s="4">
        <f>INDEX(products!$A$1:$G$49,MATCH(orders!$D460,products!$A$1:$A$49,0),MATCH(orders!M$1,products!$A$1:$G$1,0))</f>
        <v>1</v>
      </c>
      <c r="N460">
        <f>INDEX(products!$A$1:$G$49,MATCH(orders!$D460,products!$A$1:$A$49,0),MATCH(orders!N$1,products!$A$1:$G$1,0))</f>
        <v>11.25</v>
      </c>
      <c r="O460" s="4">
        <f t="shared" si="23"/>
        <v>45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_xlfn.XLOOKUP(C461,customers!$A$1:$A$1001,customers!$C$1:$C$1001,,0)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 t="shared" si="21"/>
        <v>librica</v>
      </c>
      <c r="K461" t="str">
        <f>INDEX(products!$A$1:$G$49,MATCH(orders!$D461,products!$A$1:$A$49,0),MATCH(orders!K$1,products!$A$1:$G$1,0))</f>
        <v>L</v>
      </c>
      <c r="L461" t="str">
        <f t="shared" si="22"/>
        <v>Light</v>
      </c>
      <c r="M461" s="4">
        <f>INDEX(products!$A$1:$G$49,MATCH(orders!$D461,products!$A$1:$A$49,0),MATCH(orders!M$1,products!$A$1:$G$1,0))</f>
        <v>0.2</v>
      </c>
      <c r="N461">
        <f>INDEX(products!$A$1:$G$49,MATCH(orders!$D461,products!$A$1:$A$49,0),MATCH(orders!N$1,products!$A$1:$G$1,0))</f>
        <v>4.7549999999999999</v>
      </c>
      <c r="O461" s="4">
        <f t="shared" si="23"/>
        <v>23.774999999999999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_xlfn.XLOOKUP(C462,customers!$A$1:$A$1001,customers!$C$1:$C$1001,,0)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 t="shared" si="21"/>
        <v>Robusta</v>
      </c>
      <c r="K462" t="str">
        <f>INDEX(products!$A$1:$G$49,MATCH(orders!$D462,products!$A$1:$A$49,0),MATCH(orders!K$1,products!$A$1:$G$1,0))</f>
        <v>D</v>
      </c>
      <c r="L462" t="str">
        <f t="shared" si="22"/>
        <v>Dark</v>
      </c>
      <c r="M462" s="4">
        <f>INDEX(products!$A$1:$G$49,MATCH(orders!$D462,products!$A$1:$A$49,0),MATCH(orders!M$1,products!$A$1:$G$1,0))</f>
        <v>0.5</v>
      </c>
      <c r="N462">
        <f>INDEX(products!$A$1:$G$49,MATCH(orders!$D462,products!$A$1:$A$49,0),MATCH(orders!N$1,products!$A$1:$G$1,0))</f>
        <v>5.3699999999999992</v>
      </c>
      <c r="O462" s="4">
        <f t="shared" si="23"/>
        <v>16.11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_xlfn.XLOOKUP(C463,customers!$A$1:$A$1001,customers!$C$1:$C$1001,,0)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 t="shared" si="21"/>
        <v>Robusta</v>
      </c>
      <c r="K463" t="str">
        <f>INDEX(products!$A$1:$G$49,MATCH(orders!$D463,products!$A$1:$A$49,0),MATCH(orders!K$1,products!$A$1:$G$1,0))</f>
        <v>D</v>
      </c>
      <c r="L463" t="str">
        <f t="shared" si="22"/>
        <v>Dark</v>
      </c>
      <c r="M463" s="4">
        <f>INDEX(products!$A$1:$G$49,MATCH(orders!$D463,products!$A$1:$A$49,0),MATCH(orders!M$1,products!$A$1:$G$1,0))</f>
        <v>0.2</v>
      </c>
      <c r="N463">
        <f>INDEX(products!$A$1:$G$49,MATCH(orders!$D463,products!$A$1:$A$49,0),MATCH(orders!N$1,products!$A$1:$G$1,0))</f>
        <v>2.6849999999999996</v>
      </c>
      <c r="O463" s="4">
        <f t="shared" si="23"/>
        <v>10.739999999999998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_xlfn.XLOOKUP(C464,customers!$A$1:$A$1001,customers!$C$1:$C$1001,,0)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 t="shared" si="21"/>
        <v>Arabica</v>
      </c>
      <c r="K464" t="str">
        <f>INDEX(products!$A$1:$G$49,MATCH(orders!$D464,products!$A$1:$A$49,0),MATCH(orders!K$1,products!$A$1:$G$1,0))</f>
        <v>D</v>
      </c>
      <c r="L464" t="str">
        <f t="shared" si="22"/>
        <v>Dark</v>
      </c>
      <c r="M464" s="4">
        <f>INDEX(products!$A$1:$G$49,MATCH(orders!$D464,products!$A$1:$A$49,0),MATCH(orders!M$1,products!$A$1:$G$1,0))</f>
        <v>1</v>
      </c>
      <c r="N464">
        <f>INDEX(products!$A$1:$G$49,MATCH(orders!$D464,products!$A$1:$A$49,0),MATCH(orders!N$1,products!$A$1:$G$1,0))</f>
        <v>9.9499999999999993</v>
      </c>
      <c r="O464" s="4">
        <f t="shared" si="23"/>
        <v>49.75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_xlfn.XLOOKUP(C465,customers!$A$1:$A$1001,customers!$C$1:$C$1001,,0)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 t="shared" si="21"/>
        <v>Excelsa</v>
      </c>
      <c r="K465" t="str">
        <f>INDEX(products!$A$1:$G$49,MATCH(orders!$D465,products!$A$1:$A$49,0),MATCH(orders!K$1,products!$A$1:$G$1,0))</f>
        <v>M</v>
      </c>
      <c r="L465" t="str">
        <f t="shared" si="22"/>
        <v>Medium</v>
      </c>
      <c r="M465" s="4">
        <f>INDEX(products!$A$1:$G$49,MATCH(orders!$D465,products!$A$1:$A$49,0),MATCH(orders!M$1,products!$A$1:$G$1,0))</f>
        <v>1</v>
      </c>
      <c r="N465">
        <f>INDEX(products!$A$1:$G$49,MATCH(orders!$D465,products!$A$1:$A$49,0),MATCH(orders!N$1,products!$A$1:$G$1,0))</f>
        <v>13.75</v>
      </c>
      <c r="O465" s="4">
        <f t="shared" si="23"/>
        <v>27.5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_xlfn.XLOOKUP(C466,customers!$A$1:$A$1001,customers!$C$1:$C$1001,,0)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 t="shared" si="21"/>
        <v>librica</v>
      </c>
      <c r="K466" t="str">
        <f>INDEX(products!$A$1:$G$49,MATCH(orders!$D466,products!$A$1:$A$49,0),MATCH(orders!K$1,products!$A$1:$G$1,0))</f>
        <v>D</v>
      </c>
      <c r="L466" t="str">
        <f t="shared" si="22"/>
        <v>Dark</v>
      </c>
      <c r="M466" s="4">
        <f>INDEX(products!$A$1:$G$49,MATCH(orders!$D466,products!$A$1:$A$49,0),MATCH(orders!M$1,products!$A$1:$G$1,0))</f>
        <v>2.5</v>
      </c>
      <c r="N466">
        <f>INDEX(products!$A$1:$G$49,MATCH(orders!$D466,products!$A$1:$A$49,0),MATCH(orders!N$1,products!$A$1:$G$1,0))</f>
        <v>29.784999999999997</v>
      </c>
      <c r="O466" s="4">
        <f t="shared" si="23"/>
        <v>119.13999999999999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_xlfn.XLOOKUP(C467,customers!$A$1:$A$1001,customers!$C$1:$C$1001,,0)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 t="shared" si="21"/>
        <v>Robusta</v>
      </c>
      <c r="K467" t="str">
        <f>INDEX(products!$A$1:$G$49,MATCH(orders!$D467,products!$A$1:$A$49,0),MATCH(orders!K$1,products!$A$1:$G$1,0))</f>
        <v>D</v>
      </c>
      <c r="L467" t="str">
        <f t="shared" si="22"/>
        <v>Dark</v>
      </c>
      <c r="M467" s="4">
        <f>INDEX(products!$A$1:$G$49,MATCH(orders!$D467,products!$A$1:$A$49,0),MATCH(orders!M$1,products!$A$1:$G$1,0))</f>
        <v>2.5</v>
      </c>
      <c r="N467">
        <f>INDEX(products!$A$1:$G$49,MATCH(orders!$D467,products!$A$1:$A$49,0),MATCH(orders!N$1,products!$A$1:$G$1,0))</f>
        <v>20.584999999999997</v>
      </c>
      <c r="O467" s="4">
        <f t="shared" si="23"/>
        <v>20.584999999999997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_xlfn.XLOOKUP(C468,customers!$A$1:$A$1001,customers!$C$1:$C$1001,,0)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 t="shared" si="21"/>
        <v>Arabica</v>
      </c>
      <c r="K468" t="str">
        <f>INDEX(products!$A$1:$G$49,MATCH(orders!$D468,products!$A$1:$A$49,0),MATCH(orders!K$1,products!$A$1:$G$1,0))</f>
        <v>D</v>
      </c>
      <c r="L468" t="str">
        <f t="shared" si="22"/>
        <v>Dark</v>
      </c>
      <c r="M468" s="4">
        <f>INDEX(products!$A$1:$G$49,MATCH(orders!$D468,products!$A$1:$A$49,0),MATCH(orders!M$1,products!$A$1:$G$1,0))</f>
        <v>0.2</v>
      </c>
      <c r="N468">
        <f>INDEX(products!$A$1:$G$49,MATCH(orders!$D468,products!$A$1:$A$49,0),MATCH(orders!N$1,products!$A$1:$G$1,0))</f>
        <v>2.9849999999999999</v>
      </c>
      <c r="O468" s="4">
        <f t="shared" si="23"/>
        <v>8.9550000000000001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_xlfn.XLOOKUP(C469,customers!$A$1:$A$1001,customers!$C$1:$C$1001,,0)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 t="shared" si="21"/>
        <v>Arabica</v>
      </c>
      <c r="K469" t="str">
        <f>INDEX(products!$A$1:$G$49,MATCH(orders!$D469,products!$A$1:$A$49,0),MATCH(orders!K$1,products!$A$1:$G$1,0))</f>
        <v>D</v>
      </c>
      <c r="L469" t="str">
        <f t="shared" si="22"/>
        <v>Dark</v>
      </c>
      <c r="M469" s="4">
        <f>INDEX(products!$A$1:$G$49,MATCH(orders!$D469,products!$A$1:$A$49,0),MATCH(orders!M$1,products!$A$1:$G$1,0))</f>
        <v>0.5</v>
      </c>
      <c r="N469">
        <f>INDEX(products!$A$1:$G$49,MATCH(orders!$D469,products!$A$1:$A$49,0),MATCH(orders!N$1,products!$A$1:$G$1,0))</f>
        <v>5.97</v>
      </c>
      <c r="O469" s="4">
        <f t="shared" si="23"/>
        <v>5.97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_xlfn.XLOOKUP(C470,customers!$A$1:$A$1001,customers!$C$1:$C$1001,,0)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 t="shared" si="21"/>
        <v>Excelsa</v>
      </c>
      <c r="K470" t="str">
        <f>INDEX(products!$A$1:$G$49,MATCH(orders!$D470,products!$A$1:$A$49,0),MATCH(orders!K$1,products!$A$1:$G$1,0))</f>
        <v>M</v>
      </c>
      <c r="L470" t="str">
        <f t="shared" si="22"/>
        <v>Medium</v>
      </c>
      <c r="M470" s="4">
        <f>INDEX(products!$A$1:$G$49,MATCH(orders!$D470,products!$A$1:$A$49,0),MATCH(orders!M$1,products!$A$1:$G$1,0))</f>
        <v>1</v>
      </c>
      <c r="N470">
        <f>INDEX(products!$A$1:$G$49,MATCH(orders!$D470,products!$A$1:$A$49,0),MATCH(orders!N$1,products!$A$1:$G$1,0))</f>
        <v>13.75</v>
      </c>
      <c r="O470" s="4">
        <f t="shared" si="23"/>
        <v>41.25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_xlfn.XLOOKUP(C471,customers!$A$1:$A$1001,customers!$C$1:$C$1001,,0)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 t="shared" si="21"/>
        <v>Excelsa</v>
      </c>
      <c r="K471" t="str">
        <f>INDEX(products!$A$1:$G$49,MATCH(orders!$D471,products!$A$1:$A$49,0),MATCH(orders!K$1,products!$A$1:$G$1,0))</f>
        <v>L</v>
      </c>
      <c r="L471" t="str">
        <f t="shared" si="22"/>
        <v>Light</v>
      </c>
      <c r="M471" s="4">
        <f>INDEX(products!$A$1:$G$49,MATCH(orders!$D471,products!$A$1:$A$49,0),MATCH(orders!M$1,products!$A$1:$G$1,0))</f>
        <v>0.2</v>
      </c>
      <c r="N471">
        <f>INDEX(products!$A$1:$G$49,MATCH(orders!$D471,products!$A$1:$A$49,0),MATCH(orders!N$1,products!$A$1:$G$1,0))</f>
        <v>4.4550000000000001</v>
      </c>
      <c r="O471" s="4">
        <f t="shared" si="23"/>
        <v>22.274999999999999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_xlfn.XLOOKUP(C472,customers!$A$1:$A$1001,customers!$C$1:$C$1001,,0)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 t="shared" si="21"/>
        <v>Arabica</v>
      </c>
      <c r="K472" t="str">
        <f>INDEX(products!$A$1:$G$49,MATCH(orders!$D472,products!$A$1:$A$49,0),MATCH(orders!K$1,products!$A$1:$G$1,0))</f>
        <v>M</v>
      </c>
      <c r="L472" t="str">
        <f t="shared" si="22"/>
        <v>Medium</v>
      </c>
      <c r="M472" s="4">
        <f>INDEX(products!$A$1:$G$49,MATCH(orders!$D472,products!$A$1:$A$49,0),MATCH(orders!M$1,products!$A$1:$G$1,0))</f>
        <v>0.5</v>
      </c>
      <c r="N472">
        <f>INDEX(products!$A$1:$G$49,MATCH(orders!$D472,products!$A$1:$A$49,0),MATCH(orders!N$1,products!$A$1:$G$1,0))</f>
        <v>6.75</v>
      </c>
      <c r="O472" s="4">
        <f t="shared" si="23"/>
        <v>6.75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_xlfn.XLOOKUP(C473,customers!$A$1:$A$1001,customers!$C$1:$C$1001,,0)</f>
        <v>0</v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 t="shared" si="21"/>
        <v>librica</v>
      </c>
      <c r="K473" t="str">
        <f>INDEX(products!$A$1:$G$49,MATCH(orders!$D473,products!$A$1:$A$49,0),MATCH(orders!K$1,products!$A$1:$G$1,0))</f>
        <v>M</v>
      </c>
      <c r="L473" t="str">
        <f t="shared" si="22"/>
        <v>Medium</v>
      </c>
      <c r="M473" s="4">
        <f>INDEX(products!$A$1:$G$49,MATCH(orders!$D473,products!$A$1:$A$49,0),MATCH(orders!M$1,products!$A$1:$G$1,0))</f>
        <v>2.5</v>
      </c>
      <c r="N473">
        <f>INDEX(products!$A$1:$G$49,MATCH(orders!$D473,products!$A$1:$A$49,0),MATCH(orders!N$1,products!$A$1:$G$1,0))</f>
        <v>33.464999999999996</v>
      </c>
      <c r="O473" s="4">
        <f t="shared" si="23"/>
        <v>133.85999999999999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_xlfn.XLOOKUP(C474,customers!$A$1:$A$1001,customers!$C$1:$C$1001,,0)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 t="shared" si="21"/>
        <v>Arabica</v>
      </c>
      <c r="K474" t="str">
        <f>INDEX(products!$A$1:$G$49,MATCH(orders!$D474,products!$A$1:$A$49,0),MATCH(orders!K$1,products!$A$1:$G$1,0))</f>
        <v>D</v>
      </c>
      <c r="L474" t="str">
        <f t="shared" si="22"/>
        <v>Dark</v>
      </c>
      <c r="M474" s="4">
        <f>INDEX(products!$A$1:$G$49,MATCH(orders!$D474,products!$A$1:$A$49,0),MATCH(orders!M$1,products!$A$1:$G$1,0))</f>
        <v>0.2</v>
      </c>
      <c r="N474">
        <f>INDEX(products!$A$1:$G$49,MATCH(orders!$D474,products!$A$1:$A$49,0),MATCH(orders!N$1,products!$A$1:$G$1,0))</f>
        <v>2.9849999999999999</v>
      </c>
      <c r="O474" s="4">
        <f t="shared" si="23"/>
        <v>5.97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_xlfn.XLOOKUP(C475,customers!$A$1:$A$1001,customers!$C$1:$C$1001,,0)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 t="shared" si="21"/>
        <v>Arabica</v>
      </c>
      <c r="K475" t="str">
        <f>INDEX(products!$A$1:$G$49,MATCH(orders!$D475,products!$A$1:$A$49,0),MATCH(orders!K$1,products!$A$1:$G$1,0))</f>
        <v>L</v>
      </c>
      <c r="L475" t="str">
        <f t="shared" si="22"/>
        <v>Light</v>
      </c>
      <c r="M475" s="4">
        <f>INDEX(products!$A$1:$G$49,MATCH(orders!$D475,products!$A$1:$A$49,0),MATCH(orders!M$1,products!$A$1:$G$1,0))</f>
        <v>1</v>
      </c>
      <c r="N475">
        <f>INDEX(products!$A$1:$G$49,MATCH(orders!$D475,products!$A$1:$A$49,0),MATCH(orders!N$1,products!$A$1:$G$1,0))</f>
        <v>12.95</v>
      </c>
      <c r="O475" s="4">
        <f t="shared" si="23"/>
        <v>25.9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_xlfn.XLOOKUP(C476,customers!$A$1:$A$1001,customers!$C$1:$C$1001,,0)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 t="shared" si="21"/>
        <v>Excelsa</v>
      </c>
      <c r="K476" t="str">
        <f>INDEX(products!$A$1:$G$49,MATCH(orders!$D476,products!$A$1:$A$49,0),MATCH(orders!K$1,products!$A$1:$G$1,0))</f>
        <v>M</v>
      </c>
      <c r="L476" t="str">
        <f t="shared" si="22"/>
        <v>Medium</v>
      </c>
      <c r="M476" s="4">
        <f>INDEX(products!$A$1:$G$49,MATCH(orders!$D476,products!$A$1:$A$49,0),MATCH(orders!M$1,products!$A$1:$G$1,0))</f>
        <v>2.5</v>
      </c>
      <c r="N476">
        <f>INDEX(products!$A$1:$G$49,MATCH(orders!$D476,products!$A$1:$A$49,0),MATCH(orders!N$1,products!$A$1:$G$1,0))</f>
        <v>31.624999999999996</v>
      </c>
      <c r="O476" s="4">
        <f t="shared" si="23"/>
        <v>31.624999999999996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_xlfn.XLOOKUP(C477,customers!$A$1:$A$1001,customers!$C$1:$C$1001,,0)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 t="shared" si="21"/>
        <v>librica</v>
      </c>
      <c r="K477" t="str">
        <f>INDEX(products!$A$1:$G$49,MATCH(orders!$D477,products!$A$1:$A$49,0),MATCH(orders!K$1,products!$A$1:$G$1,0))</f>
        <v>M</v>
      </c>
      <c r="L477" t="str">
        <f t="shared" si="22"/>
        <v>Medium</v>
      </c>
      <c r="M477" s="4">
        <f>INDEX(products!$A$1:$G$49,MATCH(orders!$D477,products!$A$1:$A$49,0),MATCH(orders!M$1,products!$A$1:$G$1,0))</f>
        <v>0.2</v>
      </c>
      <c r="N477">
        <f>INDEX(products!$A$1:$G$49,MATCH(orders!$D477,products!$A$1:$A$49,0),MATCH(orders!N$1,products!$A$1:$G$1,0))</f>
        <v>4.3650000000000002</v>
      </c>
      <c r="O477" s="4">
        <f t="shared" si="23"/>
        <v>8.73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_xlfn.XLOOKUP(C478,customers!$A$1:$A$1001,customers!$C$1:$C$1001,,0)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 t="shared" si="21"/>
        <v>Excelsa</v>
      </c>
      <c r="K478" t="str">
        <f>INDEX(products!$A$1:$G$49,MATCH(orders!$D478,products!$A$1:$A$49,0),MATCH(orders!K$1,products!$A$1:$G$1,0))</f>
        <v>L</v>
      </c>
      <c r="L478" t="str">
        <f t="shared" si="22"/>
        <v>Light</v>
      </c>
      <c r="M478" s="4">
        <f>INDEX(products!$A$1:$G$49,MATCH(orders!$D478,products!$A$1:$A$49,0),MATCH(orders!M$1,products!$A$1:$G$1,0))</f>
        <v>0.2</v>
      </c>
      <c r="N478">
        <f>INDEX(products!$A$1:$G$49,MATCH(orders!$D478,products!$A$1:$A$49,0),MATCH(orders!N$1,products!$A$1:$G$1,0))</f>
        <v>4.4550000000000001</v>
      </c>
      <c r="O478" s="4">
        <f t="shared" si="23"/>
        <v>26.73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_xlfn.XLOOKUP(C479,customers!$A$1:$A$1001,customers!$C$1:$C$1001,,0)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 t="shared" si="21"/>
        <v>librica</v>
      </c>
      <c r="K479" t="str">
        <f>INDEX(products!$A$1:$G$49,MATCH(orders!$D479,products!$A$1:$A$49,0),MATCH(orders!K$1,products!$A$1:$G$1,0))</f>
        <v>M</v>
      </c>
      <c r="L479" t="str">
        <f t="shared" si="22"/>
        <v>Medium</v>
      </c>
      <c r="M479" s="4">
        <f>INDEX(products!$A$1:$G$49,MATCH(orders!$D479,products!$A$1:$A$49,0),MATCH(orders!M$1,products!$A$1:$G$1,0))</f>
        <v>0.2</v>
      </c>
      <c r="N479">
        <f>INDEX(products!$A$1:$G$49,MATCH(orders!$D479,products!$A$1:$A$49,0),MATCH(orders!N$1,products!$A$1:$G$1,0))</f>
        <v>4.3650000000000002</v>
      </c>
      <c r="O479" s="4">
        <f t="shared" si="23"/>
        <v>26.19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_xlfn.XLOOKUP(C480,customers!$A$1:$A$1001,customers!$C$1:$C$1001,,0)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 t="shared" si="21"/>
        <v>Robusta</v>
      </c>
      <c r="K480" t="str">
        <f>INDEX(products!$A$1:$G$49,MATCH(orders!$D480,products!$A$1:$A$49,0),MATCH(orders!K$1,products!$A$1:$G$1,0))</f>
        <v>D</v>
      </c>
      <c r="L480" t="str">
        <f t="shared" si="22"/>
        <v>Dark</v>
      </c>
      <c r="M480" s="4">
        <f>INDEX(products!$A$1:$G$49,MATCH(orders!$D480,products!$A$1:$A$49,0),MATCH(orders!M$1,products!$A$1:$G$1,0))</f>
        <v>1</v>
      </c>
      <c r="N480">
        <f>INDEX(products!$A$1:$G$49,MATCH(orders!$D480,products!$A$1:$A$49,0),MATCH(orders!N$1,products!$A$1:$G$1,0))</f>
        <v>8.9499999999999993</v>
      </c>
      <c r="O480" s="4">
        <f t="shared" si="23"/>
        <v>53.699999999999996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_xlfn.XLOOKUP(C481,customers!$A$1:$A$1001,customers!$C$1:$C$1001,,0)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 t="shared" si="21"/>
        <v>Excelsa</v>
      </c>
      <c r="K481" t="str">
        <f>INDEX(products!$A$1:$G$49,MATCH(orders!$D481,products!$A$1:$A$49,0),MATCH(orders!K$1,products!$A$1:$G$1,0))</f>
        <v>M</v>
      </c>
      <c r="L481" t="str">
        <f t="shared" si="22"/>
        <v>Medium</v>
      </c>
      <c r="M481" s="4">
        <f>INDEX(products!$A$1:$G$49,MATCH(orders!$D481,products!$A$1:$A$49,0),MATCH(orders!M$1,products!$A$1:$G$1,0))</f>
        <v>2.5</v>
      </c>
      <c r="N481">
        <f>INDEX(products!$A$1:$G$49,MATCH(orders!$D481,products!$A$1:$A$49,0),MATCH(orders!N$1,products!$A$1:$G$1,0))</f>
        <v>31.624999999999996</v>
      </c>
      <c r="O481" s="4">
        <f t="shared" si="23"/>
        <v>126.49999999999999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_xlfn.XLOOKUP(C482,customers!$A$1:$A$1001,customers!$C$1:$C$1001,,0)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 t="shared" si="21"/>
        <v>Excelsa</v>
      </c>
      <c r="K482" t="str">
        <f>INDEX(products!$A$1:$G$49,MATCH(orders!$D482,products!$A$1:$A$49,0),MATCH(orders!K$1,products!$A$1:$G$1,0))</f>
        <v>M</v>
      </c>
      <c r="L482" t="str">
        <f t="shared" si="22"/>
        <v>Medium</v>
      </c>
      <c r="M482" s="4">
        <f>INDEX(products!$A$1:$G$49,MATCH(orders!$D482,products!$A$1:$A$49,0),MATCH(orders!M$1,products!$A$1:$G$1,0))</f>
        <v>0.2</v>
      </c>
      <c r="N482">
        <f>INDEX(products!$A$1:$G$49,MATCH(orders!$D482,products!$A$1:$A$49,0),MATCH(orders!N$1,products!$A$1:$G$1,0))</f>
        <v>4.125</v>
      </c>
      <c r="O482" s="4">
        <f t="shared" si="23"/>
        <v>4.125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_xlfn.XLOOKUP(C483,customers!$A$1:$A$1001,customers!$C$1:$C$1001,,0)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 t="shared" si="21"/>
        <v>Robusta</v>
      </c>
      <c r="K483" t="str">
        <f>INDEX(products!$A$1:$G$49,MATCH(orders!$D483,products!$A$1:$A$49,0),MATCH(orders!K$1,products!$A$1:$G$1,0))</f>
        <v>L</v>
      </c>
      <c r="L483" t="str">
        <f t="shared" si="22"/>
        <v>Light</v>
      </c>
      <c r="M483" s="4">
        <f>INDEX(products!$A$1:$G$49,MATCH(orders!$D483,products!$A$1:$A$49,0),MATCH(orders!M$1,products!$A$1:$G$1,0))</f>
        <v>1</v>
      </c>
      <c r="N483">
        <f>INDEX(products!$A$1:$G$49,MATCH(orders!$D483,products!$A$1:$A$49,0),MATCH(orders!N$1,products!$A$1:$G$1,0))</f>
        <v>11.95</v>
      </c>
      <c r="O483" s="4">
        <f t="shared" si="23"/>
        <v>23.9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_xlfn.XLOOKUP(C484,customers!$A$1:$A$1001,customers!$C$1:$C$1001,,0)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 t="shared" si="21"/>
        <v>Excelsa</v>
      </c>
      <c r="K484" t="str">
        <f>INDEX(products!$A$1:$G$49,MATCH(orders!$D484,products!$A$1:$A$49,0),MATCH(orders!K$1,products!$A$1:$G$1,0))</f>
        <v>D</v>
      </c>
      <c r="L484" t="str">
        <f t="shared" si="22"/>
        <v>Dark</v>
      </c>
      <c r="M484" s="4">
        <f>INDEX(products!$A$1:$G$49,MATCH(orders!$D484,products!$A$1:$A$49,0),MATCH(orders!M$1,products!$A$1:$G$1,0))</f>
        <v>2.5</v>
      </c>
      <c r="N484">
        <f>INDEX(products!$A$1:$G$49,MATCH(orders!$D484,products!$A$1:$A$49,0),MATCH(orders!N$1,products!$A$1:$G$1,0))</f>
        <v>27.945</v>
      </c>
      <c r="O484" s="4">
        <f t="shared" si="23"/>
        <v>139.72499999999999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_xlfn.XLOOKUP(C485,customers!$A$1:$A$1001,customers!$C$1:$C$1001,,0)</f>
        <v>0</v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 t="shared" si="21"/>
        <v>librica</v>
      </c>
      <c r="K485" t="str">
        <f>INDEX(products!$A$1:$G$49,MATCH(orders!$D485,products!$A$1:$A$49,0),MATCH(orders!K$1,products!$A$1:$G$1,0))</f>
        <v>D</v>
      </c>
      <c r="L485" t="str">
        <f t="shared" si="22"/>
        <v>Dark</v>
      </c>
      <c r="M485" s="4">
        <f>INDEX(products!$A$1:$G$49,MATCH(orders!$D485,products!$A$1:$A$49,0),MATCH(orders!M$1,products!$A$1:$G$1,0))</f>
        <v>2.5</v>
      </c>
      <c r="N485">
        <f>INDEX(products!$A$1:$G$49,MATCH(orders!$D485,products!$A$1:$A$49,0),MATCH(orders!N$1,products!$A$1:$G$1,0))</f>
        <v>29.784999999999997</v>
      </c>
      <c r="O485" s="4">
        <f t="shared" si="23"/>
        <v>59.569999999999993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_xlfn.XLOOKUP(C486,customers!$A$1:$A$1001,customers!$C$1:$C$1001,,0)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 t="shared" si="21"/>
        <v>librica</v>
      </c>
      <c r="K486" t="str">
        <f>INDEX(products!$A$1:$G$49,MATCH(orders!$D486,products!$A$1:$A$49,0),MATCH(orders!K$1,products!$A$1:$G$1,0))</f>
        <v>L</v>
      </c>
      <c r="L486" t="str">
        <f t="shared" si="22"/>
        <v>Light</v>
      </c>
      <c r="M486" s="4">
        <f>INDEX(products!$A$1:$G$49,MATCH(orders!$D486,products!$A$1:$A$49,0),MATCH(orders!M$1,products!$A$1:$G$1,0))</f>
        <v>0.5</v>
      </c>
      <c r="N486">
        <f>INDEX(products!$A$1:$G$49,MATCH(orders!$D486,products!$A$1:$A$49,0),MATCH(orders!N$1,products!$A$1:$G$1,0))</f>
        <v>9.51</v>
      </c>
      <c r="O486" s="4">
        <f t="shared" si="23"/>
        <v>57.06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_xlfn.XLOOKUP(C487,customers!$A$1:$A$1001,customers!$C$1:$C$1001,,0)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 t="shared" si="21"/>
        <v>Robusta</v>
      </c>
      <c r="K487" t="str">
        <f>INDEX(products!$A$1:$G$49,MATCH(orders!$D487,products!$A$1:$A$49,0),MATCH(orders!K$1,products!$A$1:$G$1,0))</f>
        <v>L</v>
      </c>
      <c r="L487" t="str">
        <f t="shared" si="22"/>
        <v>Light</v>
      </c>
      <c r="M487" s="4">
        <f>INDEX(products!$A$1:$G$49,MATCH(orders!$D487,products!$A$1:$A$49,0),MATCH(orders!M$1,products!$A$1:$G$1,0))</f>
        <v>0.2</v>
      </c>
      <c r="N487">
        <f>INDEX(products!$A$1:$G$49,MATCH(orders!$D487,products!$A$1:$A$49,0),MATCH(orders!N$1,products!$A$1:$G$1,0))</f>
        <v>3.5849999999999995</v>
      </c>
      <c r="O487" s="4">
        <f t="shared" si="23"/>
        <v>21.509999999999998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_xlfn.XLOOKUP(C488,customers!$A$1:$A$1001,customers!$C$1:$C$1001,,0)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 t="shared" si="21"/>
        <v>librica</v>
      </c>
      <c r="K488" t="str">
        <f>INDEX(products!$A$1:$G$49,MATCH(orders!$D488,products!$A$1:$A$49,0),MATCH(orders!K$1,products!$A$1:$G$1,0))</f>
        <v>M</v>
      </c>
      <c r="L488" t="str">
        <f t="shared" si="22"/>
        <v>Medium</v>
      </c>
      <c r="M488" s="4">
        <f>INDEX(products!$A$1:$G$49,MATCH(orders!$D488,products!$A$1:$A$49,0),MATCH(orders!M$1,products!$A$1:$G$1,0))</f>
        <v>0.5</v>
      </c>
      <c r="N488">
        <f>INDEX(products!$A$1:$G$49,MATCH(orders!$D488,products!$A$1:$A$49,0),MATCH(orders!N$1,products!$A$1:$G$1,0))</f>
        <v>8.73</v>
      </c>
      <c r="O488" s="4">
        <f t="shared" si="23"/>
        <v>52.38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_xlfn.XLOOKUP(C489,customers!$A$1:$A$1001,customers!$C$1:$C$1001,,0)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 t="shared" si="21"/>
        <v>Excelsa</v>
      </c>
      <c r="K489" t="str">
        <f>INDEX(products!$A$1:$G$49,MATCH(orders!$D489,products!$A$1:$A$49,0),MATCH(orders!K$1,products!$A$1:$G$1,0))</f>
        <v>D</v>
      </c>
      <c r="L489" t="str">
        <f t="shared" si="22"/>
        <v>Dark</v>
      </c>
      <c r="M489" s="4">
        <f>INDEX(products!$A$1:$G$49,MATCH(orders!$D489,products!$A$1:$A$49,0),MATCH(orders!M$1,products!$A$1:$G$1,0))</f>
        <v>1</v>
      </c>
      <c r="N489">
        <f>INDEX(products!$A$1:$G$49,MATCH(orders!$D489,products!$A$1:$A$49,0),MATCH(orders!N$1,products!$A$1:$G$1,0))</f>
        <v>12.15</v>
      </c>
      <c r="O489" s="4">
        <f t="shared" si="23"/>
        <v>72.900000000000006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_xlfn.XLOOKUP(C490,customers!$A$1:$A$1001,customers!$C$1:$C$1001,,0)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 t="shared" si="21"/>
        <v>Robusta</v>
      </c>
      <c r="K490" t="str">
        <f>INDEX(products!$A$1:$G$49,MATCH(orders!$D490,products!$A$1:$A$49,0),MATCH(orders!K$1,products!$A$1:$G$1,0))</f>
        <v>M</v>
      </c>
      <c r="L490" t="str">
        <f t="shared" si="22"/>
        <v>Medium</v>
      </c>
      <c r="M490" s="4">
        <f>INDEX(products!$A$1:$G$49,MATCH(orders!$D490,products!$A$1:$A$49,0),MATCH(orders!M$1,products!$A$1:$G$1,0))</f>
        <v>0.2</v>
      </c>
      <c r="N490">
        <f>INDEX(products!$A$1:$G$49,MATCH(orders!$D490,products!$A$1:$A$49,0),MATCH(orders!N$1,products!$A$1:$G$1,0))</f>
        <v>2.9849999999999999</v>
      </c>
      <c r="O490" s="4">
        <f t="shared" si="23"/>
        <v>14.924999999999999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_xlfn.XLOOKUP(C491,customers!$A$1:$A$1001,customers!$C$1:$C$1001,,0)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 t="shared" si="21"/>
        <v>librica</v>
      </c>
      <c r="K491" t="str">
        <f>INDEX(products!$A$1:$G$49,MATCH(orders!$D491,products!$A$1:$A$49,0),MATCH(orders!K$1,products!$A$1:$G$1,0))</f>
        <v>L</v>
      </c>
      <c r="L491" t="str">
        <f t="shared" si="22"/>
        <v>Light</v>
      </c>
      <c r="M491" s="4">
        <f>INDEX(products!$A$1:$G$49,MATCH(orders!$D491,products!$A$1:$A$49,0),MATCH(orders!M$1,products!$A$1:$G$1,0))</f>
        <v>1</v>
      </c>
      <c r="N491">
        <f>INDEX(products!$A$1:$G$49,MATCH(orders!$D491,products!$A$1:$A$49,0),MATCH(orders!N$1,products!$A$1:$G$1,0))</f>
        <v>15.85</v>
      </c>
      <c r="O491" s="4">
        <f t="shared" si="23"/>
        <v>95.1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_xlfn.XLOOKUP(C492,customers!$A$1:$A$1001,customers!$C$1:$C$1001,,0)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 t="shared" si="21"/>
        <v>librica</v>
      </c>
      <c r="K492" t="str">
        <f>INDEX(products!$A$1:$G$49,MATCH(orders!$D492,products!$A$1:$A$49,0),MATCH(orders!K$1,products!$A$1:$G$1,0))</f>
        <v>D</v>
      </c>
      <c r="L492" t="str">
        <f t="shared" si="22"/>
        <v>Dark</v>
      </c>
      <c r="M492" s="4">
        <f>INDEX(products!$A$1:$G$49,MATCH(orders!$D492,products!$A$1:$A$49,0),MATCH(orders!M$1,products!$A$1:$G$1,0))</f>
        <v>0.5</v>
      </c>
      <c r="N492">
        <f>INDEX(products!$A$1:$G$49,MATCH(orders!$D492,products!$A$1:$A$49,0),MATCH(orders!N$1,products!$A$1:$G$1,0))</f>
        <v>7.77</v>
      </c>
      <c r="O492" s="4">
        <f t="shared" si="23"/>
        <v>15.54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_xlfn.XLOOKUP(C493,customers!$A$1:$A$1001,customers!$C$1:$C$1001,,0)</f>
        <v>0</v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 t="shared" si="21"/>
        <v>librica</v>
      </c>
      <c r="K493" t="str">
        <f>INDEX(products!$A$1:$G$49,MATCH(orders!$D493,products!$A$1:$A$49,0),MATCH(orders!K$1,products!$A$1:$G$1,0))</f>
        <v>D</v>
      </c>
      <c r="L493" t="str">
        <f t="shared" si="22"/>
        <v>Dark</v>
      </c>
      <c r="M493" s="4">
        <f>INDEX(products!$A$1:$G$49,MATCH(orders!$D493,products!$A$1:$A$49,0),MATCH(orders!M$1,products!$A$1:$G$1,0))</f>
        <v>0.2</v>
      </c>
      <c r="N493">
        <f>INDEX(products!$A$1:$G$49,MATCH(orders!$D493,products!$A$1:$A$49,0),MATCH(orders!N$1,products!$A$1:$G$1,0))</f>
        <v>3.8849999999999998</v>
      </c>
      <c r="O493" s="4">
        <f t="shared" si="23"/>
        <v>23.31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_xlfn.XLOOKUP(C494,customers!$A$1:$A$1001,customers!$C$1:$C$1001,,0)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 t="shared" si="21"/>
        <v>Excelsa</v>
      </c>
      <c r="K494" t="str">
        <f>INDEX(products!$A$1:$G$49,MATCH(orders!$D494,products!$A$1:$A$49,0),MATCH(orders!K$1,products!$A$1:$G$1,0))</f>
        <v>M</v>
      </c>
      <c r="L494" t="str">
        <f t="shared" si="22"/>
        <v>Medium</v>
      </c>
      <c r="M494" s="4">
        <f>INDEX(products!$A$1:$G$49,MATCH(orders!$D494,products!$A$1:$A$49,0),MATCH(orders!M$1,products!$A$1:$G$1,0))</f>
        <v>0.2</v>
      </c>
      <c r="N494">
        <f>INDEX(products!$A$1:$G$49,MATCH(orders!$D494,products!$A$1:$A$49,0),MATCH(orders!N$1,products!$A$1:$G$1,0))</f>
        <v>4.125</v>
      </c>
      <c r="O494" s="4">
        <f t="shared" si="23"/>
        <v>4.125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_xlfn.XLOOKUP(C495,customers!$A$1:$A$1001,customers!$C$1:$C$1001,,0)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 t="shared" si="21"/>
        <v>Robusta</v>
      </c>
      <c r="K495" t="str">
        <f>INDEX(products!$A$1:$G$49,MATCH(orders!$D495,products!$A$1:$A$49,0),MATCH(orders!K$1,products!$A$1:$G$1,0))</f>
        <v>M</v>
      </c>
      <c r="L495" t="str">
        <f t="shared" si="22"/>
        <v>Medium</v>
      </c>
      <c r="M495" s="4">
        <f>INDEX(products!$A$1:$G$49,MATCH(orders!$D495,products!$A$1:$A$49,0),MATCH(orders!M$1,products!$A$1:$G$1,0))</f>
        <v>0.5</v>
      </c>
      <c r="N495">
        <f>INDEX(products!$A$1:$G$49,MATCH(orders!$D495,products!$A$1:$A$49,0),MATCH(orders!N$1,products!$A$1:$G$1,0))</f>
        <v>5.97</v>
      </c>
      <c r="O495" s="4">
        <f t="shared" si="23"/>
        <v>35.82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_xlfn.XLOOKUP(C496,customers!$A$1:$A$1001,customers!$C$1:$C$1001,,0)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 t="shared" si="21"/>
        <v>librica</v>
      </c>
      <c r="K496" t="str">
        <f>INDEX(products!$A$1:$G$49,MATCH(orders!$D496,products!$A$1:$A$49,0),MATCH(orders!K$1,products!$A$1:$G$1,0))</f>
        <v>L</v>
      </c>
      <c r="L496" t="str">
        <f t="shared" si="22"/>
        <v>Light</v>
      </c>
      <c r="M496" s="4">
        <f>INDEX(products!$A$1:$G$49,MATCH(orders!$D496,products!$A$1:$A$49,0),MATCH(orders!M$1,products!$A$1:$G$1,0))</f>
        <v>1</v>
      </c>
      <c r="N496">
        <f>INDEX(products!$A$1:$G$49,MATCH(orders!$D496,products!$A$1:$A$49,0),MATCH(orders!N$1,products!$A$1:$G$1,0))</f>
        <v>15.85</v>
      </c>
      <c r="O496" s="4">
        <f t="shared" si="23"/>
        <v>31.7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_xlfn.XLOOKUP(C497,customers!$A$1:$A$1001,customers!$C$1:$C$1001,,0)</f>
        <v>0</v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 t="shared" si="21"/>
        <v>librica</v>
      </c>
      <c r="K497" t="str">
        <f>INDEX(products!$A$1:$G$49,MATCH(orders!$D497,products!$A$1:$A$49,0),MATCH(orders!K$1,products!$A$1:$G$1,0))</f>
        <v>L</v>
      </c>
      <c r="L497" t="str">
        <f t="shared" si="22"/>
        <v>Light</v>
      </c>
      <c r="M497" s="4">
        <f>INDEX(products!$A$1:$G$49,MATCH(orders!$D497,products!$A$1:$A$49,0),MATCH(orders!M$1,products!$A$1:$G$1,0))</f>
        <v>1</v>
      </c>
      <c r="N497">
        <f>INDEX(products!$A$1:$G$49,MATCH(orders!$D497,products!$A$1:$A$49,0),MATCH(orders!N$1,products!$A$1:$G$1,0))</f>
        <v>15.85</v>
      </c>
      <c r="O497" s="4">
        <f t="shared" si="23"/>
        <v>79.25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_xlfn.XLOOKUP(C498,customers!$A$1:$A$1001,customers!$C$1:$C$1001,,0)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 t="shared" si="21"/>
        <v>Excelsa</v>
      </c>
      <c r="K498" t="str">
        <f>INDEX(products!$A$1:$G$49,MATCH(orders!$D498,products!$A$1:$A$49,0),MATCH(orders!K$1,products!$A$1:$G$1,0))</f>
        <v>D</v>
      </c>
      <c r="L498" t="str">
        <f t="shared" si="22"/>
        <v>Dark</v>
      </c>
      <c r="M498" s="4">
        <f>INDEX(products!$A$1:$G$49,MATCH(orders!$D498,products!$A$1:$A$49,0),MATCH(orders!M$1,products!$A$1:$G$1,0))</f>
        <v>0.2</v>
      </c>
      <c r="N498">
        <f>INDEX(products!$A$1:$G$49,MATCH(orders!$D498,products!$A$1:$A$49,0),MATCH(orders!N$1,products!$A$1:$G$1,0))</f>
        <v>3.645</v>
      </c>
      <c r="O498" s="4">
        <f t="shared" si="23"/>
        <v>10.935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_xlfn.XLOOKUP(C499,customers!$A$1:$A$1001,customers!$C$1:$C$1001,,0)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 t="shared" si="21"/>
        <v>Arabica</v>
      </c>
      <c r="K499" t="str">
        <f>INDEX(products!$A$1:$G$49,MATCH(orders!$D499,products!$A$1:$A$49,0),MATCH(orders!K$1,products!$A$1:$G$1,0))</f>
        <v>D</v>
      </c>
      <c r="L499" t="str">
        <f t="shared" si="22"/>
        <v>Dark</v>
      </c>
      <c r="M499" s="4">
        <f>INDEX(products!$A$1:$G$49,MATCH(orders!$D499,products!$A$1:$A$49,0),MATCH(orders!M$1,products!$A$1:$G$1,0))</f>
        <v>1</v>
      </c>
      <c r="N499">
        <f>INDEX(products!$A$1:$G$49,MATCH(orders!$D499,products!$A$1:$A$49,0),MATCH(orders!N$1,products!$A$1:$G$1,0))</f>
        <v>9.9499999999999993</v>
      </c>
      <c r="O499" s="4">
        <f t="shared" si="23"/>
        <v>39.799999999999997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_xlfn.XLOOKUP(C500,customers!$A$1:$A$1001,customers!$C$1:$C$1001,,0)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 t="shared" si="21"/>
        <v>Robusta</v>
      </c>
      <c r="K500" t="str">
        <f>INDEX(products!$A$1:$G$49,MATCH(orders!$D500,products!$A$1:$A$49,0),MATCH(orders!K$1,products!$A$1:$G$1,0))</f>
        <v>M</v>
      </c>
      <c r="L500" t="str">
        <f t="shared" si="22"/>
        <v>Medium</v>
      </c>
      <c r="M500" s="4">
        <f>INDEX(products!$A$1:$G$49,MATCH(orders!$D500,products!$A$1:$A$49,0),MATCH(orders!M$1,products!$A$1:$G$1,0))</f>
        <v>1</v>
      </c>
      <c r="N500">
        <f>INDEX(products!$A$1:$G$49,MATCH(orders!$D500,products!$A$1:$A$49,0),MATCH(orders!N$1,products!$A$1:$G$1,0))</f>
        <v>9.9499999999999993</v>
      </c>
      <c r="O500" s="4">
        <f t="shared" si="23"/>
        <v>49.75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_xlfn.XLOOKUP(C501,customers!$A$1:$A$1001,customers!$C$1:$C$1001,,0)</f>
        <v>0</v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 t="shared" si="21"/>
        <v>Robusta</v>
      </c>
      <c r="K501" t="str">
        <f>INDEX(products!$A$1:$G$49,MATCH(orders!$D501,products!$A$1:$A$49,0),MATCH(orders!K$1,products!$A$1:$G$1,0))</f>
        <v>D</v>
      </c>
      <c r="L501" t="str">
        <f t="shared" si="22"/>
        <v>Dark</v>
      </c>
      <c r="M501" s="4">
        <f>INDEX(products!$A$1:$G$49,MATCH(orders!$D501,products!$A$1:$A$49,0),MATCH(orders!M$1,products!$A$1:$G$1,0))</f>
        <v>0.2</v>
      </c>
      <c r="N501">
        <f>INDEX(products!$A$1:$G$49,MATCH(orders!$D501,products!$A$1:$A$49,0),MATCH(orders!N$1,products!$A$1:$G$1,0))</f>
        <v>2.6849999999999996</v>
      </c>
      <c r="O501" s="4">
        <f t="shared" si="23"/>
        <v>8.0549999999999997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_xlfn.XLOOKUP(C502,customers!$A$1:$A$1001,customers!$C$1:$C$1001,,0)</f>
        <v>0</v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 t="shared" si="21"/>
        <v>Robusta</v>
      </c>
      <c r="K502" t="str">
        <f>INDEX(products!$A$1:$G$49,MATCH(orders!$D502,products!$A$1:$A$49,0),MATCH(orders!K$1,products!$A$1:$G$1,0))</f>
        <v>L</v>
      </c>
      <c r="L502" t="str">
        <f t="shared" si="22"/>
        <v>Light</v>
      </c>
      <c r="M502" s="4">
        <f>INDEX(products!$A$1:$G$49,MATCH(orders!$D502,products!$A$1:$A$49,0),MATCH(orders!M$1,products!$A$1:$G$1,0))</f>
        <v>1</v>
      </c>
      <c r="N502">
        <f>INDEX(products!$A$1:$G$49,MATCH(orders!$D502,products!$A$1:$A$49,0),MATCH(orders!N$1,products!$A$1:$G$1,0))</f>
        <v>11.95</v>
      </c>
      <c r="O502" s="4">
        <f t="shared" si="23"/>
        <v>47.8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_xlfn.XLOOKUP(C503,customers!$A$1:$A$1001,customers!$C$1:$C$1001,,0)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 t="shared" si="21"/>
        <v>Robusta</v>
      </c>
      <c r="K503" t="str">
        <f>INDEX(products!$A$1:$G$49,MATCH(orders!$D503,products!$A$1:$A$49,0),MATCH(orders!K$1,products!$A$1:$G$1,0))</f>
        <v>M</v>
      </c>
      <c r="L503" t="str">
        <f t="shared" si="22"/>
        <v>Medium</v>
      </c>
      <c r="M503" s="4">
        <f>INDEX(products!$A$1:$G$49,MATCH(orders!$D503,products!$A$1:$A$49,0),MATCH(orders!M$1,products!$A$1:$G$1,0))</f>
        <v>0.2</v>
      </c>
      <c r="N503">
        <f>INDEX(products!$A$1:$G$49,MATCH(orders!$D503,products!$A$1:$A$49,0),MATCH(orders!N$1,products!$A$1:$G$1,0))</f>
        <v>2.9849999999999999</v>
      </c>
      <c r="O503" s="4">
        <f t="shared" si="23"/>
        <v>11.94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_xlfn.XLOOKUP(C504,customers!$A$1:$A$1001,customers!$C$1:$C$1001,,0)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 t="shared" si="21"/>
        <v>Excelsa</v>
      </c>
      <c r="K504" t="str">
        <f>INDEX(products!$A$1:$G$49,MATCH(orders!$D504,products!$A$1:$A$49,0),MATCH(orders!K$1,products!$A$1:$G$1,0))</f>
        <v>M</v>
      </c>
      <c r="L504" t="str">
        <f t="shared" si="22"/>
        <v>Medium</v>
      </c>
      <c r="M504" s="4">
        <f>INDEX(products!$A$1:$G$49,MATCH(orders!$D504,products!$A$1:$A$49,0),MATCH(orders!M$1,products!$A$1:$G$1,0))</f>
        <v>0.2</v>
      </c>
      <c r="N504">
        <f>INDEX(products!$A$1:$G$49,MATCH(orders!$D504,products!$A$1:$A$49,0),MATCH(orders!N$1,products!$A$1:$G$1,0))</f>
        <v>4.125</v>
      </c>
      <c r="O504" s="4">
        <f t="shared" si="23"/>
        <v>16.5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_xlfn.XLOOKUP(C505,customers!$A$1:$A$1001,customers!$C$1:$C$1001,,0)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 t="shared" si="21"/>
        <v>librica</v>
      </c>
      <c r="K505" t="str">
        <f>INDEX(products!$A$1:$G$49,MATCH(orders!$D505,products!$A$1:$A$49,0),MATCH(orders!K$1,products!$A$1:$G$1,0))</f>
        <v>D</v>
      </c>
      <c r="L505" t="str">
        <f t="shared" si="22"/>
        <v>Dark</v>
      </c>
      <c r="M505" s="4">
        <f>INDEX(products!$A$1:$G$49,MATCH(orders!$D505,products!$A$1:$A$49,0),MATCH(orders!M$1,products!$A$1:$G$1,0))</f>
        <v>1</v>
      </c>
      <c r="N505">
        <f>INDEX(products!$A$1:$G$49,MATCH(orders!$D505,products!$A$1:$A$49,0),MATCH(orders!N$1,products!$A$1:$G$1,0))</f>
        <v>12.95</v>
      </c>
      <c r="O505" s="4">
        <f t="shared" si="23"/>
        <v>51.8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_xlfn.XLOOKUP(C506,customers!$A$1:$A$1001,customers!$C$1:$C$1001,,0)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 t="shared" si="21"/>
        <v>librica</v>
      </c>
      <c r="K506" t="str">
        <f>INDEX(products!$A$1:$G$49,MATCH(orders!$D506,products!$A$1:$A$49,0),MATCH(orders!K$1,products!$A$1:$G$1,0))</f>
        <v>L</v>
      </c>
      <c r="L506" t="str">
        <f t="shared" si="22"/>
        <v>Light</v>
      </c>
      <c r="M506" s="4">
        <f>INDEX(products!$A$1:$G$49,MATCH(orders!$D506,products!$A$1:$A$49,0),MATCH(orders!M$1,products!$A$1:$G$1,0))</f>
        <v>0.2</v>
      </c>
      <c r="N506">
        <f>INDEX(products!$A$1:$G$49,MATCH(orders!$D506,products!$A$1:$A$49,0),MATCH(orders!N$1,products!$A$1:$G$1,0))</f>
        <v>4.7549999999999999</v>
      </c>
      <c r="O506" s="4">
        <f t="shared" si="23"/>
        <v>14.265000000000001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_xlfn.XLOOKUP(C507,customers!$A$1:$A$1001,customers!$C$1:$C$1001,,0)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 t="shared" si="21"/>
        <v>librica</v>
      </c>
      <c r="K507" t="str">
        <f>INDEX(products!$A$1:$G$49,MATCH(orders!$D507,products!$A$1:$A$49,0),MATCH(orders!K$1,products!$A$1:$G$1,0))</f>
        <v>M</v>
      </c>
      <c r="L507" t="str">
        <f t="shared" si="22"/>
        <v>Medium</v>
      </c>
      <c r="M507" s="4">
        <f>INDEX(products!$A$1:$G$49,MATCH(orders!$D507,products!$A$1:$A$49,0),MATCH(orders!M$1,products!$A$1:$G$1,0))</f>
        <v>0.2</v>
      </c>
      <c r="N507">
        <f>INDEX(products!$A$1:$G$49,MATCH(orders!$D507,products!$A$1:$A$49,0),MATCH(orders!N$1,products!$A$1:$G$1,0))</f>
        <v>4.3650000000000002</v>
      </c>
      <c r="O507" s="4">
        <f t="shared" si="23"/>
        <v>26.19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_xlfn.XLOOKUP(C508,customers!$A$1:$A$1001,customers!$C$1:$C$1001,,0)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 t="shared" si="21"/>
        <v>Arabica</v>
      </c>
      <c r="K508" t="str">
        <f>INDEX(products!$A$1:$G$49,MATCH(orders!$D508,products!$A$1:$A$49,0),MATCH(orders!K$1,products!$A$1:$G$1,0))</f>
        <v>L</v>
      </c>
      <c r="L508" t="str">
        <f t="shared" si="22"/>
        <v>Light</v>
      </c>
      <c r="M508" s="4">
        <f>INDEX(products!$A$1:$G$49,MATCH(orders!$D508,products!$A$1:$A$49,0),MATCH(orders!M$1,products!$A$1:$G$1,0))</f>
        <v>1</v>
      </c>
      <c r="N508">
        <f>INDEX(products!$A$1:$G$49,MATCH(orders!$D508,products!$A$1:$A$49,0),MATCH(orders!N$1,products!$A$1:$G$1,0))</f>
        <v>12.95</v>
      </c>
      <c r="O508" s="4">
        <f t="shared" si="23"/>
        <v>25.9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_xlfn.XLOOKUP(C509,customers!$A$1:$A$1001,customers!$C$1:$C$1001,,0)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 t="shared" si="21"/>
        <v>Arabica</v>
      </c>
      <c r="K509" t="str">
        <f>INDEX(products!$A$1:$G$49,MATCH(orders!$D509,products!$A$1:$A$49,0),MATCH(orders!K$1,products!$A$1:$G$1,0))</f>
        <v>L</v>
      </c>
      <c r="L509" t="str">
        <f t="shared" si="22"/>
        <v>Light</v>
      </c>
      <c r="M509" s="4">
        <f>INDEX(products!$A$1:$G$49,MATCH(orders!$D509,products!$A$1:$A$49,0),MATCH(orders!M$1,products!$A$1:$G$1,0))</f>
        <v>2.5</v>
      </c>
      <c r="N509">
        <f>INDEX(products!$A$1:$G$49,MATCH(orders!$D509,products!$A$1:$A$49,0),MATCH(orders!N$1,products!$A$1:$G$1,0))</f>
        <v>29.784999999999997</v>
      </c>
      <c r="O509" s="4">
        <f t="shared" si="23"/>
        <v>89.35499999999999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_xlfn.XLOOKUP(C510,customers!$A$1:$A$1001,customers!$C$1:$C$1001,,0)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 t="shared" si="21"/>
        <v>librica</v>
      </c>
      <c r="K510" t="str">
        <f>INDEX(products!$A$1:$G$49,MATCH(orders!$D510,products!$A$1:$A$49,0),MATCH(orders!K$1,products!$A$1:$G$1,0))</f>
        <v>D</v>
      </c>
      <c r="L510" t="str">
        <f t="shared" si="22"/>
        <v>Dark</v>
      </c>
      <c r="M510" s="4">
        <f>INDEX(products!$A$1:$G$49,MATCH(orders!$D510,products!$A$1:$A$49,0),MATCH(orders!M$1,products!$A$1:$G$1,0))</f>
        <v>0.5</v>
      </c>
      <c r="N510">
        <f>INDEX(products!$A$1:$G$49,MATCH(orders!$D510,products!$A$1:$A$49,0),MATCH(orders!N$1,products!$A$1:$G$1,0))</f>
        <v>7.77</v>
      </c>
      <c r="O510" s="4">
        <f t="shared" si="23"/>
        <v>46.62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_xlfn.XLOOKUP(C511,customers!$A$1:$A$1001,customers!$C$1:$C$1001,,0)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 t="shared" si="21"/>
        <v>Arabica</v>
      </c>
      <c r="K511" t="str">
        <f>INDEX(products!$A$1:$G$49,MATCH(orders!$D511,products!$A$1:$A$49,0),MATCH(orders!K$1,products!$A$1:$G$1,0))</f>
        <v>D</v>
      </c>
      <c r="L511" t="str">
        <f t="shared" si="22"/>
        <v>Dark</v>
      </c>
      <c r="M511" s="4">
        <f>INDEX(products!$A$1:$G$49,MATCH(orders!$D511,products!$A$1:$A$49,0),MATCH(orders!M$1,products!$A$1:$G$1,0))</f>
        <v>1</v>
      </c>
      <c r="N511">
        <f>INDEX(products!$A$1:$G$49,MATCH(orders!$D511,products!$A$1:$A$49,0),MATCH(orders!N$1,products!$A$1:$G$1,0))</f>
        <v>9.9499999999999993</v>
      </c>
      <c r="O511" s="4">
        <f t="shared" si="23"/>
        <v>29.849999999999998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_xlfn.XLOOKUP(C512,customers!$A$1:$A$1001,customers!$C$1:$C$1001,,0)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 t="shared" si="21"/>
        <v>Robusta</v>
      </c>
      <c r="K512" t="str">
        <f>INDEX(products!$A$1:$G$49,MATCH(orders!$D512,products!$A$1:$A$49,0),MATCH(orders!K$1,products!$A$1:$G$1,0))</f>
        <v>L</v>
      </c>
      <c r="L512" t="str">
        <f t="shared" si="22"/>
        <v>Light</v>
      </c>
      <c r="M512" s="4">
        <f>INDEX(products!$A$1:$G$49,MATCH(orders!$D512,products!$A$1:$A$49,0),MATCH(orders!M$1,products!$A$1:$G$1,0))</f>
        <v>0.2</v>
      </c>
      <c r="N512">
        <f>INDEX(products!$A$1:$G$49,MATCH(orders!$D512,products!$A$1:$A$49,0),MATCH(orders!N$1,products!$A$1:$G$1,0))</f>
        <v>3.5849999999999995</v>
      </c>
      <c r="O512" s="4">
        <f t="shared" si="23"/>
        <v>10.754999999999999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_xlfn.XLOOKUP(C513,customers!$A$1:$A$1001,customers!$C$1:$C$1001,,0)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 t="shared" si="21"/>
        <v>Arabica</v>
      </c>
      <c r="K513" t="str">
        <f>INDEX(products!$A$1:$G$49,MATCH(orders!$D513,products!$A$1:$A$49,0),MATCH(orders!K$1,products!$A$1:$G$1,0))</f>
        <v>M</v>
      </c>
      <c r="L513" t="str">
        <f t="shared" si="22"/>
        <v>Medium</v>
      </c>
      <c r="M513" s="4">
        <f>INDEX(products!$A$1:$G$49,MATCH(orders!$D513,products!$A$1:$A$49,0),MATCH(orders!M$1,products!$A$1:$G$1,0))</f>
        <v>0.2</v>
      </c>
      <c r="N513">
        <f>INDEX(products!$A$1:$G$49,MATCH(orders!$D513,products!$A$1:$A$49,0),MATCH(orders!N$1,products!$A$1:$G$1,0))</f>
        <v>3.375</v>
      </c>
      <c r="O513" s="4">
        <f t="shared" si="23"/>
        <v>13.5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_xlfn.XLOOKUP(C514,customers!$A$1:$A$1001,customers!$C$1:$C$1001,,0)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 t="shared" si="21"/>
        <v>librica</v>
      </c>
      <c r="K514" t="str">
        <f>INDEX(products!$A$1:$G$49,MATCH(orders!$D514,products!$A$1:$A$49,0),MATCH(orders!K$1,products!$A$1:$G$1,0))</f>
        <v>L</v>
      </c>
      <c r="L514" t="str">
        <f t="shared" si="22"/>
        <v>Light</v>
      </c>
      <c r="M514" s="4">
        <f>INDEX(products!$A$1:$G$49,MATCH(orders!$D514,products!$A$1:$A$49,0),MATCH(orders!M$1,products!$A$1:$G$1,0))</f>
        <v>1</v>
      </c>
      <c r="N514">
        <f>INDEX(products!$A$1:$G$49,MATCH(orders!$D514,products!$A$1:$A$49,0),MATCH(orders!N$1,products!$A$1:$G$1,0))</f>
        <v>15.85</v>
      </c>
      <c r="O514" s="4">
        <f t="shared" si="23"/>
        <v>47.55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_xlfn.XLOOKUP(C515,customers!$A$1:$A$1001,customers!$C$1:$C$1001,,0)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 t="shared" ref="J515:J578" si="24">IF(I515="rob","Robusta",IF(I515="Exc","Excelsa",IF(I515="Ara","Arabica",IF(I515="Lib","librica",0))))</f>
        <v>librica</v>
      </c>
      <c r="K515" t="str">
        <f>INDEX(products!$A$1:$G$49,MATCH(orders!$D515,products!$A$1:$A$49,0),MATCH(orders!K$1,products!$A$1:$G$1,0))</f>
        <v>L</v>
      </c>
      <c r="L515" t="str">
        <f t="shared" ref="L515:L578" si="25">IF(K515="M","Medium",IF(K515="L","Light",IF(K515="D","Dark",0)))</f>
        <v>Light</v>
      </c>
      <c r="M515" s="4">
        <f>INDEX(products!$A$1:$G$49,MATCH(orders!$D515,products!$A$1:$A$49,0),MATCH(orders!M$1,products!$A$1:$G$1,0))</f>
        <v>1</v>
      </c>
      <c r="N515">
        <f>INDEX(products!$A$1:$G$49,MATCH(orders!$D515,products!$A$1:$A$49,0),MATCH(orders!N$1,products!$A$1:$G$1,0))</f>
        <v>15.85</v>
      </c>
      <c r="O515" s="4">
        <f t="shared" ref="O515:O578" si="26">N515*E515</f>
        <v>79.25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_xlfn.XLOOKUP(C516,customers!$A$1:$A$1001,customers!$C$1:$C$1001,,0)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 t="shared" si="24"/>
        <v>librica</v>
      </c>
      <c r="K516" t="str">
        <f>INDEX(products!$A$1:$G$49,MATCH(orders!$D516,products!$A$1:$A$49,0),MATCH(orders!K$1,products!$A$1:$G$1,0))</f>
        <v>M</v>
      </c>
      <c r="L516" t="str">
        <f t="shared" si="25"/>
        <v>Medium</v>
      </c>
      <c r="M516" s="4">
        <f>INDEX(products!$A$1:$G$49,MATCH(orders!$D516,products!$A$1:$A$49,0),MATCH(orders!M$1,products!$A$1:$G$1,0))</f>
        <v>0.2</v>
      </c>
      <c r="N516">
        <f>INDEX(products!$A$1:$G$49,MATCH(orders!$D516,products!$A$1:$A$49,0),MATCH(orders!N$1,products!$A$1:$G$1,0))</f>
        <v>4.3650000000000002</v>
      </c>
      <c r="O516" s="4">
        <f t="shared" si="26"/>
        <v>26.19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_xlfn.XLOOKUP(C517,customers!$A$1:$A$1001,customers!$C$1:$C$1001,,0)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 t="shared" si="24"/>
        <v>Robusta</v>
      </c>
      <c r="K517" t="str">
        <f>INDEX(products!$A$1:$G$49,MATCH(orders!$D517,products!$A$1:$A$49,0),MATCH(orders!K$1,products!$A$1:$G$1,0))</f>
        <v>L</v>
      </c>
      <c r="L517" t="str">
        <f t="shared" si="25"/>
        <v>Light</v>
      </c>
      <c r="M517" s="4">
        <f>INDEX(products!$A$1:$G$49,MATCH(orders!$D517,products!$A$1:$A$49,0),MATCH(orders!M$1,products!$A$1:$G$1,0))</f>
        <v>0.5</v>
      </c>
      <c r="N517">
        <f>INDEX(products!$A$1:$G$49,MATCH(orders!$D517,products!$A$1:$A$49,0),MATCH(orders!N$1,products!$A$1:$G$1,0))</f>
        <v>7.169999999999999</v>
      </c>
      <c r="O517" s="4">
        <f t="shared" si="26"/>
        <v>21.509999999999998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_xlfn.XLOOKUP(C518,customers!$A$1:$A$1001,customers!$C$1:$C$1001,,0)</f>
        <v>0</v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 t="shared" si="24"/>
        <v>Robusta</v>
      </c>
      <c r="K518" t="str">
        <f>INDEX(products!$A$1:$G$49,MATCH(orders!$D518,products!$A$1:$A$49,0),MATCH(orders!K$1,products!$A$1:$G$1,0))</f>
        <v>D</v>
      </c>
      <c r="L518" t="str">
        <f t="shared" si="25"/>
        <v>Dark</v>
      </c>
      <c r="M518" s="4">
        <f>INDEX(products!$A$1:$G$49,MATCH(orders!$D518,products!$A$1:$A$49,0),MATCH(orders!M$1,products!$A$1:$G$1,0))</f>
        <v>2.5</v>
      </c>
      <c r="N518">
        <f>INDEX(products!$A$1:$G$49,MATCH(orders!$D518,products!$A$1:$A$49,0),MATCH(orders!N$1,products!$A$1:$G$1,0))</f>
        <v>20.584999999999997</v>
      </c>
      <c r="O518" s="4">
        <f t="shared" si="26"/>
        <v>102.92499999999998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_xlfn.XLOOKUP(C519,customers!$A$1:$A$1001,customers!$C$1:$C$1001,,0)</f>
        <v>0</v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 t="shared" si="24"/>
        <v>librica</v>
      </c>
      <c r="K519" t="str">
        <f>INDEX(products!$A$1:$G$49,MATCH(orders!$D519,products!$A$1:$A$49,0),MATCH(orders!K$1,products!$A$1:$G$1,0))</f>
        <v>D</v>
      </c>
      <c r="L519" t="str">
        <f t="shared" si="25"/>
        <v>Dark</v>
      </c>
      <c r="M519" s="4">
        <f>INDEX(products!$A$1:$G$49,MATCH(orders!$D519,products!$A$1:$A$49,0),MATCH(orders!M$1,products!$A$1:$G$1,0))</f>
        <v>0.2</v>
      </c>
      <c r="N519">
        <f>INDEX(products!$A$1:$G$49,MATCH(orders!$D519,products!$A$1:$A$49,0),MATCH(orders!N$1,products!$A$1:$G$1,0))</f>
        <v>3.8849999999999998</v>
      </c>
      <c r="O519" s="4">
        <f t="shared" si="26"/>
        <v>7.77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_xlfn.XLOOKUP(C520,customers!$A$1:$A$1001,customers!$C$1:$C$1001,,0)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 t="shared" si="24"/>
        <v>Excelsa</v>
      </c>
      <c r="K520" t="str">
        <f>INDEX(products!$A$1:$G$49,MATCH(orders!$D520,products!$A$1:$A$49,0),MATCH(orders!K$1,products!$A$1:$G$1,0))</f>
        <v>D</v>
      </c>
      <c r="L520" t="str">
        <f t="shared" si="25"/>
        <v>Dark</v>
      </c>
      <c r="M520" s="4">
        <f>INDEX(products!$A$1:$G$49,MATCH(orders!$D520,products!$A$1:$A$49,0),MATCH(orders!M$1,products!$A$1:$G$1,0))</f>
        <v>2.5</v>
      </c>
      <c r="N520">
        <f>INDEX(products!$A$1:$G$49,MATCH(orders!$D520,products!$A$1:$A$49,0),MATCH(orders!N$1,products!$A$1:$G$1,0))</f>
        <v>27.945</v>
      </c>
      <c r="O520" s="4">
        <f t="shared" si="26"/>
        <v>139.72499999999999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_xlfn.XLOOKUP(C521,customers!$A$1:$A$1001,customers!$C$1:$C$1001,,0)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 t="shared" si="24"/>
        <v>Arabica</v>
      </c>
      <c r="K521" t="str">
        <f>INDEX(products!$A$1:$G$49,MATCH(orders!$D521,products!$A$1:$A$49,0),MATCH(orders!K$1,products!$A$1:$G$1,0))</f>
        <v>D</v>
      </c>
      <c r="L521" t="str">
        <f t="shared" si="25"/>
        <v>Dark</v>
      </c>
      <c r="M521" s="4">
        <f>INDEX(products!$A$1:$G$49,MATCH(orders!$D521,products!$A$1:$A$49,0),MATCH(orders!M$1,products!$A$1:$G$1,0))</f>
        <v>0.5</v>
      </c>
      <c r="N521">
        <f>INDEX(products!$A$1:$G$49,MATCH(orders!$D521,products!$A$1:$A$49,0),MATCH(orders!N$1,products!$A$1:$G$1,0))</f>
        <v>5.97</v>
      </c>
      <c r="O521" s="4">
        <f t="shared" si="26"/>
        <v>11.94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_xlfn.XLOOKUP(C522,customers!$A$1:$A$1001,customers!$C$1:$C$1001,,0)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 t="shared" si="24"/>
        <v>librica</v>
      </c>
      <c r="K522" t="str">
        <f>INDEX(products!$A$1:$G$49,MATCH(orders!$D522,products!$A$1:$A$49,0),MATCH(orders!K$1,products!$A$1:$G$1,0))</f>
        <v>D</v>
      </c>
      <c r="L522" t="str">
        <f t="shared" si="25"/>
        <v>Dark</v>
      </c>
      <c r="M522" s="4">
        <f>INDEX(products!$A$1:$G$49,MATCH(orders!$D522,products!$A$1:$A$49,0),MATCH(orders!M$1,products!$A$1:$G$1,0))</f>
        <v>0.2</v>
      </c>
      <c r="N522">
        <f>INDEX(products!$A$1:$G$49,MATCH(orders!$D522,products!$A$1:$A$49,0),MATCH(orders!N$1,products!$A$1:$G$1,0))</f>
        <v>3.8849999999999998</v>
      </c>
      <c r="O522" s="4">
        <f t="shared" si="26"/>
        <v>3.8849999999999998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_xlfn.XLOOKUP(C523,customers!$A$1:$A$1001,customers!$C$1:$C$1001,,0)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 t="shared" si="24"/>
        <v>Robusta</v>
      </c>
      <c r="K523" t="str">
        <f>INDEX(products!$A$1:$G$49,MATCH(orders!$D523,products!$A$1:$A$49,0),MATCH(orders!K$1,products!$A$1:$G$1,0))</f>
        <v>M</v>
      </c>
      <c r="L523" t="str">
        <f t="shared" si="25"/>
        <v>Medium</v>
      </c>
      <c r="M523" s="4">
        <f>INDEX(products!$A$1:$G$49,MATCH(orders!$D523,products!$A$1:$A$49,0),MATCH(orders!M$1,products!$A$1:$G$1,0))</f>
        <v>1</v>
      </c>
      <c r="N523">
        <f>INDEX(products!$A$1:$G$49,MATCH(orders!$D523,products!$A$1:$A$49,0),MATCH(orders!N$1,products!$A$1:$G$1,0))</f>
        <v>9.9499999999999993</v>
      </c>
      <c r="O523" s="4">
        <f t="shared" si="26"/>
        <v>39.799999999999997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_xlfn.XLOOKUP(C524,customers!$A$1:$A$1001,customers!$C$1:$C$1001,,0)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 t="shared" si="24"/>
        <v>Robusta</v>
      </c>
      <c r="K524" t="str">
        <f>INDEX(products!$A$1:$G$49,MATCH(orders!$D524,products!$A$1:$A$49,0),MATCH(orders!K$1,products!$A$1:$G$1,0))</f>
        <v>M</v>
      </c>
      <c r="L524" t="str">
        <f t="shared" si="25"/>
        <v>Medium</v>
      </c>
      <c r="M524" s="4">
        <f>INDEX(products!$A$1:$G$49,MATCH(orders!$D524,products!$A$1:$A$49,0),MATCH(orders!M$1,products!$A$1:$G$1,0))</f>
        <v>0.5</v>
      </c>
      <c r="N524">
        <f>INDEX(products!$A$1:$G$49,MATCH(orders!$D524,products!$A$1:$A$49,0),MATCH(orders!N$1,products!$A$1:$G$1,0))</f>
        <v>5.97</v>
      </c>
      <c r="O524" s="4">
        <f t="shared" si="26"/>
        <v>29.849999999999998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_xlfn.XLOOKUP(C525,customers!$A$1:$A$1001,customers!$C$1:$C$1001,,0)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 t="shared" si="24"/>
        <v>librica</v>
      </c>
      <c r="K525" t="str">
        <f>INDEX(products!$A$1:$G$49,MATCH(orders!$D525,products!$A$1:$A$49,0),MATCH(orders!K$1,products!$A$1:$G$1,0))</f>
        <v>D</v>
      </c>
      <c r="L525" t="str">
        <f t="shared" si="25"/>
        <v>Dark</v>
      </c>
      <c r="M525" s="4">
        <f>INDEX(products!$A$1:$G$49,MATCH(orders!$D525,products!$A$1:$A$49,0),MATCH(orders!M$1,products!$A$1:$G$1,0))</f>
        <v>2.5</v>
      </c>
      <c r="N525">
        <f>INDEX(products!$A$1:$G$49,MATCH(orders!$D525,products!$A$1:$A$49,0),MATCH(orders!N$1,products!$A$1:$G$1,0))</f>
        <v>29.784999999999997</v>
      </c>
      <c r="O525" s="4">
        <f t="shared" si="26"/>
        <v>29.784999999999997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_xlfn.XLOOKUP(C526,customers!$A$1:$A$1001,customers!$C$1:$C$1001,,0)</f>
        <v>0</v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 t="shared" si="24"/>
        <v>librica</v>
      </c>
      <c r="K526" t="str">
        <f>INDEX(products!$A$1:$G$49,MATCH(orders!$D526,products!$A$1:$A$49,0),MATCH(orders!K$1,products!$A$1:$G$1,0))</f>
        <v>L</v>
      </c>
      <c r="L526" t="str">
        <f t="shared" si="25"/>
        <v>Light</v>
      </c>
      <c r="M526" s="4">
        <f>INDEX(products!$A$1:$G$49,MATCH(orders!$D526,products!$A$1:$A$49,0),MATCH(orders!M$1,products!$A$1:$G$1,0))</f>
        <v>2.5</v>
      </c>
      <c r="N526">
        <f>INDEX(products!$A$1:$G$49,MATCH(orders!$D526,products!$A$1:$A$49,0),MATCH(orders!N$1,products!$A$1:$G$1,0))</f>
        <v>36.454999999999998</v>
      </c>
      <c r="O526" s="4">
        <f t="shared" si="26"/>
        <v>72.91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_xlfn.XLOOKUP(C527,customers!$A$1:$A$1001,customers!$C$1:$C$1001,,0)</f>
        <v>0</v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 t="shared" si="24"/>
        <v>Robusta</v>
      </c>
      <c r="K527" t="str">
        <f>INDEX(products!$A$1:$G$49,MATCH(orders!$D527,products!$A$1:$A$49,0),MATCH(orders!K$1,products!$A$1:$G$1,0))</f>
        <v>D</v>
      </c>
      <c r="L527" t="str">
        <f t="shared" si="25"/>
        <v>Dark</v>
      </c>
      <c r="M527" s="4">
        <f>INDEX(products!$A$1:$G$49,MATCH(orders!$D527,products!$A$1:$A$49,0),MATCH(orders!M$1,products!$A$1:$G$1,0))</f>
        <v>0.2</v>
      </c>
      <c r="N527">
        <f>INDEX(products!$A$1:$G$49,MATCH(orders!$D527,products!$A$1:$A$49,0),MATCH(orders!N$1,products!$A$1:$G$1,0))</f>
        <v>2.6849999999999996</v>
      </c>
      <c r="O527" s="4">
        <f t="shared" si="26"/>
        <v>13.424999999999997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_xlfn.XLOOKUP(C528,customers!$A$1:$A$1001,customers!$C$1:$C$1001,,0)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 t="shared" si="24"/>
        <v>Excelsa</v>
      </c>
      <c r="K528" t="str">
        <f>INDEX(products!$A$1:$G$49,MATCH(orders!$D528,products!$A$1:$A$49,0),MATCH(orders!K$1,products!$A$1:$G$1,0))</f>
        <v>M</v>
      </c>
      <c r="L528" t="str">
        <f t="shared" si="25"/>
        <v>Medium</v>
      </c>
      <c r="M528" s="4">
        <f>INDEX(products!$A$1:$G$49,MATCH(orders!$D528,products!$A$1:$A$49,0),MATCH(orders!M$1,products!$A$1:$G$1,0))</f>
        <v>2.5</v>
      </c>
      <c r="N528">
        <f>INDEX(products!$A$1:$G$49,MATCH(orders!$D528,products!$A$1:$A$49,0),MATCH(orders!N$1,products!$A$1:$G$1,0))</f>
        <v>31.624999999999996</v>
      </c>
      <c r="O528" s="4">
        <f t="shared" si="26"/>
        <v>126.49999999999999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_xlfn.XLOOKUP(C529,customers!$A$1:$A$1001,customers!$C$1:$C$1001,,0)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 t="shared" si="24"/>
        <v>Excelsa</v>
      </c>
      <c r="K529" t="str">
        <f>INDEX(products!$A$1:$G$49,MATCH(orders!$D529,products!$A$1:$A$49,0),MATCH(orders!K$1,products!$A$1:$G$1,0))</f>
        <v>M</v>
      </c>
      <c r="L529" t="str">
        <f t="shared" si="25"/>
        <v>Medium</v>
      </c>
      <c r="M529" s="4">
        <f>INDEX(products!$A$1:$G$49,MATCH(orders!$D529,products!$A$1:$A$49,0),MATCH(orders!M$1,products!$A$1:$G$1,0))</f>
        <v>0.5</v>
      </c>
      <c r="N529">
        <f>INDEX(products!$A$1:$G$49,MATCH(orders!$D529,products!$A$1:$A$49,0),MATCH(orders!N$1,products!$A$1:$G$1,0))</f>
        <v>8.25</v>
      </c>
      <c r="O529" s="4">
        <f t="shared" si="26"/>
        <v>41.25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_xlfn.XLOOKUP(C530,customers!$A$1:$A$1001,customers!$C$1:$C$1001,,0)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 t="shared" si="24"/>
        <v>Excelsa</v>
      </c>
      <c r="K530" t="str">
        <f>INDEX(products!$A$1:$G$49,MATCH(orders!$D530,products!$A$1:$A$49,0),MATCH(orders!K$1,products!$A$1:$G$1,0))</f>
        <v>L</v>
      </c>
      <c r="L530" t="str">
        <f t="shared" si="25"/>
        <v>Light</v>
      </c>
      <c r="M530" s="4">
        <f>INDEX(products!$A$1:$G$49,MATCH(orders!$D530,products!$A$1:$A$49,0),MATCH(orders!M$1,products!$A$1:$G$1,0))</f>
        <v>0.5</v>
      </c>
      <c r="N530">
        <f>INDEX(products!$A$1:$G$49,MATCH(orders!$D530,products!$A$1:$A$49,0),MATCH(orders!N$1,products!$A$1:$G$1,0))</f>
        <v>8.91</v>
      </c>
      <c r="O530" s="4">
        <f t="shared" si="26"/>
        <v>53.46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_xlfn.XLOOKUP(C531,customers!$A$1:$A$1001,customers!$C$1:$C$1001,,0)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 t="shared" si="24"/>
        <v>Robusta</v>
      </c>
      <c r="K531" t="str">
        <f>INDEX(products!$A$1:$G$49,MATCH(orders!$D531,products!$A$1:$A$49,0),MATCH(orders!K$1,products!$A$1:$G$1,0))</f>
        <v>M</v>
      </c>
      <c r="L531" t="str">
        <f t="shared" si="25"/>
        <v>Medium</v>
      </c>
      <c r="M531" s="4">
        <f>INDEX(products!$A$1:$G$49,MATCH(orders!$D531,products!$A$1:$A$49,0),MATCH(orders!M$1,products!$A$1:$G$1,0))</f>
        <v>1</v>
      </c>
      <c r="N531">
        <f>INDEX(products!$A$1:$G$49,MATCH(orders!$D531,products!$A$1:$A$49,0),MATCH(orders!N$1,products!$A$1:$G$1,0))</f>
        <v>9.9499999999999993</v>
      </c>
      <c r="O531" s="4">
        <f t="shared" si="26"/>
        <v>59.699999999999996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_xlfn.XLOOKUP(C532,customers!$A$1:$A$1001,customers!$C$1:$C$1001,,0)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 t="shared" si="24"/>
        <v>Robusta</v>
      </c>
      <c r="K532" t="str">
        <f>INDEX(products!$A$1:$G$49,MATCH(orders!$D532,products!$A$1:$A$49,0),MATCH(orders!K$1,products!$A$1:$G$1,0))</f>
        <v>M</v>
      </c>
      <c r="L532" t="str">
        <f t="shared" si="25"/>
        <v>Medium</v>
      </c>
      <c r="M532" s="4">
        <f>INDEX(products!$A$1:$G$49,MATCH(orders!$D532,products!$A$1:$A$49,0),MATCH(orders!M$1,products!$A$1:$G$1,0))</f>
        <v>1</v>
      </c>
      <c r="N532">
        <f>INDEX(products!$A$1:$G$49,MATCH(orders!$D532,products!$A$1:$A$49,0),MATCH(orders!N$1,products!$A$1:$G$1,0))</f>
        <v>9.9499999999999993</v>
      </c>
      <c r="O532" s="4">
        <f t="shared" si="26"/>
        <v>59.699999999999996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_xlfn.XLOOKUP(C533,customers!$A$1:$A$1001,customers!$C$1:$C$1001,,0)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 t="shared" si="24"/>
        <v>Robusta</v>
      </c>
      <c r="K533" t="str">
        <f>INDEX(products!$A$1:$G$49,MATCH(orders!$D533,products!$A$1:$A$49,0),MATCH(orders!K$1,products!$A$1:$G$1,0))</f>
        <v>D</v>
      </c>
      <c r="L533" t="str">
        <f t="shared" si="25"/>
        <v>Dark</v>
      </c>
      <c r="M533" s="4">
        <f>INDEX(products!$A$1:$G$49,MATCH(orders!$D533,products!$A$1:$A$49,0),MATCH(orders!M$1,products!$A$1:$G$1,0))</f>
        <v>1</v>
      </c>
      <c r="N533">
        <f>INDEX(products!$A$1:$G$49,MATCH(orders!$D533,products!$A$1:$A$49,0),MATCH(orders!N$1,products!$A$1:$G$1,0))</f>
        <v>8.9499999999999993</v>
      </c>
      <c r="O533" s="4">
        <f t="shared" si="26"/>
        <v>44.75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_xlfn.XLOOKUP(C534,customers!$A$1:$A$1001,customers!$C$1:$C$1001,,0)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 t="shared" si="24"/>
        <v>Excelsa</v>
      </c>
      <c r="K534" t="str">
        <f>INDEX(products!$A$1:$G$49,MATCH(orders!$D534,products!$A$1:$A$49,0),MATCH(orders!K$1,products!$A$1:$G$1,0))</f>
        <v>M</v>
      </c>
      <c r="L534" t="str">
        <f t="shared" si="25"/>
        <v>Medium</v>
      </c>
      <c r="M534" s="4">
        <f>INDEX(products!$A$1:$G$49,MATCH(orders!$D534,products!$A$1:$A$49,0),MATCH(orders!M$1,products!$A$1:$G$1,0))</f>
        <v>0.5</v>
      </c>
      <c r="N534">
        <f>INDEX(products!$A$1:$G$49,MATCH(orders!$D534,products!$A$1:$A$49,0),MATCH(orders!N$1,products!$A$1:$G$1,0))</f>
        <v>8.25</v>
      </c>
      <c r="O534" s="4">
        <f t="shared" si="26"/>
        <v>16.5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_xlfn.XLOOKUP(C535,customers!$A$1:$A$1001,customers!$C$1:$C$1001,,0)</f>
        <v>0</v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 t="shared" si="24"/>
        <v>Robusta</v>
      </c>
      <c r="K535" t="str">
        <f>INDEX(products!$A$1:$G$49,MATCH(orders!$D535,products!$A$1:$A$49,0),MATCH(orders!K$1,products!$A$1:$G$1,0))</f>
        <v>D</v>
      </c>
      <c r="L535" t="str">
        <f t="shared" si="25"/>
        <v>Dark</v>
      </c>
      <c r="M535" s="4">
        <f>INDEX(products!$A$1:$G$49,MATCH(orders!$D535,products!$A$1:$A$49,0),MATCH(orders!M$1,products!$A$1:$G$1,0))</f>
        <v>0.5</v>
      </c>
      <c r="N535">
        <f>INDEX(products!$A$1:$G$49,MATCH(orders!$D535,products!$A$1:$A$49,0),MATCH(orders!N$1,products!$A$1:$G$1,0))</f>
        <v>5.3699999999999992</v>
      </c>
      <c r="O535" s="4">
        <f t="shared" si="26"/>
        <v>21.479999999999997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_xlfn.XLOOKUP(C536,customers!$A$1:$A$1001,customers!$C$1:$C$1001,,0)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 t="shared" si="24"/>
        <v>Robusta</v>
      </c>
      <c r="K536" t="str">
        <f>INDEX(products!$A$1:$G$49,MATCH(orders!$D536,products!$A$1:$A$49,0),MATCH(orders!K$1,products!$A$1:$G$1,0))</f>
        <v>M</v>
      </c>
      <c r="L536" t="str">
        <f t="shared" si="25"/>
        <v>Medium</v>
      </c>
      <c r="M536" s="4">
        <f>INDEX(products!$A$1:$G$49,MATCH(orders!$D536,products!$A$1:$A$49,0),MATCH(orders!M$1,products!$A$1:$G$1,0))</f>
        <v>2.5</v>
      </c>
      <c r="N536">
        <f>INDEX(products!$A$1:$G$49,MATCH(orders!$D536,products!$A$1:$A$49,0),MATCH(orders!N$1,products!$A$1:$G$1,0))</f>
        <v>22.884999999999998</v>
      </c>
      <c r="O536" s="4">
        <f t="shared" si="26"/>
        <v>45.769999999999996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_xlfn.XLOOKUP(C537,customers!$A$1:$A$1001,customers!$C$1:$C$1001,,0)</f>
        <v>0</v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 t="shared" si="24"/>
        <v>librica</v>
      </c>
      <c r="K537" t="str">
        <f>INDEX(products!$A$1:$G$49,MATCH(orders!$D537,products!$A$1:$A$49,0),MATCH(orders!K$1,products!$A$1:$G$1,0))</f>
        <v>L</v>
      </c>
      <c r="L537" t="str">
        <f t="shared" si="25"/>
        <v>Light</v>
      </c>
      <c r="M537" s="4">
        <f>INDEX(products!$A$1:$G$49,MATCH(orders!$D537,products!$A$1:$A$49,0),MATCH(orders!M$1,products!$A$1:$G$1,0))</f>
        <v>0.2</v>
      </c>
      <c r="N537">
        <f>INDEX(products!$A$1:$G$49,MATCH(orders!$D537,products!$A$1:$A$49,0),MATCH(orders!N$1,products!$A$1:$G$1,0))</f>
        <v>4.7549999999999999</v>
      </c>
      <c r="O537" s="4">
        <f t="shared" si="26"/>
        <v>9.51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_xlfn.XLOOKUP(C538,customers!$A$1:$A$1001,customers!$C$1:$C$1001,,0)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 t="shared" si="24"/>
        <v>Robusta</v>
      </c>
      <c r="K538" t="str">
        <f>INDEX(products!$A$1:$G$49,MATCH(orders!$D538,products!$A$1:$A$49,0),MATCH(orders!K$1,products!$A$1:$G$1,0))</f>
        <v>D</v>
      </c>
      <c r="L538" t="str">
        <f t="shared" si="25"/>
        <v>Dark</v>
      </c>
      <c r="M538" s="4">
        <f>INDEX(products!$A$1:$G$49,MATCH(orders!$D538,products!$A$1:$A$49,0),MATCH(orders!M$1,products!$A$1:$G$1,0))</f>
        <v>0.2</v>
      </c>
      <c r="N538">
        <f>INDEX(products!$A$1:$G$49,MATCH(orders!$D538,products!$A$1:$A$49,0),MATCH(orders!N$1,products!$A$1:$G$1,0))</f>
        <v>2.6849999999999996</v>
      </c>
      <c r="O538" s="4">
        <f t="shared" si="26"/>
        <v>8.0549999999999997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_xlfn.XLOOKUP(C539,customers!$A$1:$A$1001,customers!$C$1:$C$1001,,0)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 t="shared" si="24"/>
        <v>Excelsa</v>
      </c>
      <c r="K539" t="str">
        <f>INDEX(products!$A$1:$G$49,MATCH(orders!$D539,products!$A$1:$A$49,0),MATCH(orders!K$1,products!$A$1:$G$1,0))</f>
        <v>D</v>
      </c>
      <c r="L539" t="str">
        <f t="shared" si="25"/>
        <v>Dark</v>
      </c>
      <c r="M539" s="4">
        <f>INDEX(products!$A$1:$G$49,MATCH(orders!$D539,products!$A$1:$A$49,0),MATCH(orders!M$1,products!$A$1:$G$1,0))</f>
        <v>2.5</v>
      </c>
      <c r="N539">
        <f>INDEX(products!$A$1:$G$49,MATCH(orders!$D539,products!$A$1:$A$49,0),MATCH(orders!N$1,products!$A$1:$G$1,0))</f>
        <v>27.945</v>
      </c>
      <c r="O539" s="4">
        <f t="shared" si="26"/>
        <v>111.78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_xlfn.XLOOKUP(C540,customers!$A$1:$A$1001,customers!$C$1:$C$1001,,0)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 t="shared" si="24"/>
        <v>Robusta</v>
      </c>
      <c r="K540" t="str">
        <f>INDEX(products!$A$1:$G$49,MATCH(orders!$D540,products!$A$1:$A$49,0),MATCH(orders!K$1,products!$A$1:$G$1,0))</f>
        <v>D</v>
      </c>
      <c r="L540" t="str">
        <f t="shared" si="25"/>
        <v>Dark</v>
      </c>
      <c r="M540" s="4">
        <f>INDEX(products!$A$1:$G$49,MATCH(orders!$D540,products!$A$1:$A$49,0),MATCH(orders!M$1,products!$A$1:$G$1,0))</f>
        <v>0.2</v>
      </c>
      <c r="N540">
        <f>INDEX(products!$A$1:$G$49,MATCH(orders!$D540,products!$A$1:$A$49,0),MATCH(orders!N$1,products!$A$1:$G$1,0))</f>
        <v>2.6849999999999996</v>
      </c>
      <c r="O540" s="4">
        <f t="shared" si="26"/>
        <v>10.739999999999998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_xlfn.XLOOKUP(C541,customers!$A$1:$A$1001,customers!$C$1:$C$1001,,0)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 t="shared" si="24"/>
        <v>Robusta</v>
      </c>
      <c r="K541" t="str">
        <f>INDEX(products!$A$1:$G$49,MATCH(orders!$D541,products!$A$1:$A$49,0),MATCH(orders!K$1,products!$A$1:$G$1,0))</f>
        <v>D</v>
      </c>
      <c r="L541" t="str">
        <f t="shared" si="25"/>
        <v>Dark</v>
      </c>
      <c r="M541" s="4">
        <f>INDEX(products!$A$1:$G$49,MATCH(orders!$D541,products!$A$1:$A$49,0),MATCH(orders!M$1,products!$A$1:$G$1,0))</f>
        <v>0.5</v>
      </c>
      <c r="N541">
        <f>INDEX(products!$A$1:$G$49,MATCH(orders!$D541,products!$A$1:$A$49,0),MATCH(orders!N$1,products!$A$1:$G$1,0))</f>
        <v>5.3699999999999992</v>
      </c>
      <c r="O541" s="4">
        <f t="shared" si="26"/>
        <v>26.849999999999994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_xlfn.XLOOKUP(C542,customers!$A$1:$A$1001,customers!$C$1:$C$1001,,0)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 t="shared" si="24"/>
        <v>librica</v>
      </c>
      <c r="K542" t="str">
        <f>INDEX(products!$A$1:$G$49,MATCH(orders!$D542,products!$A$1:$A$49,0),MATCH(orders!K$1,products!$A$1:$G$1,0))</f>
        <v>L</v>
      </c>
      <c r="L542" t="str">
        <f t="shared" si="25"/>
        <v>Light</v>
      </c>
      <c r="M542" s="4">
        <f>INDEX(products!$A$1:$G$49,MATCH(orders!$D542,products!$A$1:$A$49,0),MATCH(orders!M$1,products!$A$1:$G$1,0))</f>
        <v>1</v>
      </c>
      <c r="N542">
        <f>INDEX(products!$A$1:$G$49,MATCH(orders!$D542,products!$A$1:$A$49,0),MATCH(orders!N$1,products!$A$1:$G$1,0))</f>
        <v>15.85</v>
      </c>
      <c r="O542" s="4">
        <f t="shared" si="26"/>
        <v>63.4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_xlfn.XLOOKUP(C543,customers!$A$1:$A$1001,customers!$C$1:$C$1001,,0)</f>
        <v>0</v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 t="shared" si="24"/>
        <v>Arabica</v>
      </c>
      <c r="K543" t="str">
        <f>INDEX(products!$A$1:$G$49,MATCH(orders!$D543,products!$A$1:$A$49,0),MATCH(orders!K$1,products!$A$1:$G$1,0))</f>
        <v>D</v>
      </c>
      <c r="L543" t="str">
        <f t="shared" si="25"/>
        <v>Dark</v>
      </c>
      <c r="M543" s="4">
        <f>INDEX(products!$A$1:$G$49,MATCH(orders!$D543,products!$A$1:$A$49,0),MATCH(orders!M$1,products!$A$1:$G$1,0))</f>
        <v>2.5</v>
      </c>
      <c r="N543">
        <f>INDEX(products!$A$1:$G$49,MATCH(orders!$D543,products!$A$1:$A$49,0),MATCH(orders!N$1,products!$A$1:$G$1,0))</f>
        <v>22.884999999999998</v>
      </c>
      <c r="O543" s="4">
        <f t="shared" si="26"/>
        <v>22.884999999999998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_xlfn.XLOOKUP(C544,customers!$A$1:$A$1001,customers!$C$1:$C$1001,,0)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 t="shared" si="24"/>
        <v>Arabica</v>
      </c>
      <c r="K544" t="str">
        <f>INDEX(products!$A$1:$G$49,MATCH(orders!$D544,products!$A$1:$A$49,0),MATCH(orders!K$1,products!$A$1:$G$1,0))</f>
        <v>M</v>
      </c>
      <c r="L544" t="str">
        <f t="shared" si="25"/>
        <v>Medium</v>
      </c>
      <c r="M544" s="4">
        <f>INDEX(products!$A$1:$G$49,MATCH(orders!$D544,products!$A$1:$A$49,0),MATCH(orders!M$1,products!$A$1:$G$1,0))</f>
        <v>2.5</v>
      </c>
      <c r="N544">
        <f>INDEX(products!$A$1:$G$49,MATCH(orders!$D544,products!$A$1:$A$49,0),MATCH(orders!N$1,products!$A$1:$G$1,0))</f>
        <v>25.874999999999996</v>
      </c>
      <c r="O544" s="4">
        <f t="shared" si="26"/>
        <v>103.49999999999999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_xlfn.XLOOKUP(C545,customers!$A$1:$A$1001,customers!$C$1:$C$1001,,0)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 t="shared" si="24"/>
        <v>Robusta</v>
      </c>
      <c r="K545" t="str">
        <f>INDEX(products!$A$1:$G$49,MATCH(orders!$D545,products!$A$1:$A$49,0),MATCH(orders!K$1,products!$A$1:$G$1,0))</f>
        <v>L</v>
      </c>
      <c r="L545" t="str">
        <f t="shared" si="25"/>
        <v>Light</v>
      </c>
      <c r="M545" s="4">
        <f>INDEX(products!$A$1:$G$49,MATCH(orders!$D545,products!$A$1:$A$49,0),MATCH(orders!M$1,products!$A$1:$G$1,0))</f>
        <v>2.5</v>
      </c>
      <c r="N545">
        <f>INDEX(products!$A$1:$G$49,MATCH(orders!$D545,products!$A$1:$A$49,0),MATCH(orders!N$1,products!$A$1:$G$1,0))</f>
        <v>27.484999999999996</v>
      </c>
      <c r="O545" s="4">
        <f t="shared" si="26"/>
        <v>54.969999999999992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_xlfn.XLOOKUP(C546,customers!$A$1:$A$1001,customers!$C$1:$C$1001,,0)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 t="shared" si="24"/>
        <v>Arabica</v>
      </c>
      <c r="K546" t="str">
        <f>INDEX(products!$A$1:$G$49,MATCH(orders!$D546,products!$A$1:$A$49,0),MATCH(orders!K$1,products!$A$1:$G$1,0))</f>
        <v>L</v>
      </c>
      <c r="L546" t="str">
        <f t="shared" si="25"/>
        <v>Light</v>
      </c>
      <c r="M546" s="4">
        <f>INDEX(products!$A$1:$G$49,MATCH(orders!$D546,products!$A$1:$A$49,0),MATCH(orders!M$1,products!$A$1:$G$1,0))</f>
        <v>0.5</v>
      </c>
      <c r="N546">
        <f>INDEX(products!$A$1:$G$49,MATCH(orders!$D546,products!$A$1:$A$49,0),MATCH(orders!N$1,products!$A$1:$G$1,0))</f>
        <v>7.77</v>
      </c>
      <c r="O546" s="4">
        <f t="shared" si="26"/>
        <v>15.54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_xlfn.XLOOKUP(C547,customers!$A$1:$A$1001,customers!$C$1:$C$1001,,0)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 t="shared" si="24"/>
        <v>librica</v>
      </c>
      <c r="K547" t="str">
        <f>INDEX(products!$A$1:$G$49,MATCH(orders!$D547,products!$A$1:$A$49,0),MATCH(orders!K$1,products!$A$1:$G$1,0))</f>
        <v>D</v>
      </c>
      <c r="L547" t="str">
        <f t="shared" si="25"/>
        <v>Dark</v>
      </c>
      <c r="M547" s="4">
        <f>INDEX(products!$A$1:$G$49,MATCH(orders!$D547,products!$A$1:$A$49,0),MATCH(orders!M$1,products!$A$1:$G$1,0))</f>
        <v>0.2</v>
      </c>
      <c r="N547">
        <f>INDEX(products!$A$1:$G$49,MATCH(orders!$D547,products!$A$1:$A$49,0),MATCH(orders!N$1,products!$A$1:$G$1,0))</f>
        <v>3.8849999999999998</v>
      </c>
      <c r="O547" s="4">
        <f t="shared" si="26"/>
        <v>15.54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_xlfn.XLOOKUP(C548,customers!$A$1:$A$1001,customers!$C$1:$C$1001,,0)</f>
        <v>0</v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 t="shared" si="24"/>
        <v>Excelsa</v>
      </c>
      <c r="K548" t="str">
        <f>INDEX(products!$A$1:$G$49,MATCH(orders!$D548,products!$A$1:$A$49,0),MATCH(orders!K$1,products!$A$1:$G$1,0))</f>
        <v>D</v>
      </c>
      <c r="L548" t="str">
        <f t="shared" si="25"/>
        <v>Dark</v>
      </c>
      <c r="M548" s="4">
        <f>INDEX(products!$A$1:$G$49,MATCH(orders!$D548,products!$A$1:$A$49,0),MATCH(orders!M$1,products!$A$1:$G$1,0))</f>
        <v>2.5</v>
      </c>
      <c r="N548">
        <f>INDEX(products!$A$1:$G$49,MATCH(orders!$D548,products!$A$1:$A$49,0),MATCH(orders!N$1,products!$A$1:$G$1,0))</f>
        <v>27.945</v>
      </c>
      <c r="O548" s="4">
        <f t="shared" si="26"/>
        <v>83.835000000000008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_xlfn.XLOOKUP(C549,customers!$A$1:$A$1001,customers!$C$1:$C$1001,,0)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 t="shared" si="24"/>
        <v>Robusta</v>
      </c>
      <c r="K549" t="str">
        <f>INDEX(products!$A$1:$G$49,MATCH(orders!$D549,products!$A$1:$A$49,0),MATCH(orders!K$1,products!$A$1:$G$1,0))</f>
        <v>L</v>
      </c>
      <c r="L549" t="str">
        <f t="shared" si="25"/>
        <v>Light</v>
      </c>
      <c r="M549" s="4">
        <f>INDEX(products!$A$1:$G$49,MATCH(orders!$D549,products!$A$1:$A$49,0),MATCH(orders!M$1,products!$A$1:$G$1,0))</f>
        <v>0.2</v>
      </c>
      <c r="N549">
        <f>INDEX(products!$A$1:$G$49,MATCH(orders!$D549,products!$A$1:$A$49,0),MATCH(orders!N$1,products!$A$1:$G$1,0))</f>
        <v>3.5849999999999995</v>
      </c>
      <c r="O549" s="4">
        <f t="shared" si="26"/>
        <v>10.754999999999999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_xlfn.XLOOKUP(C550,customers!$A$1:$A$1001,customers!$C$1:$C$1001,,0)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 t="shared" si="24"/>
        <v>Excelsa</v>
      </c>
      <c r="K550" t="str">
        <f>INDEX(products!$A$1:$G$49,MATCH(orders!$D550,products!$A$1:$A$49,0),MATCH(orders!K$1,products!$A$1:$G$1,0))</f>
        <v>L</v>
      </c>
      <c r="L550" t="str">
        <f t="shared" si="25"/>
        <v>Light</v>
      </c>
      <c r="M550" s="4">
        <f>INDEX(products!$A$1:$G$49,MATCH(orders!$D550,products!$A$1:$A$49,0),MATCH(orders!M$1,products!$A$1:$G$1,0))</f>
        <v>0.2</v>
      </c>
      <c r="N550">
        <f>INDEX(products!$A$1:$G$49,MATCH(orders!$D550,products!$A$1:$A$49,0),MATCH(orders!N$1,products!$A$1:$G$1,0))</f>
        <v>4.4550000000000001</v>
      </c>
      <c r="O550" s="4">
        <f t="shared" si="26"/>
        <v>13.365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_xlfn.XLOOKUP(C551,customers!$A$1:$A$1001,customers!$C$1:$C$1001,,0)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 t="shared" si="24"/>
        <v>Excelsa</v>
      </c>
      <c r="K551" t="str">
        <f>INDEX(products!$A$1:$G$49,MATCH(orders!$D551,products!$A$1:$A$49,0),MATCH(orders!K$1,products!$A$1:$G$1,0))</f>
        <v>L</v>
      </c>
      <c r="L551" t="str">
        <f t="shared" si="25"/>
        <v>Light</v>
      </c>
      <c r="M551" s="4">
        <f>INDEX(products!$A$1:$G$49,MATCH(orders!$D551,products!$A$1:$A$49,0),MATCH(orders!M$1,products!$A$1:$G$1,0))</f>
        <v>0.2</v>
      </c>
      <c r="N551">
        <f>INDEX(products!$A$1:$G$49,MATCH(orders!$D551,products!$A$1:$A$49,0),MATCH(orders!N$1,products!$A$1:$G$1,0))</f>
        <v>4.4550000000000001</v>
      </c>
      <c r="O551" s="4">
        <f t="shared" si="26"/>
        <v>17.82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_xlfn.XLOOKUP(C552,customers!$A$1:$A$1001,customers!$C$1:$C$1001,,0)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 t="shared" si="24"/>
        <v>librica</v>
      </c>
      <c r="K552" t="str">
        <f>INDEX(products!$A$1:$G$49,MATCH(orders!$D552,products!$A$1:$A$49,0),MATCH(orders!K$1,products!$A$1:$G$1,0))</f>
        <v>D</v>
      </c>
      <c r="L552" t="str">
        <f t="shared" si="25"/>
        <v>Dark</v>
      </c>
      <c r="M552" s="4">
        <f>INDEX(products!$A$1:$G$49,MATCH(orders!$D552,products!$A$1:$A$49,0),MATCH(orders!M$1,products!$A$1:$G$1,0))</f>
        <v>0.2</v>
      </c>
      <c r="N552">
        <f>INDEX(products!$A$1:$G$49,MATCH(orders!$D552,products!$A$1:$A$49,0),MATCH(orders!N$1,products!$A$1:$G$1,0))</f>
        <v>3.8849999999999998</v>
      </c>
      <c r="O552" s="4">
        <f t="shared" si="26"/>
        <v>23.31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_xlfn.XLOOKUP(C553,customers!$A$1:$A$1001,customers!$C$1:$C$1001,,0)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 t="shared" si="24"/>
        <v>Excelsa</v>
      </c>
      <c r="K553" t="str">
        <f>INDEX(products!$A$1:$G$49,MATCH(orders!$D553,products!$A$1:$A$49,0),MATCH(orders!K$1,products!$A$1:$G$1,0))</f>
        <v>D</v>
      </c>
      <c r="L553" t="str">
        <f t="shared" si="25"/>
        <v>Dark</v>
      </c>
      <c r="M553" s="4">
        <f>INDEX(products!$A$1:$G$49,MATCH(orders!$D553,products!$A$1:$A$49,0),MATCH(orders!M$1,products!$A$1:$G$1,0))</f>
        <v>0.2</v>
      </c>
      <c r="N553">
        <f>INDEX(products!$A$1:$G$49,MATCH(orders!$D553,products!$A$1:$A$49,0),MATCH(orders!N$1,products!$A$1:$G$1,0))</f>
        <v>3.645</v>
      </c>
      <c r="O553" s="4">
        <f t="shared" si="26"/>
        <v>7.29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_xlfn.XLOOKUP(C554,customers!$A$1:$A$1001,customers!$C$1:$C$1001,,0)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 t="shared" si="24"/>
        <v>Excelsa</v>
      </c>
      <c r="K554" t="str">
        <f>INDEX(products!$A$1:$G$49,MATCH(orders!$D554,products!$A$1:$A$49,0),MATCH(orders!K$1,products!$A$1:$G$1,0))</f>
        <v>L</v>
      </c>
      <c r="L554" t="str">
        <f t="shared" si="25"/>
        <v>Light</v>
      </c>
      <c r="M554" s="4">
        <f>INDEX(products!$A$1:$G$49,MATCH(orders!$D554,products!$A$1:$A$49,0),MATCH(orders!M$1,products!$A$1:$G$1,0))</f>
        <v>0.2</v>
      </c>
      <c r="N554">
        <f>INDEX(products!$A$1:$G$49,MATCH(orders!$D554,products!$A$1:$A$49,0),MATCH(orders!N$1,products!$A$1:$G$1,0))</f>
        <v>4.4550000000000001</v>
      </c>
      <c r="O554" s="4">
        <f t="shared" si="26"/>
        <v>17.82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_xlfn.XLOOKUP(C555,customers!$A$1:$A$1001,customers!$C$1:$C$1001,,0)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 t="shared" si="24"/>
        <v>Excelsa</v>
      </c>
      <c r="K555" t="str">
        <f>INDEX(products!$A$1:$G$49,MATCH(orders!$D555,products!$A$1:$A$49,0),MATCH(orders!K$1,products!$A$1:$G$1,0))</f>
        <v>M</v>
      </c>
      <c r="L555" t="str">
        <f t="shared" si="25"/>
        <v>Medium</v>
      </c>
      <c r="M555" s="4">
        <f>INDEX(products!$A$1:$G$49,MATCH(orders!$D555,products!$A$1:$A$49,0),MATCH(orders!M$1,products!$A$1:$G$1,0))</f>
        <v>1</v>
      </c>
      <c r="N555">
        <f>INDEX(products!$A$1:$G$49,MATCH(orders!$D555,products!$A$1:$A$49,0),MATCH(orders!N$1,products!$A$1:$G$1,0))</f>
        <v>13.75</v>
      </c>
      <c r="O555" s="4">
        <f t="shared" si="26"/>
        <v>68.75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_xlfn.XLOOKUP(C556,customers!$A$1:$A$1001,customers!$C$1:$C$1001,,0)</f>
        <v>0</v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 t="shared" si="24"/>
        <v>Robusta</v>
      </c>
      <c r="K556" t="str">
        <f>INDEX(products!$A$1:$G$49,MATCH(orders!$D556,products!$A$1:$A$49,0),MATCH(orders!K$1,products!$A$1:$G$1,0))</f>
        <v>L</v>
      </c>
      <c r="L556" t="str">
        <f t="shared" si="25"/>
        <v>Light</v>
      </c>
      <c r="M556" s="4">
        <f>INDEX(products!$A$1:$G$49,MATCH(orders!$D556,products!$A$1:$A$49,0),MATCH(orders!M$1,products!$A$1:$G$1,0))</f>
        <v>2.5</v>
      </c>
      <c r="N556">
        <f>INDEX(products!$A$1:$G$49,MATCH(orders!$D556,products!$A$1:$A$49,0),MATCH(orders!N$1,products!$A$1:$G$1,0))</f>
        <v>27.484999999999996</v>
      </c>
      <c r="O556" s="4">
        <f t="shared" si="26"/>
        <v>54.969999999999992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_xlfn.XLOOKUP(C557,customers!$A$1:$A$1001,customers!$C$1:$C$1001,,0)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 t="shared" si="24"/>
        <v>Excelsa</v>
      </c>
      <c r="K557" t="str">
        <f>INDEX(products!$A$1:$G$49,MATCH(orders!$D557,products!$A$1:$A$49,0),MATCH(orders!K$1,products!$A$1:$G$1,0))</f>
        <v>M</v>
      </c>
      <c r="L557" t="str">
        <f t="shared" si="25"/>
        <v>Medium</v>
      </c>
      <c r="M557" s="4">
        <f>INDEX(products!$A$1:$G$49,MATCH(orders!$D557,products!$A$1:$A$49,0),MATCH(orders!M$1,products!$A$1:$G$1,0))</f>
        <v>1</v>
      </c>
      <c r="N557">
        <f>INDEX(products!$A$1:$G$49,MATCH(orders!$D557,products!$A$1:$A$49,0),MATCH(orders!N$1,products!$A$1:$G$1,0))</f>
        <v>13.75</v>
      </c>
      <c r="O557" s="4">
        <f t="shared" si="26"/>
        <v>82.5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_xlfn.XLOOKUP(C558,customers!$A$1:$A$1001,customers!$C$1:$C$1001,,0)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 t="shared" si="24"/>
        <v>librica</v>
      </c>
      <c r="K558" t="str">
        <f>INDEX(products!$A$1:$G$49,MATCH(orders!$D558,products!$A$1:$A$49,0),MATCH(orders!K$1,products!$A$1:$G$1,0))</f>
        <v>M</v>
      </c>
      <c r="L558" t="str">
        <f t="shared" si="25"/>
        <v>Medium</v>
      </c>
      <c r="M558" s="4">
        <f>INDEX(products!$A$1:$G$49,MATCH(orders!$D558,products!$A$1:$A$49,0),MATCH(orders!M$1,products!$A$1:$G$1,0))</f>
        <v>0.2</v>
      </c>
      <c r="N558">
        <f>INDEX(products!$A$1:$G$49,MATCH(orders!$D558,products!$A$1:$A$49,0),MATCH(orders!N$1,products!$A$1:$G$1,0))</f>
        <v>4.3650000000000002</v>
      </c>
      <c r="O558" s="4">
        <f t="shared" si="26"/>
        <v>8.73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_xlfn.XLOOKUP(C559,customers!$A$1:$A$1001,customers!$C$1:$C$1001,,0)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 t="shared" si="24"/>
        <v>Excelsa</v>
      </c>
      <c r="K559" t="str">
        <f>INDEX(products!$A$1:$G$49,MATCH(orders!$D559,products!$A$1:$A$49,0),MATCH(orders!K$1,products!$A$1:$G$1,0))</f>
        <v>L</v>
      </c>
      <c r="L559" t="str">
        <f t="shared" si="25"/>
        <v>Light</v>
      </c>
      <c r="M559" s="4">
        <f>INDEX(products!$A$1:$G$49,MATCH(orders!$D559,products!$A$1:$A$49,0),MATCH(orders!M$1,products!$A$1:$G$1,0))</f>
        <v>1</v>
      </c>
      <c r="N559">
        <f>INDEX(products!$A$1:$G$49,MATCH(orders!$D559,products!$A$1:$A$49,0),MATCH(orders!N$1,products!$A$1:$G$1,0))</f>
        <v>14.85</v>
      </c>
      <c r="O559" s="4">
        <f t="shared" si="26"/>
        <v>59.4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_xlfn.XLOOKUP(C560,customers!$A$1:$A$1001,customers!$C$1:$C$1001,,0)</f>
        <v>0</v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 t="shared" si="24"/>
        <v>librica</v>
      </c>
      <c r="K560" t="str">
        <f>INDEX(products!$A$1:$G$49,MATCH(orders!$D560,products!$A$1:$A$49,0),MATCH(orders!K$1,products!$A$1:$G$1,0))</f>
        <v>D</v>
      </c>
      <c r="L560" t="str">
        <f t="shared" si="25"/>
        <v>Dark</v>
      </c>
      <c r="M560" s="4">
        <f>INDEX(products!$A$1:$G$49,MATCH(orders!$D560,products!$A$1:$A$49,0),MATCH(orders!M$1,products!$A$1:$G$1,0))</f>
        <v>0.2</v>
      </c>
      <c r="N560">
        <f>INDEX(products!$A$1:$G$49,MATCH(orders!$D560,products!$A$1:$A$49,0),MATCH(orders!N$1,products!$A$1:$G$1,0))</f>
        <v>3.8849999999999998</v>
      </c>
      <c r="O560" s="4">
        <f t="shared" si="26"/>
        <v>15.54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_xlfn.XLOOKUP(C561,customers!$A$1:$A$1001,customers!$C$1:$C$1001,,0)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 t="shared" si="24"/>
        <v>Arabica</v>
      </c>
      <c r="K561" t="str">
        <f>INDEX(products!$A$1:$G$49,MATCH(orders!$D561,products!$A$1:$A$49,0),MATCH(orders!K$1,products!$A$1:$G$1,0))</f>
        <v>L</v>
      </c>
      <c r="L561" t="str">
        <f t="shared" si="25"/>
        <v>Light</v>
      </c>
      <c r="M561" s="4">
        <f>INDEX(products!$A$1:$G$49,MATCH(orders!$D561,products!$A$1:$A$49,0),MATCH(orders!M$1,products!$A$1:$G$1,0))</f>
        <v>1</v>
      </c>
      <c r="N561">
        <f>INDEX(products!$A$1:$G$49,MATCH(orders!$D561,products!$A$1:$A$49,0),MATCH(orders!N$1,products!$A$1:$G$1,0))</f>
        <v>12.95</v>
      </c>
      <c r="O561" s="4">
        <f t="shared" si="26"/>
        <v>38.849999999999994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_xlfn.XLOOKUP(C562,customers!$A$1:$A$1001,customers!$C$1:$C$1001,,0)</f>
        <v>0</v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 t="shared" si="24"/>
        <v>Excelsa</v>
      </c>
      <c r="K562" t="str">
        <f>INDEX(products!$A$1:$G$49,MATCH(orders!$D562,products!$A$1:$A$49,0),MATCH(orders!K$1,products!$A$1:$G$1,0))</f>
        <v>M</v>
      </c>
      <c r="L562" t="str">
        <f t="shared" si="25"/>
        <v>Medium</v>
      </c>
      <c r="M562" s="4">
        <f>INDEX(products!$A$1:$G$49,MATCH(orders!$D562,products!$A$1:$A$49,0),MATCH(orders!M$1,products!$A$1:$G$1,0))</f>
        <v>2.5</v>
      </c>
      <c r="N562">
        <f>INDEX(products!$A$1:$G$49,MATCH(orders!$D562,products!$A$1:$A$49,0),MATCH(orders!N$1,products!$A$1:$G$1,0))</f>
        <v>31.624999999999996</v>
      </c>
      <c r="O562" s="4">
        <f t="shared" si="26"/>
        <v>189.74999999999997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_xlfn.XLOOKUP(C563,customers!$A$1:$A$1001,customers!$C$1:$C$1001,,0)</f>
        <v>0</v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 t="shared" si="24"/>
        <v>Arabica</v>
      </c>
      <c r="K563" t="str">
        <f>INDEX(products!$A$1:$G$49,MATCH(orders!$D563,products!$A$1:$A$49,0),MATCH(orders!K$1,products!$A$1:$G$1,0))</f>
        <v>D</v>
      </c>
      <c r="L563" t="str">
        <f t="shared" si="25"/>
        <v>Dark</v>
      </c>
      <c r="M563" s="4">
        <f>INDEX(products!$A$1:$G$49,MATCH(orders!$D563,products!$A$1:$A$49,0),MATCH(orders!M$1,products!$A$1:$G$1,0))</f>
        <v>0.2</v>
      </c>
      <c r="N563">
        <f>INDEX(products!$A$1:$G$49,MATCH(orders!$D563,products!$A$1:$A$49,0),MATCH(orders!N$1,products!$A$1:$G$1,0))</f>
        <v>2.9849999999999999</v>
      </c>
      <c r="O563" s="4">
        <f t="shared" si="26"/>
        <v>17.91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_xlfn.XLOOKUP(C564,customers!$A$1:$A$1001,customers!$C$1:$C$1001,,0)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 t="shared" si="24"/>
        <v>librica</v>
      </c>
      <c r="K564" t="str">
        <f>INDEX(products!$A$1:$G$49,MATCH(orders!$D564,products!$A$1:$A$49,0),MATCH(orders!K$1,products!$A$1:$G$1,0))</f>
        <v>L</v>
      </c>
      <c r="L564" t="str">
        <f t="shared" si="25"/>
        <v>Light</v>
      </c>
      <c r="M564" s="4">
        <f>INDEX(products!$A$1:$G$49,MATCH(orders!$D564,products!$A$1:$A$49,0),MATCH(orders!M$1,products!$A$1:$G$1,0))</f>
        <v>0.2</v>
      </c>
      <c r="N564">
        <f>INDEX(products!$A$1:$G$49,MATCH(orders!$D564,products!$A$1:$A$49,0),MATCH(orders!N$1,products!$A$1:$G$1,0))</f>
        <v>4.7549999999999999</v>
      </c>
      <c r="O564" s="4">
        <f t="shared" si="26"/>
        <v>28.53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_xlfn.XLOOKUP(C565,customers!$A$1:$A$1001,customers!$C$1:$C$1001,,0)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 t="shared" si="24"/>
        <v>Excelsa</v>
      </c>
      <c r="K565" t="str">
        <f>INDEX(products!$A$1:$G$49,MATCH(orders!$D565,products!$A$1:$A$49,0),MATCH(orders!K$1,products!$A$1:$G$1,0))</f>
        <v>M</v>
      </c>
      <c r="L565" t="str">
        <f t="shared" si="25"/>
        <v>Medium</v>
      </c>
      <c r="M565" s="4">
        <f>INDEX(products!$A$1:$G$49,MATCH(orders!$D565,products!$A$1:$A$49,0),MATCH(orders!M$1,products!$A$1:$G$1,0))</f>
        <v>1</v>
      </c>
      <c r="N565">
        <f>INDEX(products!$A$1:$G$49,MATCH(orders!$D565,products!$A$1:$A$49,0),MATCH(orders!N$1,products!$A$1:$G$1,0))</f>
        <v>13.75</v>
      </c>
      <c r="O565" s="4">
        <f t="shared" si="26"/>
        <v>82.5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_xlfn.XLOOKUP(C566,customers!$A$1:$A$1001,customers!$C$1:$C$1001,,0)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 t="shared" si="24"/>
        <v>Robusta</v>
      </c>
      <c r="K566" t="str">
        <f>INDEX(products!$A$1:$G$49,MATCH(orders!$D566,products!$A$1:$A$49,0),MATCH(orders!K$1,products!$A$1:$G$1,0))</f>
        <v>L</v>
      </c>
      <c r="L566" t="str">
        <f t="shared" si="25"/>
        <v>Light</v>
      </c>
      <c r="M566" s="4">
        <f>INDEX(products!$A$1:$G$49,MATCH(orders!$D566,products!$A$1:$A$49,0),MATCH(orders!M$1,products!$A$1:$G$1,0))</f>
        <v>0.5</v>
      </c>
      <c r="N566">
        <f>INDEX(products!$A$1:$G$49,MATCH(orders!$D566,products!$A$1:$A$49,0),MATCH(orders!N$1,products!$A$1:$G$1,0))</f>
        <v>7.169999999999999</v>
      </c>
      <c r="O566" s="4">
        <f t="shared" si="26"/>
        <v>14.339999999999998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_xlfn.XLOOKUP(C567,customers!$A$1:$A$1001,customers!$C$1:$C$1001,,0)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 t="shared" si="24"/>
        <v>Robusta</v>
      </c>
      <c r="K567" t="str">
        <f>INDEX(products!$A$1:$G$49,MATCH(orders!$D567,products!$A$1:$A$49,0),MATCH(orders!K$1,products!$A$1:$G$1,0))</f>
        <v>D</v>
      </c>
      <c r="L567" t="str">
        <f t="shared" si="25"/>
        <v>Dark</v>
      </c>
      <c r="M567" s="4">
        <f>INDEX(products!$A$1:$G$49,MATCH(orders!$D567,products!$A$1:$A$49,0),MATCH(orders!M$1,products!$A$1:$G$1,0))</f>
        <v>2.5</v>
      </c>
      <c r="N567">
        <f>INDEX(products!$A$1:$G$49,MATCH(orders!$D567,products!$A$1:$A$49,0),MATCH(orders!N$1,products!$A$1:$G$1,0))</f>
        <v>20.584999999999997</v>
      </c>
      <c r="O567" s="4">
        <f t="shared" si="26"/>
        <v>82.339999999999989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_xlfn.XLOOKUP(C568,customers!$A$1:$A$1001,customers!$C$1:$C$1001,,0)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 t="shared" si="24"/>
        <v>Arabica</v>
      </c>
      <c r="K568" t="str">
        <f>INDEX(products!$A$1:$G$49,MATCH(orders!$D568,products!$A$1:$A$49,0),MATCH(orders!K$1,products!$A$1:$G$1,0))</f>
        <v>M</v>
      </c>
      <c r="L568" t="str">
        <f t="shared" si="25"/>
        <v>Medium</v>
      </c>
      <c r="M568" s="4">
        <f>INDEX(products!$A$1:$G$49,MATCH(orders!$D568,products!$A$1:$A$49,0),MATCH(orders!M$1,products!$A$1:$G$1,0))</f>
        <v>0.2</v>
      </c>
      <c r="N568">
        <f>INDEX(products!$A$1:$G$49,MATCH(orders!$D568,products!$A$1:$A$49,0),MATCH(orders!N$1,products!$A$1:$G$1,0))</f>
        <v>3.375</v>
      </c>
      <c r="O568" s="4">
        <f t="shared" si="26"/>
        <v>20.25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_xlfn.XLOOKUP(C569,customers!$A$1:$A$1001,customers!$C$1:$C$1001,,0)</f>
        <v>0</v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 t="shared" si="24"/>
        <v>Robusta</v>
      </c>
      <c r="K569" t="str">
        <f>INDEX(products!$A$1:$G$49,MATCH(orders!$D569,products!$A$1:$A$49,0),MATCH(orders!K$1,products!$A$1:$G$1,0))</f>
        <v>L</v>
      </c>
      <c r="L569" t="str">
        <f t="shared" si="25"/>
        <v>Light</v>
      </c>
      <c r="M569" s="4">
        <f>INDEX(products!$A$1:$G$49,MATCH(orders!$D569,products!$A$1:$A$49,0),MATCH(orders!M$1,products!$A$1:$G$1,0))</f>
        <v>2.5</v>
      </c>
      <c r="N569">
        <f>INDEX(products!$A$1:$G$49,MATCH(orders!$D569,products!$A$1:$A$49,0),MATCH(orders!N$1,products!$A$1:$G$1,0))</f>
        <v>27.484999999999996</v>
      </c>
      <c r="O569" s="4">
        <f t="shared" si="26"/>
        <v>164.90999999999997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_xlfn.XLOOKUP(C570,customers!$A$1:$A$1001,customers!$C$1:$C$1001,,0)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 t="shared" si="24"/>
        <v>librica</v>
      </c>
      <c r="K570" t="str">
        <f>INDEX(products!$A$1:$G$49,MATCH(orders!$D570,products!$A$1:$A$49,0),MATCH(orders!K$1,products!$A$1:$G$1,0))</f>
        <v>L</v>
      </c>
      <c r="L570" t="str">
        <f t="shared" si="25"/>
        <v>Light</v>
      </c>
      <c r="M570" s="4">
        <f>INDEX(products!$A$1:$G$49,MATCH(orders!$D570,products!$A$1:$A$49,0),MATCH(orders!M$1,products!$A$1:$G$1,0))</f>
        <v>0.2</v>
      </c>
      <c r="N570">
        <f>INDEX(products!$A$1:$G$49,MATCH(orders!$D570,products!$A$1:$A$49,0),MATCH(orders!N$1,products!$A$1:$G$1,0))</f>
        <v>4.7549999999999999</v>
      </c>
      <c r="O570" s="4">
        <f t="shared" si="26"/>
        <v>19.02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_xlfn.XLOOKUP(C571,customers!$A$1:$A$1001,customers!$C$1:$C$1001,,0)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 t="shared" si="24"/>
        <v>Arabica</v>
      </c>
      <c r="K571" t="str">
        <f>INDEX(products!$A$1:$G$49,MATCH(orders!$D571,products!$A$1:$A$49,0),MATCH(orders!K$1,products!$A$1:$G$1,0))</f>
        <v>D</v>
      </c>
      <c r="L571" t="str">
        <f t="shared" si="25"/>
        <v>Dark</v>
      </c>
      <c r="M571" s="4">
        <f>INDEX(products!$A$1:$G$49,MATCH(orders!$D571,products!$A$1:$A$49,0),MATCH(orders!M$1,products!$A$1:$G$1,0))</f>
        <v>2.5</v>
      </c>
      <c r="N571">
        <f>INDEX(products!$A$1:$G$49,MATCH(orders!$D571,products!$A$1:$A$49,0),MATCH(orders!N$1,products!$A$1:$G$1,0))</f>
        <v>22.884999999999998</v>
      </c>
      <c r="O571" s="4">
        <f t="shared" si="26"/>
        <v>137.31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_xlfn.XLOOKUP(C572,customers!$A$1:$A$1001,customers!$C$1:$C$1001,,0)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 t="shared" si="24"/>
        <v>Arabica</v>
      </c>
      <c r="K572" t="str">
        <f>INDEX(products!$A$1:$G$49,MATCH(orders!$D572,products!$A$1:$A$49,0),MATCH(orders!K$1,products!$A$1:$G$1,0))</f>
        <v>M</v>
      </c>
      <c r="L572" t="str">
        <f t="shared" si="25"/>
        <v>Medium</v>
      </c>
      <c r="M572" s="4">
        <f>INDEX(products!$A$1:$G$49,MATCH(orders!$D572,products!$A$1:$A$49,0),MATCH(orders!M$1,products!$A$1:$G$1,0))</f>
        <v>0.5</v>
      </c>
      <c r="N572">
        <f>INDEX(products!$A$1:$G$49,MATCH(orders!$D572,products!$A$1:$A$49,0),MATCH(orders!N$1,products!$A$1:$G$1,0))</f>
        <v>6.75</v>
      </c>
      <c r="O572" s="4">
        <f t="shared" si="26"/>
        <v>27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_xlfn.XLOOKUP(C573,customers!$A$1:$A$1001,customers!$C$1:$C$1001,,0)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 t="shared" si="24"/>
        <v>Excelsa</v>
      </c>
      <c r="K573" t="str">
        <f>INDEX(products!$A$1:$G$49,MATCH(orders!$D573,products!$A$1:$A$49,0),MATCH(orders!K$1,products!$A$1:$G$1,0))</f>
        <v>L</v>
      </c>
      <c r="L573" t="str">
        <f t="shared" si="25"/>
        <v>Light</v>
      </c>
      <c r="M573" s="4">
        <f>INDEX(products!$A$1:$G$49,MATCH(orders!$D573,products!$A$1:$A$49,0),MATCH(orders!M$1,products!$A$1:$G$1,0))</f>
        <v>0.5</v>
      </c>
      <c r="N573">
        <f>INDEX(products!$A$1:$G$49,MATCH(orders!$D573,products!$A$1:$A$49,0),MATCH(orders!N$1,products!$A$1:$G$1,0))</f>
        <v>8.91</v>
      </c>
      <c r="O573" s="4">
        <f t="shared" si="26"/>
        <v>35.64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_xlfn.XLOOKUP(C574,customers!$A$1:$A$1001,customers!$C$1:$C$1001,,0)</f>
        <v>0</v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 t="shared" si="24"/>
        <v>Arabica</v>
      </c>
      <c r="K574" t="str">
        <f>INDEX(products!$A$1:$G$49,MATCH(orders!$D574,products!$A$1:$A$49,0),MATCH(orders!K$1,products!$A$1:$G$1,0))</f>
        <v>D</v>
      </c>
      <c r="L574" t="str">
        <f t="shared" si="25"/>
        <v>Dark</v>
      </c>
      <c r="M574" s="4">
        <f>INDEX(products!$A$1:$G$49,MATCH(orders!$D574,products!$A$1:$A$49,0),MATCH(orders!M$1,products!$A$1:$G$1,0))</f>
        <v>0.2</v>
      </c>
      <c r="N574">
        <f>INDEX(products!$A$1:$G$49,MATCH(orders!$D574,products!$A$1:$A$49,0),MATCH(orders!N$1,products!$A$1:$G$1,0))</f>
        <v>2.9849999999999999</v>
      </c>
      <c r="O574" s="4">
        <f t="shared" si="26"/>
        <v>5.97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_xlfn.XLOOKUP(C575,customers!$A$1:$A$1001,customers!$C$1:$C$1001,,0)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 t="shared" si="24"/>
        <v>Arabica</v>
      </c>
      <c r="K575" t="str">
        <f>INDEX(products!$A$1:$G$49,MATCH(orders!$D575,products!$A$1:$A$49,0),MATCH(orders!K$1,products!$A$1:$G$1,0))</f>
        <v>M</v>
      </c>
      <c r="L575" t="str">
        <f t="shared" si="25"/>
        <v>Medium</v>
      </c>
      <c r="M575" s="4">
        <f>INDEX(products!$A$1:$G$49,MATCH(orders!$D575,products!$A$1:$A$49,0),MATCH(orders!M$1,products!$A$1:$G$1,0))</f>
        <v>1</v>
      </c>
      <c r="N575">
        <f>INDEX(products!$A$1:$G$49,MATCH(orders!$D575,products!$A$1:$A$49,0),MATCH(orders!N$1,products!$A$1:$G$1,0))</f>
        <v>11.25</v>
      </c>
      <c r="O575" s="4">
        <f t="shared" si="26"/>
        <v>67.5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_xlfn.XLOOKUP(C576,customers!$A$1:$A$1001,customers!$C$1:$C$1001,,0)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 t="shared" si="24"/>
        <v>Robusta</v>
      </c>
      <c r="K576" t="str">
        <f>INDEX(products!$A$1:$G$49,MATCH(orders!$D576,products!$A$1:$A$49,0),MATCH(orders!K$1,products!$A$1:$G$1,0))</f>
        <v>L</v>
      </c>
      <c r="L576" t="str">
        <f t="shared" si="25"/>
        <v>Light</v>
      </c>
      <c r="M576" s="4">
        <f>INDEX(products!$A$1:$G$49,MATCH(orders!$D576,products!$A$1:$A$49,0),MATCH(orders!M$1,products!$A$1:$G$1,0))</f>
        <v>0.2</v>
      </c>
      <c r="N576">
        <f>INDEX(products!$A$1:$G$49,MATCH(orders!$D576,products!$A$1:$A$49,0),MATCH(orders!N$1,products!$A$1:$G$1,0))</f>
        <v>3.5849999999999995</v>
      </c>
      <c r="O576" s="4">
        <f t="shared" si="26"/>
        <v>21.509999999999998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_xlfn.XLOOKUP(C577,customers!$A$1:$A$1001,customers!$C$1:$C$1001,,0)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 t="shared" si="24"/>
        <v>librica</v>
      </c>
      <c r="K577" t="str">
        <f>INDEX(products!$A$1:$G$49,MATCH(orders!$D577,products!$A$1:$A$49,0),MATCH(orders!K$1,products!$A$1:$G$1,0))</f>
        <v>M</v>
      </c>
      <c r="L577" t="str">
        <f t="shared" si="25"/>
        <v>Medium</v>
      </c>
      <c r="M577" s="4">
        <f>INDEX(products!$A$1:$G$49,MATCH(orders!$D577,products!$A$1:$A$49,0),MATCH(orders!M$1,products!$A$1:$G$1,0))</f>
        <v>2.5</v>
      </c>
      <c r="N577">
        <f>INDEX(products!$A$1:$G$49,MATCH(orders!$D577,products!$A$1:$A$49,0),MATCH(orders!N$1,products!$A$1:$G$1,0))</f>
        <v>33.464999999999996</v>
      </c>
      <c r="O577" s="4">
        <f t="shared" si="26"/>
        <v>66.929999999999993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_xlfn.XLOOKUP(C578,customers!$A$1:$A$1001,customers!$C$1:$C$1001,,0)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 t="shared" si="24"/>
        <v>Arabica</v>
      </c>
      <c r="K578" t="str">
        <f>INDEX(products!$A$1:$G$49,MATCH(orders!$D578,products!$A$1:$A$49,0),MATCH(orders!K$1,products!$A$1:$G$1,0))</f>
        <v>D</v>
      </c>
      <c r="L578" t="str">
        <f t="shared" si="25"/>
        <v>Dark</v>
      </c>
      <c r="M578" s="4">
        <f>INDEX(products!$A$1:$G$49,MATCH(orders!$D578,products!$A$1:$A$49,0),MATCH(orders!M$1,products!$A$1:$G$1,0))</f>
        <v>0.2</v>
      </c>
      <c r="N578">
        <f>INDEX(products!$A$1:$G$49,MATCH(orders!$D578,products!$A$1:$A$49,0),MATCH(orders!N$1,products!$A$1:$G$1,0))</f>
        <v>2.9849999999999999</v>
      </c>
      <c r="O578" s="4">
        <f t="shared" si="26"/>
        <v>17.91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_xlfn.XLOOKUP(C579,customers!$A$1:$A$1001,customers!$C$1:$C$1001,,0)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 t="shared" ref="J579:J642" si="27">IF(I579="rob","Robusta",IF(I579="Exc","Excelsa",IF(I579="Ara","Arabica",IF(I579="Lib","librica",0))))</f>
        <v>librica</v>
      </c>
      <c r="K579" t="str">
        <f>INDEX(products!$A$1:$G$49,MATCH(orders!$D579,products!$A$1:$A$49,0),MATCH(orders!K$1,products!$A$1:$G$1,0))</f>
        <v>M</v>
      </c>
      <c r="L579" t="str">
        <f t="shared" ref="L579:L642" si="28">IF(K579="M","Medium",IF(K579="L","Light",IF(K579="D","Dark",0)))</f>
        <v>Medium</v>
      </c>
      <c r="M579" s="4">
        <f>INDEX(products!$A$1:$G$49,MATCH(orders!$D579,products!$A$1:$A$49,0),MATCH(orders!M$1,products!$A$1:$G$1,0))</f>
        <v>1</v>
      </c>
      <c r="N579">
        <f>INDEX(products!$A$1:$G$49,MATCH(orders!$D579,products!$A$1:$A$49,0),MATCH(orders!N$1,products!$A$1:$G$1,0))</f>
        <v>14.55</v>
      </c>
      <c r="O579" s="4">
        <f t="shared" ref="O579:O642" si="29">N579*E579</f>
        <v>58.2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_xlfn.XLOOKUP(C580,customers!$A$1:$A$1001,customers!$C$1:$C$1001,,0)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 t="shared" si="27"/>
        <v>Excelsa</v>
      </c>
      <c r="K580" t="str">
        <f>INDEX(products!$A$1:$G$49,MATCH(orders!$D580,products!$A$1:$A$49,0),MATCH(orders!K$1,products!$A$1:$G$1,0))</f>
        <v>L</v>
      </c>
      <c r="L580" t="str">
        <f t="shared" si="28"/>
        <v>Light</v>
      </c>
      <c r="M580" s="4">
        <f>INDEX(products!$A$1:$G$49,MATCH(orders!$D580,products!$A$1:$A$49,0),MATCH(orders!M$1,products!$A$1:$G$1,0))</f>
        <v>0.2</v>
      </c>
      <c r="N580">
        <f>INDEX(products!$A$1:$G$49,MATCH(orders!$D580,products!$A$1:$A$49,0),MATCH(orders!N$1,products!$A$1:$G$1,0))</f>
        <v>4.4550000000000001</v>
      </c>
      <c r="O580" s="4">
        <f t="shared" si="29"/>
        <v>13.365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_xlfn.XLOOKUP(C581,customers!$A$1:$A$1001,customers!$C$1:$C$1001,,0)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 t="shared" si="27"/>
        <v>Arabica</v>
      </c>
      <c r="K581" t="str">
        <f>INDEX(products!$A$1:$G$49,MATCH(orders!$D581,products!$A$1:$A$49,0),MATCH(orders!K$1,products!$A$1:$G$1,0))</f>
        <v>M</v>
      </c>
      <c r="L581" t="str">
        <f t="shared" si="28"/>
        <v>Medium</v>
      </c>
      <c r="M581" s="4">
        <f>INDEX(products!$A$1:$G$49,MATCH(orders!$D581,products!$A$1:$A$49,0),MATCH(orders!M$1,products!$A$1:$G$1,0))</f>
        <v>0.5</v>
      </c>
      <c r="N581">
        <f>INDEX(products!$A$1:$G$49,MATCH(orders!$D581,products!$A$1:$A$49,0),MATCH(orders!N$1,products!$A$1:$G$1,0))</f>
        <v>6.75</v>
      </c>
      <c r="O581" s="4">
        <f t="shared" si="29"/>
        <v>33.75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_xlfn.XLOOKUP(C582,customers!$A$1:$A$1001,customers!$C$1:$C$1001,,0)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 t="shared" si="27"/>
        <v>Excelsa</v>
      </c>
      <c r="K582" t="str">
        <f>INDEX(products!$A$1:$G$49,MATCH(orders!$D582,products!$A$1:$A$49,0),MATCH(orders!K$1,products!$A$1:$G$1,0))</f>
        <v>L</v>
      </c>
      <c r="L582" t="str">
        <f t="shared" si="28"/>
        <v>Light</v>
      </c>
      <c r="M582" s="4">
        <f>INDEX(products!$A$1:$G$49,MATCH(orders!$D582,products!$A$1:$A$49,0),MATCH(orders!M$1,products!$A$1:$G$1,0))</f>
        <v>1</v>
      </c>
      <c r="N582">
        <f>INDEX(products!$A$1:$G$49,MATCH(orders!$D582,products!$A$1:$A$49,0),MATCH(orders!N$1,products!$A$1:$G$1,0))</f>
        <v>14.85</v>
      </c>
      <c r="O582" s="4">
        <f t="shared" si="29"/>
        <v>44.55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_xlfn.XLOOKUP(C583,customers!$A$1:$A$1001,customers!$C$1:$C$1001,,0)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 t="shared" si="27"/>
        <v>Excelsa</v>
      </c>
      <c r="K583" t="str">
        <f>INDEX(products!$A$1:$G$49,MATCH(orders!$D583,products!$A$1:$A$49,0),MATCH(orders!K$1,products!$A$1:$G$1,0))</f>
        <v>L</v>
      </c>
      <c r="L583" t="str">
        <f t="shared" si="28"/>
        <v>Light</v>
      </c>
      <c r="M583" s="4">
        <f>INDEX(products!$A$1:$G$49,MATCH(orders!$D583,products!$A$1:$A$49,0),MATCH(orders!M$1,products!$A$1:$G$1,0))</f>
        <v>0.5</v>
      </c>
      <c r="N583">
        <f>INDEX(products!$A$1:$G$49,MATCH(orders!$D583,products!$A$1:$A$49,0),MATCH(orders!N$1,products!$A$1:$G$1,0))</f>
        <v>8.91</v>
      </c>
      <c r="O583" s="4">
        <f t="shared" si="29"/>
        <v>44.55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_xlfn.XLOOKUP(C584,customers!$A$1:$A$1001,customers!$C$1:$C$1001,,0)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 t="shared" si="27"/>
        <v>Excelsa</v>
      </c>
      <c r="K584" t="str">
        <f>INDEX(products!$A$1:$G$49,MATCH(orders!$D584,products!$A$1:$A$49,0),MATCH(orders!K$1,products!$A$1:$G$1,0))</f>
        <v>D</v>
      </c>
      <c r="L584" t="str">
        <f t="shared" si="28"/>
        <v>Dark</v>
      </c>
      <c r="M584" s="4">
        <f>INDEX(products!$A$1:$G$49,MATCH(orders!$D584,products!$A$1:$A$49,0),MATCH(orders!M$1,products!$A$1:$G$1,0))</f>
        <v>1</v>
      </c>
      <c r="N584">
        <f>INDEX(products!$A$1:$G$49,MATCH(orders!$D584,products!$A$1:$A$49,0),MATCH(orders!N$1,products!$A$1:$G$1,0))</f>
        <v>12.15</v>
      </c>
      <c r="O584" s="4">
        <f t="shared" si="29"/>
        <v>60.75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_xlfn.XLOOKUP(C585,customers!$A$1:$A$1001,customers!$C$1:$C$1001,,0)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 t="shared" si="27"/>
        <v>Robusta</v>
      </c>
      <c r="K585" t="str">
        <f>INDEX(products!$A$1:$G$49,MATCH(orders!$D585,products!$A$1:$A$49,0),MATCH(orders!K$1,products!$A$1:$G$1,0))</f>
        <v>L</v>
      </c>
      <c r="L585" t="str">
        <f t="shared" si="28"/>
        <v>Light</v>
      </c>
      <c r="M585" s="4">
        <f>INDEX(products!$A$1:$G$49,MATCH(orders!$D585,products!$A$1:$A$49,0),MATCH(orders!M$1,products!$A$1:$G$1,0))</f>
        <v>0.2</v>
      </c>
      <c r="N585">
        <f>INDEX(products!$A$1:$G$49,MATCH(orders!$D585,products!$A$1:$A$49,0),MATCH(orders!N$1,products!$A$1:$G$1,0))</f>
        <v>3.5849999999999995</v>
      </c>
      <c r="O585" s="4">
        <f t="shared" si="29"/>
        <v>3.5849999999999995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_xlfn.XLOOKUP(C586,customers!$A$1:$A$1001,customers!$C$1:$C$1001,,0)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 t="shared" si="27"/>
        <v>Robusta</v>
      </c>
      <c r="K586" t="str">
        <f>INDEX(products!$A$1:$G$49,MATCH(orders!$D586,products!$A$1:$A$49,0),MATCH(orders!K$1,products!$A$1:$G$1,0))</f>
        <v>L</v>
      </c>
      <c r="L586" t="str">
        <f t="shared" si="28"/>
        <v>Light</v>
      </c>
      <c r="M586" s="4">
        <f>INDEX(products!$A$1:$G$49,MATCH(orders!$D586,products!$A$1:$A$49,0),MATCH(orders!M$1,products!$A$1:$G$1,0))</f>
        <v>0.2</v>
      </c>
      <c r="N586">
        <f>INDEX(products!$A$1:$G$49,MATCH(orders!$D586,products!$A$1:$A$49,0),MATCH(orders!N$1,products!$A$1:$G$1,0))</f>
        <v>3.5849999999999995</v>
      </c>
      <c r="O586" s="4">
        <f t="shared" si="29"/>
        <v>21.509999999999998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_xlfn.XLOOKUP(C587,customers!$A$1:$A$1001,customers!$C$1:$C$1001,,0)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 t="shared" si="27"/>
        <v>Excelsa</v>
      </c>
      <c r="K587" t="str">
        <f>INDEX(products!$A$1:$G$49,MATCH(orders!$D587,products!$A$1:$A$49,0),MATCH(orders!K$1,products!$A$1:$G$1,0))</f>
        <v>M</v>
      </c>
      <c r="L587" t="str">
        <f t="shared" si="28"/>
        <v>Medium</v>
      </c>
      <c r="M587" s="4">
        <f>INDEX(products!$A$1:$G$49,MATCH(orders!$D587,products!$A$1:$A$49,0),MATCH(orders!M$1,products!$A$1:$G$1,0))</f>
        <v>0.5</v>
      </c>
      <c r="N587">
        <f>INDEX(products!$A$1:$G$49,MATCH(orders!$D587,products!$A$1:$A$49,0),MATCH(orders!N$1,products!$A$1:$G$1,0))</f>
        <v>8.25</v>
      </c>
      <c r="O587" s="4">
        <f t="shared" si="29"/>
        <v>16.5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_xlfn.XLOOKUP(C588,customers!$A$1:$A$1001,customers!$C$1:$C$1001,,0)</f>
        <v>0</v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 t="shared" si="27"/>
        <v>Robusta</v>
      </c>
      <c r="K588" t="str">
        <f>INDEX(products!$A$1:$G$49,MATCH(orders!$D588,products!$A$1:$A$49,0),MATCH(orders!K$1,products!$A$1:$G$1,0))</f>
        <v>L</v>
      </c>
      <c r="L588" t="str">
        <f t="shared" si="28"/>
        <v>Light</v>
      </c>
      <c r="M588" s="4">
        <f>INDEX(products!$A$1:$G$49,MATCH(orders!$D588,products!$A$1:$A$49,0),MATCH(orders!M$1,products!$A$1:$G$1,0))</f>
        <v>2.5</v>
      </c>
      <c r="N588">
        <f>INDEX(products!$A$1:$G$49,MATCH(orders!$D588,products!$A$1:$A$49,0),MATCH(orders!N$1,products!$A$1:$G$1,0))</f>
        <v>27.484999999999996</v>
      </c>
      <c r="O588" s="4">
        <f t="shared" si="29"/>
        <v>82.454999999999984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_xlfn.XLOOKUP(C589,customers!$A$1:$A$1001,customers!$C$1:$C$1001,,0)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 t="shared" si="27"/>
        <v>librica</v>
      </c>
      <c r="K589" t="str">
        <f>INDEX(products!$A$1:$G$49,MATCH(orders!$D589,products!$A$1:$A$49,0),MATCH(orders!K$1,products!$A$1:$G$1,0))</f>
        <v>D</v>
      </c>
      <c r="L589" t="str">
        <f t="shared" si="28"/>
        <v>Dark</v>
      </c>
      <c r="M589" s="4">
        <f>INDEX(products!$A$1:$G$49,MATCH(orders!$D589,products!$A$1:$A$49,0),MATCH(orders!M$1,products!$A$1:$G$1,0))</f>
        <v>0.5</v>
      </c>
      <c r="N589">
        <f>INDEX(products!$A$1:$G$49,MATCH(orders!$D589,products!$A$1:$A$49,0),MATCH(orders!N$1,products!$A$1:$G$1,0))</f>
        <v>7.77</v>
      </c>
      <c r="O589" s="4">
        <f t="shared" si="29"/>
        <v>7.77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_xlfn.XLOOKUP(C590,customers!$A$1:$A$1001,customers!$C$1:$C$1001,,0)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 t="shared" si="27"/>
        <v>Robusta</v>
      </c>
      <c r="K590" t="str">
        <f>INDEX(products!$A$1:$G$49,MATCH(orders!$D590,products!$A$1:$A$49,0),MATCH(orders!K$1,products!$A$1:$G$1,0))</f>
        <v>M</v>
      </c>
      <c r="L590" t="str">
        <f t="shared" si="28"/>
        <v>Medium</v>
      </c>
      <c r="M590" s="4">
        <f>INDEX(products!$A$1:$G$49,MATCH(orders!$D590,products!$A$1:$A$49,0),MATCH(orders!M$1,products!$A$1:$G$1,0))</f>
        <v>0.5</v>
      </c>
      <c r="N590">
        <f>INDEX(products!$A$1:$G$49,MATCH(orders!$D590,products!$A$1:$A$49,0),MATCH(orders!N$1,products!$A$1:$G$1,0))</f>
        <v>5.97</v>
      </c>
      <c r="O590" s="4">
        <f t="shared" si="29"/>
        <v>11.94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_xlfn.XLOOKUP(C591,customers!$A$1:$A$1001,customers!$C$1:$C$1001,,0)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 t="shared" si="27"/>
        <v>Excelsa</v>
      </c>
      <c r="K591" t="str">
        <f>INDEX(products!$A$1:$G$49,MATCH(orders!$D591,products!$A$1:$A$49,0),MATCH(orders!K$1,products!$A$1:$G$1,0))</f>
        <v>L</v>
      </c>
      <c r="L591" t="str">
        <f t="shared" si="28"/>
        <v>Light</v>
      </c>
      <c r="M591" s="4">
        <f>INDEX(products!$A$1:$G$49,MATCH(orders!$D591,products!$A$1:$A$49,0),MATCH(orders!M$1,products!$A$1:$G$1,0))</f>
        <v>2.5</v>
      </c>
      <c r="N591">
        <f>INDEX(products!$A$1:$G$49,MATCH(orders!$D591,products!$A$1:$A$49,0),MATCH(orders!N$1,products!$A$1:$G$1,0))</f>
        <v>34.154999999999994</v>
      </c>
      <c r="O591" s="4">
        <f t="shared" si="29"/>
        <v>204.92999999999995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_xlfn.XLOOKUP(C592,customers!$A$1:$A$1001,customers!$C$1:$C$1001,,0)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 t="shared" si="27"/>
        <v>Excelsa</v>
      </c>
      <c r="K592" t="str">
        <f>INDEX(products!$A$1:$G$49,MATCH(orders!$D592,products!$A$1:$A$49,0),MATCH(orders!K$1,products!$A$1:$G$1,0))</f>
        <v>M</v>
      </c>
      <c r="L592" t="str">
        <f t="shared" si="28"/>
        <v>Medium</v>
      </c>
      <c r="M592" s="4">
        <f>INDEX(products!$A$1:$G$49,MATCH(orders!$D592,products!$A$1:$A$49,0),MATCH(orders!M$1,products!$A$1:$G$1,0))</f>
        <v>2.5</v>
      </c>
      <c r="N592">
        <f>INDEX(products!$A$1:$G$49,MATCH(orders!$D592,products!$A$1:$A$49,0),MATCH(orders!N$1,products!$A$1:$G$1,0))</f>
        <v>31.624999999999996</v>
      </c>
      <c r="O592" s="4">
        <f t="shared" si="29"/>
        <v>63.249999999999993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_xlfn.XLOOKUP(C593,customers!$A$1:$A$1001,customers!$C$1:$C$1001,,0)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 t="shared" si="27"/>
        <v>Robusta</v>
      </c>
      <c r="K593" t="str">
        <f>INDEX(products!$A$1:$G$49,MATCH(orders!$D593,products!$A$1:$A$49,0),MATCH(orders!K$1,products!$A$1:$G$1,0))</f>
        <v>D</v>
      </c>
      <c r="L593" t="str">
        <f t="shared" si="28"/>
        <v>Dark</v>
      </c>
      <c r="M593" s="4">
        <f>INDEX(products!$A$1:$G$49,MATCH(orders!$D593,products!$A$1:$A$49,0),MATCH(orders!M$1,products!$A$1:$G$1,0))</f>
        <v>0.2</v>
      </c>
      <c r="N593">
        <f>INDEX(products!$A$1:$G$49,MATCH(orders!$D593,products!$A$1:$A$49,0),MATCH(orders!N$1,products!$A$1:$G$1,0))</f>
        <v>2.6849999999999996</v>
      </c>
      <c r="O593" s="4">
        <f t="shared" si="29"/>
        <v>8.0549999999999997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_xlfn.XLOOKUP(C594,customers!$A$1:$A$1001,customers!$C$1:$C$1001,,0)</f>
        <v>0</v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 t="shared" si="27"/>
        <v>Arabica</v>
      </c>
      <c r="K594" t="str">
        <f>INDEX(products!$A$1:$G$49,MATCH(orders!$D594,products!$A$1:$A$49,0),MATCH(orders!K$1,products!$A$1:$G$1,0))</f>
        <v>M</v>
      </c>
      <c r="L594" t="str">
        <f t="shared" si="28"/>
        <v>Medium</v>
      </c>
      <c r="M594" s="4">
        <f>INDEX(products!$A$1:$G$49,MATCH(orders!$D594,products!$A$1:$A$49,0),MATCH(orders!M$1,products!$A$1:$G$1,0))</f>
        <v>2.5</v>
      </c>
      <c r="N594">
        <f>INDEX(products!$A$1:$G$49,MATCH(orders!$D594,products!$A$1:$A$49,0),MATCH(orders!N$1,products!$A$1:$G$1,0))</f>
        <v>25.874999999999996</v>
      </c>
      <c r="O594" s="4">
        <f t="shared" si="29"/>
        <v>51.749999999999993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_xlfn.XLOOKUP(C595,customers!$A$1:$A$1001,customers!$C$1:$C$1001,,0)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 t="shared" si="27"/>
        <v>Excelsa</v>
      </c>
      <c r="K595" t="str">
        <f>INDEX(products!$A$1:$G$49,MATCH(orders!$D595,products!$A$1:$A$49,0),MATCH(orders!K$1,products!$A$1:$G$1,0))</f>
        <v>D</v>
      </c>
      <c r="L595" t="str">
        <f t="shared" si="28"/>
        <v>Dark</v>
      </c>
      <c r="M595" s="4">
        <f>INDEX(products!$A$1:$G$49,MATCH(orders!$D595,products!$A$1:$A$49,0),MATCH(orders!M$1,products!$A$1:$G$1,0))</f>
        <v>2.5</v>
      </c>
      <c r="N595">
        <f>INDEX(products!$A$1:$G$49,MATCH(orders!$D595,products!$A$1:$A$49,0),MATCH(orders!N$1,products!$A$1:$G$1,0))</f>
        <v>27.945</v>
      </c>
      <c r="O595" s="4">
        <f t="shared" si="29"/>
        <v>27.945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_xlfn.XLOOKUP(C596,customers!$A$1:$A$1001,customers!$C$1:$C$1001,,0)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 t="shared" si="27"/>
        <v>Arabica</v>
      </c>
      <c r="K596" t="str">
        <f>INDEX(products!$A$1:$G$49,MATCH(orders!$D596,products!$A$1:$A$49,0),MATCH(orders!K$1,products!$A$1:$G$1,0))</f>
        <v>L</v>
      </c>
      <c r="L596" t="str">
        <f t="shared" si="28"/>
        <v>Light</v>
      </c>
      <c r="M596" s="4">
        <f>INDEX(products!$A$1:$G$49,MATCH(orders!$D596,products!$A$1:$A$49,0),MATCH(orders!M$1,products!$A$1:$G$1,0))</f>
        <v>2.5</v>
      </c>
      <c r="N596">
        <f>INDEX(products!$A$1:$G$49,MATCH(orders!$D596,products!$A$1:$A$49,0),MATCH(orders!N$1,products!$A$1:$G$1,0))</f>
        <v>29.784999999999997</v>
      </c>
      <c r="O596" s="4">
        <f t="shared" si="29"/>
        <v>59.569999999999993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_xlfn.XLOOKUP(C597,customers!$A$1:$A$1001,customers!$C$1:$C$1001,,0)</f>
        <v>0</v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 t="shared" si="27"/>
        <v>Excelsa</v>
      </c>
      <c r="K597" t="str">
        <f>INDEX(products!$A$1:$G$49,MATCH(orders!$D597,products!$A$1:$A$49,0),MATCH(orders!K$1,products!$A$1:$G$1,0))</f>
        <v>L</v>
      </c>
      <c r="L597" t="str">
        <f t="shared" si="28"/>
        <v>Light</v>
      </c>
      <c r="M597" s="4">
        <f>INDEX(products!$A$1:$G$49,MATCH(orders!$D597,products!$A$1:$A$49,0),MATCH(orders!M$1,products!$A$1:$G$1,0))</f>
        <v>1</v>
      </c>
      <c r="N597">
        <f>INDEX(products!$A$1:$G$49,MATCH(orders!$D597,products!$A$1:$A$49,0),MATCH(orders!N$1,products!$A$1:$G$1,0))</f>
        <v>14.85</v>
      </c>
      <c r="O597" s="4">
        <f t="shared" si="29"/>
        <v>14.85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_xlfn.XLOOKUP(C598,customers!$A$1:$A$1001,customers!$C$1:$C$1001,,0)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 t="shared" si="27"/>
        <v>Arabica</v>
      </c>
      <c r="K598" t="str">
        <f>INDEX(products!$A$1:$G$49,MATCH(orders!$D598,products!$A$1:$A$49,0),MATCH(orders!K$1,products!$A$1:$G$1,0))</f>
        <v>M</v>
      </c>
      <c r="L598" t="str">
        <f t="shared" si="28"/>
        <v>Medium</v>
      </c>
      <c r="M598" s="4">
        <f>INDEX(products!$A$1:$G$49,MATCH(orders!$D598,products!$A$1:$A$49,0),MATCH(orders!M$1,products!$A$1:$G$1,0))</f>
        <v>0.5</v>
      </c>
      <c r="N598">
        <f>INDEX(products!$A$1:$G$49,MATCH(orders!$D598,products!$A$1:$A$49,0),MATCH(orders!N$1,products!$A$1:$G$1,0))</f>
        <v>6.75</v>
      </c>
      <c r="O598" s="4">
        <f t="shared" si="29"/>
        <v>33.75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_xlfn.XLOOKUP(C599,customers!$A$1:$A$1001,customers!$C$1:$C$1001,,0)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 t="shared" si="27"/>
        <v>librica</v>
      </c>
      <c r="K599" t="str">
        <f>INDEX(products!$A$1:$G$49,MATCH(orders!$D599,products!$A$1:$A$49,0),MATCH(orders!K$1,products!$A$1:$G$1,0))</f>
        <v>L</v>
      </c>
      <c r="L599" t="str">
        <f t="shared" si="28"/>
        <v>Light</v>
      </c>
      <c r="M599" s="4">
        <f>INDEX(products!$A$1:$G$49,MATCH(orders!$D599,products!$A$1:$A$49,0),MATCH(orders!M$1,products!$A$1:$G$1,0))</f>
        <v>2.5</v>
      </c>
      <c r="N599">
        <f>INDEX(products!$A$1:$G$49,MATCH(orders!$D599,products!$A$1:$A$49,0),MATCH(orders!N$1,products!$A$1:$G$1,0))</f>
        <v>36.454999999999998</v>
      </c>
      <c r="O599" s="4">
        <f t="shared" si="29"/>
        <v>145.82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_xlfn.XLOOKUP(C600,customers!$A$1:$A$1001,customers!$C$1:$C$1001,,0)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 t="shared" si="27"/>
        <v>Robusta</v>
      </c>
      <c r="K600" t="str">
        <f>INDEX(products!$A$1:$G$49,MATCH(orders!$D600,products!$A$1:$A$49,0),MATCH(orders!K$1,products!$A$1:$G$1,0))</f>
        <v>M</v>
      </c>
      <c r="L600" t="str">
        <f t="shared" si="28"/>
        <v>Medium</v>
      </c>
      <c r="M600" s="4">
        <f>INDEX(products!$A$1:$G$49,MATCH(orders!$D600,products!$A$1:$A$49,0),MATCH(orders!M$1,products!$A$1:$G$1,0))</f>
        <v>0.2</v>
      </c>
      <c r="N600">
        <f>INDEX(products!$A$1:$G$49,MATCH(orders!$D600,products!$A$1:$A$49,0),MATCH(orders!N$1,products!$A$1:$G$1,0))</f>
        <v>2.9849999999999999</v>
      </c>
      <c r="O600" s="4">
        <f t="shared" si="29"/>
        <v>11.94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_xlfn.XLOOKUP(C601,customers!$A$1:$A$1001,customers!$C$1:$C$1001,,0)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 t="shared" si="27"/>
        <v>Arabica</v>
      </c>
      <c r="K601" t="str">
        <f>INDEX(products!$A$1:$G$49,MATCH(orders!$D601,products!$A$1:$A$49,0),MATCH(orders!K$1,products!$A$1:$G$1,0))</f>
        <v>D</v>
      </c>
      <c r="L601" t="str">
        <f t="shared" si="28"/>
        <v>Dark</v>
      </c>
      <c r="M601" s="4">
        <f>INDEX(products!$A$1:$G$49,MATCH(orders!$D601,products!$A$1:$A$49,0),MATCH(orders!M$1,products!$A$1:$G$1,0))</f>
        <v>0.2</v>
      </c>
      <c r="N601">
        <f>INDEX(products!$A$1:$G$49,MATCH(orders!$D601,products!$A$1:$A$49,0),MATCH(orders!N$1,products!$A$1:$G$1,0))</f>
        <v>2.9849999999999999</v>
      </c>
      <c r="O601" s="4">
        <f t="shared" si="29"/>
        <v>11.94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_xlfn.XLOOKUP(C602,customers!$A$1:$A$1001,customers!$C$1:$C$1001,,0)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 t="shared" si="27"/>
        <v>librica</v>
      </c>
      <c r="K602" t="str">
        <f>INDEX(products!$A$1:$G$49,MATCH(orders!$D602,products!$A$1:$A$49,0),MATCH(orders!K$1,products!$A$1:$G$1,0))</f>
        <v>D</v>
      </c>
      <c r="L602" t="str">
        <f t="shared" si="28"/>
        <v>Dark</v>
      </c>
      <c r="M602" s="4">
        <f>INDEX(products!$A$1:$G$49,MATCH(orders!$D602,products!$A$1:$A$49,0),MATCH(orders!M$1,products!$A$1:$G$1,0))</f>
        <v>0.5</v>
      </c>
      <c r="N602">
        <f>INDEX(products!$A$1:$G$49,MATCH(orders!$D602,products!$A$1:$A$49,0),MATCH(orders!N$1,products!$A$1:$G$1,0))</f>
        <v>7.77</v>
      </c>
      <c r="O602" s="4">
        <f t="shared" si="29"/>
        <v>7.77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_xlfn.XLOOKUP(C603,customers!$A$1:$A$1001,customers!$C$1:$C$1001,,0)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 t="shared" si="27"/>
        <v>Robusta</v>
      </c>
      <c r="K603" t="str">
        <f>INDEX(products!$A$1:$G$49,MATCH(orders!$D603,products!$A$1:$A$49,0),MATCH(orders!K$1,products!$A$1:$G$1,0))</f>
        <v>L</v>
      </c>
      <c r="L603" t="str">
        <f t="shared" si="28"/>
        <v>Light</v>
      </c>
      <c r="M603" s="4">
        <f>INDEX(products!$A$1:$G$49,MATCH(orders!$D603,products!$A$1:$A$49,0),MATCH(orders!M$1,products!$A$1:$G$1,0))</f>
        <v>2.5</v>
      </c>
      <c r="N603">
        <f>INDEX(products!$A$1:$G$49,MATCH(orders!$D603,products!$A$1:$A$49,0),MATCH(orders!N$1,products!$A$1:$G$1,0))</f>
        <v>27.484999999999996</v>
      </c>
      <c r="O603" s="4">
        <f t="shared" si="29"/>
        <v>109.93999999999998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_xlfn.XLOOKUP(C604,customers!$A$1:$A$1001,customers!$C$1:$C$1001,,0)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 t="shared" si="27"/>
        <v>Excelsa</v>
      </c>
      <c r="K604" t="str">
        <f>INDEX(products!$A$1:$G$49,MATCH(orders!$D604,products!$A$1:$A$49,0),MATCH(orders!K$1,products!$A$1:$G$1,0))</f>
        <v>L</v>
      </c>
      <c r="L604" t="str">
        <f t="shared" si="28"/>
        <v>Light</v>
      </c>
      <c r="M604" s="4">
        <f>INDEX(products!$A$1:$G$49,MATCH(orders!$D604,products!$A$1:$A$49,0),MATCH(orders!M$1,products!$A$1:$G$1,0))</f>
        <v>0.2</v>
      </c>
      <c r="N604">
        <f>INDEX(products!$A$1:$G$49,MATCH(orders!$D604,products!$A$1:$A$49,0),MATCH(orders!N$1,products!$A$1:$G$1,0))</f>
        <v>4.4550000000000001</v>
      </c>
      <c r="O604" s="4">
        <f t="shared" si="29"/>
        <v>22.274999999999999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_xlfn.XLOOKUP(C605,customers!$A$1:$A$1001,customers!$C$1:$C$1001,,0)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 t="shared" si="27"/>
        <v>Robusta</v>
      </c>
      <c r="K605" t="str">
        <f>INDEX(products!$A$1:$G$49,MATCH(orders!$D605,products!$A$1:$A$49,0),MATCH(orders!K$1,products!$A$1:$G$1,0))</f>
        <v>M</v>
      </c>
      <c r="L605" t="str">
        <f t="shared" si="28"/>
        <v>Medium</v>
      </c>
      <c r="M605" s="4">
        <f>INDEX(products!$A$1:$G$49,MATCH(orders!$D605,products!$A$1:$A$49,0),MATCH(orders!M$1,products!$A$1:$G$1,0))</f>
        <v>0.2</v>
      </c>
      <c r="N605">
        <f>INDEX(products!$A$1:$G$49,MATCH(orders!$D605,products!$A$1:$A$49,0),MATCH(orders!N$1,products!$A$1:$G$1,0))</f>
        <v>2.9849999999999999</v>
      </c>
      <c r="O605" s="4">
        <f t="shared" si="29"/>
        <v>8.9550000000000001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_xlfn.XLOOKUP(C606,customers!$A$1:$A$1001,customers!$C$1:$C$1001,,0)</f>
        <v>0</v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 t="shared" si="27"/>
        <v>librica</v>
      </c>
      <c r="K606" t="str">
        <f>INDEX(products!$A$1:$G$49,MATCH(orders!$D606,products!$A$1:$A$49,0),MATCH(orders!K$1,products!$A$1:$G$1,0))</f>
        <v>D</v>
      </c>
      <c r="L606" t="str">
        <f t="shared" si="28"/>
        <v>Dark</v>
      </c>
      <c r="M606" s="4">
        <f>INDEX(products!$A$1:$G$49,MATCH(orders!$D606,products!$A$1:$A$49,0),MATCH(orders!M$1,products!$A$1:$G$1,0))</f>
        <v>2.5</v>
      </c>
      <c r="N606">
        <f>INDEX(products!$A$1:$G$49,MATCH(orders!$D606,products!$A$1:$A$49,0),MATCH(orders!N$1,products!$A$1:$G$1,0))</f>
        <v>29.784999999999997</v>
      </c>
      <c r="O606" s="4">
        <f t="shared" si="29"/>
        <v>119.13999999999999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_xlfn.XLOOKUP(C607,customers!$A$1:$A$1001,customers!$C$1:$C$1001,,0)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 t="shared" si="27"/>
        <v>Arabica</v>
      </c>
      <c r="K607" t="str">
        <f>INDEX(products!$A$1:$G$49,MATCH(orders!$D607,products!$A$1:$A$49,0),MATCH(orders!K$1,products!$A$1:$G$1,0))</f>
        <v>L</v>
      </c>
      <c r="L607" t="str">
        <f t="shared" si="28"/>
        <v>Light</v>
      </c>
      <c r="M607" s="4">
        <f>INDEX(products!$A$1:$G$49,MATCH(orders!$D607,products!$A$1:$A$49,0),MATCH(orders!M$1,products!$A$1:$G$1,0))</f>
        <v>2.5</v>
      </c>
      <c r="N607">
        <f>INDEX(products!$A$1:$G$49,MATCH(orders!$D607,products!$A$1:$A$49,0),MATCH(orders!N$1,products!$A$1:$G$1,0))</f>
        <v>29.784999999999997</v>
      </c>
      <c r="O607" s="4">
        <f t="shared" si="29"/>
        <v>148.92499999999998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_xlfn.XLOOKUP(C608,customers!$A$1:$A$1001,customers!$C$1:$C$1001,,0)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 t="shared" si="27"/>
        <v>librica</v>
      </c>
      <c r="K608" t="str">
        <f>INDEX(products!$A$1:$G$49,MATCH(orders!$D608,products!$A$1:$A$49,0),MATCH(orders!K$1,products!$A$1:$G$1,0))</f>
        <v>L</v>
      </c>
      <c r="L608" t="str">
        <f t="shared" si="28"/>
        <v>Light</v>
      </c>
      <c r="M608" s="4">
        <f>INDEX(products!$A$1:$G$49,MATCH(orders!$D608,products!$A$1:$A$49,0),MATCH(orders!M$1,products!$A$1:$G$1,0))</f>
        <v>2.5</v>
      </c>
      <c r="N608">
        <f>INDEX(products!$A$1:$G$49,MATCH(orders!$D608,products!$A$1:$A$49,0),MATCH(orders!N$1,products!$A$1:$G$1,0))</f>
        <v>36.454999999999998</v>
      </c>
      <c r="O608" s="4">
        <f t="shared" si="29"/>
        <v>109.36499999999999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_xlfn.XLOOKUP(C609,customers!$A$1:$A$1001,customers!$C$1:$C$1001,,0)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 t="shared" si="27"/>
        <v>Excelsa</v>
      </c>
      <c r="K609" t="str">
        <f>INDEX(products!$A$1:$G$49,MATCH(orders!$D609,products!$A$1:$A$49,0),MATCH(orders!K$1,products!$A$1:$G$1,0))</f>
        <v>D</v>
      </c>
      <c r="L609" t="str">
        <f t="shared" si="28"/>
        <v>Dark</v>
      </c>
      <c r="M609" s="4">
        <f>INDEX(products!$A$1:$G$49,MATCH(orders!$D609,products!$A$1:$A$49,0),MATCH(orders!M$1,products!$A$1:$G$1,0))</f>
        <v>0.2</v>
      </c>
      <c r="N609">
        <f>INDEX(products!$A$1:$G$49,MATCH(orders!$D609,products!$A$1:$A$49,0),MATCH(orders!N$1,products!$A$1:$G$1,0))</f>
        <v>3.645</v>
      </c>
      <c r="O609" s="4">
        <f t="shared" si="29"/>
        <v>3.645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_xlfn.XLOOKUP(C610,customers!$A$1:$A$1001,customers!$C$1:$C$1001,,0)</f>
        <v>0</v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 t="shared" si="27"/>
        <v>Excelsa</v>
      </c>
      <c r="K610" t="str">
        <f>INDEX(products!$A$1:$G$49,MATCH(orders!$D610,products!$A$1:$A$49,0),MATCH(orders!K$1,products!$A$1:$G$1,0))</f>
        <v>D</v>
      </c>
      <c r="L610" t="str">
        <f t="shared" si="28"/>
        <v>Dark</v>
      </c>
      <c r="M610" s="4">
        <f>INDEX(products!$A$1:$G$49,MATCH(orders!$D610,products!$A$1:$A$49,0),MATCH(orders!M$1,products!$A$1:$G$1,0))</f>
        <v>2.5</v>
      </c>
      <c r="N610">
        <f>INDEX(products!$A$1:$G$49,MATCH(orders!$D610,products!$A$1:$A$49,0),MATCH(orders!N$1,products!$A$1:$G$1,0))</f>
        <v>27.945</v>
      </c>
      <c r="O610" s="4">
        <f t="shared" si="29"/>
        <v>55.89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_xlfn.XLOOKUP(C611,customers!$A$1:$A$1001,customers!$C$1:$C$1001,,0)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 t="shared" si="27"/>
        <v>librica</v>
      </c>
      <c r="K611" t="str">
        <f>INDEX(products!$A$1:$G$49,MATCH(orders!$D611,products!$A$1:$A$49,0),MATCH(orders!K$1,products!$A$1:$G$1,0))</f>
        <v>M</v>
      </c>
      <c r="L611" t="str">
        <f t="shared" si="28"/>
        <v>Medium</v>
      </c>
      <c r="M611" s="4">
        <f>INDEX(products!$A$1:$G$49,MATCH(orders!$D611,products!$A$1:$A$49,0),MATCH(orders!M$1,products!$A$1:$G$1,0))</f>
        <v>0.2</v>
      </c>
      <c r="N611">
        <f>INDEX(products!$A$1:$G$49,MATCH(orders!$D611,products!$A$1:$A$49,0),MATCH(orders!N$1,products!$A$1:$G$1,0))</f>
        <v>4.3650000000000002</v>
      </c>
      <c r="O611" s="4">
        <f t="shared" si="29"/>
        <v>26.19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_xlfn.XLOOKUP(C612,customers!$A$1:$A$1001,customers!$C$1:$C$1001,,0)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 t="shared" si="27"/>
        <v>Robusta</v>
      </c>
      <c r="K612" t="str">
        <f>INDEX(products!$A$1:$G$49,MATCH(orders!$D612,products!$A$1:$A$49,0),MATCH(orders!K$1,products!$A$1:$G$1,0))</f>
        <v>M</v>
      </c>
      <c r="L612" t="str">
        <f t="shared" si="28"/>
        <v>Medium</v>
      </c>
      <c r="M612" s="4">
        <f>INDEX(products!$A$1:$G$49,MATCH(orders!$D612,products!$A$1:$A$49,0),MATCH(orders!M$1,products!$A$1:$G$1,0))</f>
        <v>1</v>
      </c>
      <c r="N612">
        <f>INDEX(products!$A$1:$G$49,MATCH(orders!$D612,products!$A$1:$A$49,0),MATCH(orders!N$1,products!$A$1:$G$1,0))</f>
        <v>9.9499999999999993</v>
      </c>
      <c r="O612" s="4">
        <f t="shared" si="29"/>
        <v>39.799999999999997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_xlfn.XLOOKUP(C613,customers!$A$1:$A$1001,customers!$C$1:$C$1001,,0)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 t="shared" si="27"/>
        <v>Excelsa</v>
      </c>
      <c r="K613" t="str">
        <f>INDEX(products!$A$1:$G$49,MATCH(orders!$D613,products!$A$1:$A$49,0),MATCH(orders!K$1,products!$A$1:$G$1,0))</f>
        <v>L</v>
      </c>
      <c r="L613" t="str">
        <f t="shared" si="28"/>
        <v>Light</v>
      </c>
      <c r="M613" s="4">
        <f>INDEX(products!$A$1:$G$49,MATCH(orders!$D613,products!$A$1:$A$49,0),MATCH(orders!M$1,products!$A$1:$G$1,0))</f>
        <v>2.5</v>
      </c>
      <c r="N613">
        <f>INDEX(products!$A$1:$G$49,MATCH(orders!$D613,products!$A$1:$A$49,0),MATCH(orders!N$1,products!$A$1:$G$1,0))</f>
        <v>34.154999999999994</v>
      </c>
      <c r="O613" s="4">
        <f t="shared" si="29"/>
        <v>68.309999999999988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_xlfn.XLOOKUP(C614,customers!$A$1:$A$1001,customers!$C$1:$C$1001,,0)</f>
        <v>0</v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 t="shared" si="27"/>
        <v>Arabica</v>
      </c>
      <c r="K614" t="str">
        <f>INDEX(products!$A$1:$G$49,MATCH(orders!$D614,products!$A$1:$A$49,0),MATCH(orders!K$1,products!$A$1:$G$1,0))</f>
        <v>M</v>
      </c>
      <c r="L614" t="str">
        <f t="shared" si="28"/>
        <v>Medium</v>
      </c>
      <c r="M614" s="4">
        <f>INDEX(products!$A$1:$G$49,MATCH(orders!$D614,products!$A$1:$A$49,0),MATCH(orders!M$1,products!$A$1:$G$1,0))</f>
        <v>0.2</v>
      </c>
      <c r="N614">
        <f>INDEX(products!$A$1:$G$49,MATCH(orders!$D614,products!$A$1:$A$49,0),MATCH(orders!N$1,products!$A$1:$G$1,0))</f>
        <v>3.375</v>
      </c>
      <c r="O614" s="4">
        <f t="shared" si="29"/>
        <v>13.5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_xlfn.XLOOKUP(C615,customers!$A$1:$A$1001,customers!$C$1:$C$1001,,0)</f>
        <v>0</v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 t="shared" si="27"/>
        <v>Robusta</v>
      </c>
      <c r="K615" t="str">
        <f>INDEX(products!$A$1:$G$49,MATCH(orders!$D615,products!$A$1:$A$49,0),MATCH(orders!K$1,products!$A$1:$G$1,0))</f>
        <v>M</v>
      </c>
      <c r="L615" t="str">
        <f t="shared" si="28"/>
        <v>Medium</v>
      </c>
      <c r="M615" s="4">
        <f>INDEX(products!$A$1:$G$49,MATCH(orders!$D615,products!$A$1:$A$49,0),MATCH(orders!M$1,products!$A$1:$G$1,0))</f>
        <v>0.5</v>
      </c>
      <c r="N615">
        <f>INDEX(products!$A$1:$G$49,MATCH(orders!$D615,products!$A$1:$A$49,0),MATCH(orders!N$1,products!$A$1:$G$1,0))</f>
        <v>5.97</v>
      </c>
      <c r="O615" s="4">
        <f t="shared" si="29"/>
        <v>5.97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_xlfn.XLOOKUP(C616,customers!$A$1:$A$1001,customers!$C$1:$C$1001,,0)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 t="shared" si="27"/>
        <v>Robusta</v>
      </c>
      <c r="K616" t="str">
        <f>INDEX(products!$A$1:$G$49,MATCH(orders!$D616,products!$A$1:$A$49,0),MATCH(orders!K$1,products!$A$1:$G$1,0))</f>
        <v>M</v>
      </c>
      <c r="L616" t="str">
        <f t="shared" si="28"/>
        <v>Medium</v>
      </c>
      <c r="M616" s="4">
        <f>INDEX(products!$A$1:$G$49,MATCH(orders!$D616,products!$A$1:$A$49,0),MATCH(orders!M$1,products!$A$1:$G$1,0))</f>
        <v>0.5</v>
      </c>
      <c r="N616">
        <f>INDEX(products!$A$1:$G$49,MATCH(orders!$D616,products!$A$1:$A$49,0),MATCH(orders!N$1,products!$A$1:$G$1,0))</f>
        <v>5.97</v>
      </c>
      <c r="O616" s="4">
        <f t="shared" si="29"/>
        <v>29.849999999999998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_xlfn.XLOOKUP(C617,customers!$A$1:$A$1001,customers!$C$1:$C$1001,,0)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 t="shared" si="27"/>
        <v>librica</v>
      </c>
      <c r="K617" t="str">
        <f>INDEX(products!$A$1:$G$49,MATCH(orders!$D617,products!$A$1:$A$49,0),MATCH(orders!K$1,products!$A$1:$G$1,0))</f>
        <v>L</v>
      </c>
      <c r="L617" t="str">
        <f t="shared" si="28"/>
        <v>Light</v>
      </c>
      <c r="M617" s="4">
        <f>INDEX(products!$A$1:$G$49,MATCH(orders!$D617,products!$A$1:$A$49,0),MATCH(orders!M$1,products!$A$1:$G$1,0))</f>
        <v>2.5</v>
      </c>
      <c r="N617">
        <f>INDEX(products!$A$1:$G$49,MATCH(orders!$D617,products!$A$1:$A$49,0),MATCH(orders!N$1,products!$A$1:$G$1,0))</f>
        <v>36.454999999999998</v>
      </c>
      <c r="O617" s="4">
        <f t="shared" si="29"/>
        <v>72.91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_xlfn.XLOOKUP(C618,customers!$A$1:$A$1001,customers!$C$1:$C$1001,,0)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 t="shared" si="27"/>
        <v>Excelsa</v>
      </c>
      <c r="K618" t="str">
        <f>INDEX(products!$A$1:$G$49,MATCH(orders!$D618,products!$A$1:$A$49,0),MATCH(orders!K$1,products!$A$1:$G$1,0))</f>
        <v>M</v>
      </c>
      <c r="L618" t="str">
        <f t="shared" si="28"/>
        <v>Medium</v>
      </c>
      <c r="M618" s="4">
        <f>INDEX(products!$A$1:$G$49,MATCH(orders!$D618,products!$A$1:$A$49,0),MATCH(orders!M$1,products!$A$1:$G$1,0))</f>
        <v>2.5</v>
      </c>
      <c r="N618">
        <f>INDEX(products!$A$1:$G$49,MATCH(orders!$D618,products!$A$1:$A$49,0),MATCH(orders!N$1,products!$A$1:$G$1,0))</f>
        <v>31.624999999999996</v>
      </c>
      <c r="O618" s="4">
        <f t="shared" si="29"/>
        <v>126.49999999999999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_xlfn.XLOOKUP(C619,customers!$A$1:$A$1001,customers!$C$1:$C$1001,,0)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 t="shared" si="27"/>
        <v>librica</v>
      </c>
      <c r="K619" t="str">
        <f>INDEX(products!$A$1:$G$49,MATCH(orders!$D619,products!$A$1:$A$49,0),MATCH(orders!K$1,products!$A$1:$G$1,0))</f>
        <v>M</v>
      </c>
      <c r="L619" t="str">
        <f t="shared" si="28"/>
        <v>Medium</v>
      </c>
      <c r="M619" s="4">
        <f>INDEX(products!$A$1:$G$49,MATCH(orders!$D619,products!$A$1:$A$49,0),MATCH(orders!M$1,products!$A$1:$G$1,0))</f>
        <v>2.5</v>
      </c>
      <c r="N619">
        <f>INDEX(products!$A$1:$G$49,MATCH(orders!$D619,products!$A$1:$A$49,0),MATCH(orders!N$1,products!$A$1:$G$1,0))</f>
        <v>33.464999999999996</v>
      </c>
      <c r="O619" s="4">
        <f t="shared" si="29"/>
        <v>33.464999999999996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_xlfn.XLOOKUP(C620,customers!$A$1:$A$1001,customers!$C$1:$C$1001,,0)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 t="shared" si="27"/>
        <v>Excelsa</v>
      </c>
      <c r="K620" t="str">
        <f>INDEX(products!$A$1:$G$49,MATCH(orders!$D620,products!$A$1:$A$49,0),MATCH(orders!K$1,products!$A$1:$G$1,0))</f>
        <v>D</v>
      </c>
      <c r="L620" t="str">
        <f t="shared" si="28"/>
        <v>Dark</v>
      </c>
      <c r="M620" s="4">
        <f>INDEX(products!$A$1:$G$49,MATCH(orders!$D620,products!$A$1:$A$49,0),MATCH(orders!M$1,products!$A$1:$G$1,0))</f>
        <v>1</v>
      </c>
      <c r="N620">
        <f>INDEX(products!$A$1:$G$49,MATCH(orders!$D620,products!$A$1:$A$49,0),MATCH(orders!N$1,products!$A$1:$G$1,0))</f>
        <v>12.15</v>
      </c>
      <c r="O620" s="4">
        <f t="shared" si="29"/>
        <v>72.900000000000006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_xlfn.XLOOKUP(C621,customers!$A$1:$A$1001,customers!$C$1:$C$1001,,0)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 t="shared" si="27"/>
        <v>librica</v>
      </c>
      <c r="K621" t="str">
        <f>INDEX(products!$A$1:$G$49,MATCH(orders!$D621,products!$A$1:$A$49,0),MATCH(orders!K$1,products!$A$1:$G$1,0))</f>
        <v>D</v>
      </c>
      <c r="L621" t="str">
        <f t="shared" si="28"/>
        <v>Dark</v>
      </c>
      <c r="M621" s="4">
        <f>INDEX(products!$A$1:$G$49,MATCH(orders!$D621,products!$A$1:$A$49,0),MATCH(orders!M$1,products!$A$1:$G$1,0))</f>
        <v>0.5</v>
      </c>
      <c r="N621">
        <f>INDEX(products!$A$1:$G$49,MATCH(orders!$D621,products!$A$1:$A$49,0),MATCH(orders!N$1,products!$A$1:$G$1,0))</f>
        <v>7.77</v>
      </c>
      <c r="O621" s="4">
        <f t="shared" si="29"/>
        <v>15.54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_xlfn.XLOOKUP(C622,customers!$A$1:$A$1001,customers!$C$1:$C$1001,,0)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 t="shared" si="27"/>
        <v>Arabica</v>
      </c>
      <c r="K622" t="str">
        <f>INDEX(products!$A$1:$G$49,MATCH(orders!$D622,products!$A$1:$A$49,0),MATCH(orders!K$1,products!$A$1:$G$1,0))</f>
        <v>M</v>
      </c>
      <c r="L622" t="str">
        <f t="shared" si="28"/>
        <v>Medium</v>
      </c>
      <c r="M622" s="4">
        <f>INDEX(products!$A$1:$G$49,MATCH(orders!$D622,products!$A$1:$A$49,0),MATCH(orders!M$1,products!$A$1:$G$1,0))</f>
        <v>0.2</v>
      </c>
      <c r="N622">
        <f>INDEX(products!$A$1:$G$49,MATCH(orders!$D622,products!$A$1:$A$49,0),MATCH(orders!N$1,products!$A$1:$G$1,0))</f>
        <v>3.375</v>
      </c>
      <c r="O622" s="4">
        <f t="shared" si="29"/>
        <v>20.25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_xlfn.XLOOKUP(C623,customers!$A$1:$A$1001,customers!$C$1:$C$1001,,0)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 t="shared" si="27"/>
        <v>Arabica</v>
      </c>
      <c r="K623" t="str">
        <f>INDEX(products!$A$1:$G$49,MATCH(orders!$D623,products!$A$1:$A$49,0),MATCH(orders!K$1,products!$A$1:$G$1,0))</f>
        <v>L</v>
      </c>
      <c r="L623" t="str">
        <f t="shared" si="28"/>
        <v>Light</v>
      </c>
      <c r="M623" s="4">
        <f>INDEX(products!$A$1:$G$49,MATCH(orders!$D623,products!$A$1:$A$49,0),MATCH(orders!M$1,products!$A$1:$G$1,0))</f>
        <v>1</v>
      </c>
      <c r="N623">
        <f>INDEX(products!$A$1:$G$49,MATCH(orders!$D623,products!$A$1:$A$49,0),MATCH(orders!N$1,products!$A$1:$G$1,0))</f>
        <v>12.95</v>
      </c>
      <c r="O623" s="4">
        <f t="shared" si="29"/>
        <v>77.699999999999989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_xlfn.XLOOKUP(C624,customers!$A$1:$A$1001,customers!$C$1:$C$1001,,0)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 t="shared" si="27"/>
        <v>librica</v>
      </c>
      <c r="K624" t="str">
        <f>INDEX(products!$A$1:$G$49,MATCH(orders!$D624,products!$A$1:$A$49,0),MATCH(orders!K$1,products!$A$1:$G$1,0))</f>
        <v>M</v>
      </c>
      <c r="L624" t="str">
        <f t="shared" si="28"/>
        <v>Medium</v>
      </c>
      <c r="M624" s="4">
        <f>INDEX(products!$A$1:$G$49,MATCH(orders!$D624,products!$A$1:$A$49,0),MATCH(orders!M$1,products!$A$1:$G$1,0))</f>
        <v>2.5</v>
      </c>
      <c r="N624">
        <f>INDEX(products!$A$1:$G$49,MATCH(orders!$D624,products!$A$1:$A$49,0),MATCH(orders!N$1,products!$A$1:$G$1,0))</f>
        <v>33.464999999999996</v>
      </c>
      <c r="O624" s="4">
        <f t="shared" si="29"/>
        <v>133.85999999999999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_xlfn.XLOOKUP(C625,customers!$A$1:$A$1001,customers!$C$1:$C$1001,,0)</f>
        <v>0</v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 t="shared" si="27"/>
        <v>Excelsa</v>
      </c>
      <c r="K625" t="str">
        <f>INDEX(products!$A$1:$G$49,MATCH(orders!$D625,products!$A$1:$A$49,0),MATCH(orders!K$1,products!$A$1:$G$1,0))</f>
        <v>D</v>
      </c>
      <c r="L625" t="str">
        <f t="shared" si="28"/>
        <v>Dark</v>
      </c>
      <c r="M625" s="4">
        <f>INDEX(products!$A$1:$G$49,MATCH(orders!$D625,products!$A$1:$A$49,0),MATCH(orders!M$1,products!$A$1:$G$1,0))</f>
        <v>1</v>
      </c>
      <c r="N625">
        <f>INDEX(products!$A$1:$G$49,MATCH(orders!$D625,products!$A$1:$A$49,0),MATCH(orders!N$1,products!$A$1:$G$1,0))</f>
        <v>12.15</v>
      </c>
      <c r="O625" s="4">
        <f t="shared" si="29"/>
        <v>12.15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_xlfn.XLOOKUP(C626,customers!$A$1:$A$1001,customers!$C$1:$C$1001,,0)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 t="shared" si="27"/>
        <v>Excelsa</v>
      </c>
      <c r="K626" t="str">
        <f>INDEX(products!$A$1:$G$49,MATCH(orders!$D626,products!$A$1:$A$49,0),MATCH(orders!K$1,products!$A$1:$G$1,0))</f>
        <v>M</v>
      </c>
      <c r="L626" t="str">
        <f t="shared" si="28"/>
        <v>Medium</v>
      </c>
      <c r="M626" s="4">
        <f>INDEX(products!$A$1:$G$49,MATCH(orders!$D626,products!$A$1:$A$49,0),MATCH(orders!M$1,products!$A$1:$G$1,0))</f>
        <v>2.5</v>
      </c>
      <c r="N626">
        <f>INDEX(products!$A$1:$G$49,MATCH(orders!$D626,products!$A$1:$A$49,0),MATCH(orders!N$1,products!$A$1:$G$1,0))</f>
        <v>31.624999999999996</v>
      </c>
      <c r="O626" s="4">
        <f t="shared" si="29"/>
        <v>63.249999999999993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_xlfn.XLOOKUP(C627,customers!$A$1:$A$1001,customers!$C$1:$C$1001,,0)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 t="shared" si="27"/>
        <v>Robusta</v>
      </c>
      <c r="K627" t="str">
        <f>INDEX(products!$A$1:$G$49,MATCH(orders!$D627,products!$A$1:$A$49,0),MATCH(orders!K$1,products!$A$1:$G$1,0))</f>
        <v>L</v>
      </c>
      <c r="L627" t="str">
        <f t="shared" si="28"/>
        <v>Light</v>
      </c>
      <c r="M627" s="4">
        <f>INDEX(products!$A$1:$G$49,MATCH(orders!$D627,products!$A$1:$A$49,0),MATCH(orders!M$1,products!$A$1:$G$1,0))</f>
        <v>0.5</v>
      </c>
      <c r="N627">
        <f>INDEX(products!$A$1:$G$49,MATCH(orders!$D627,products!$A$1:$A$49,0),MATCH(orders!N$1,products!$A$1:$G$1,0))</f>
        <v>7.169999999999999</v>
      </c>
      <c r="O627" s="4">
        <f t="shared" si="29"/>
        <v>35.849999999999994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_xlfn.XLOOKUP(C628,customers!$A$1:$A$1001,customers!$C$1:$C$1001,,0)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 t="shared" si="27"/>
        <v>Arabica</v>
      </c>
      <c r="K628" t="str">
        <f>INDEX(products!$A$1:$G$49,MATCH(orders!$D628,products!$A$1:$A$49,0),MATCH(orders!K$1,products!$A$1:$G$1,0))</f>
        <v>M</v>
      </c>
      <c r="L628" t="str">
        <f t="shared" si="28"/>
        <v>Medium</v>
      </c>
      <c r="M628" s="4">
        <f>INDEX(products!$A$1:$G$49,MATCH(orders!$D628,products!$A$1:$A$49,0),MATCH(orders!M$1,products!$A$1:$G$1,0))</f>
        <v>2.5</v>
      </c>
      <c r="N628">
        <f>INDEX(products!$A$1:$G$49,MATCH(orders!$D628,products!$A$1:$A$49,0),MATCH(orders!N$1,products!$A$1:$G$1,0))</f>
        <v>25.874999999999996</v>
      </c>
      <c r="O628" s="4">
        <f t="shared" si="29"/>
        <v>77.624999999999986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_xlfn.XLOOKUP(C629,customers!$A$1:$A$1001,customers!$C$1:$C$1001,,0)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 t="shared" si="27"/>
        <v>Excelsa</v>
      </c>
      <c r="K629" t="str">
        <f>INDEX(products!$A$1:$G$49,MATCH(orders!$D629,products!$A$1:$A$49,0),MATCH(orders!K$1,products!$A$1:$G$1,0))</f>
        <v>M</v>
      </c>
      <c r="L629" t="str">
        <f t="shared" si="28"/>
        <v>Medium</v>
      </c>
      <c r="M629" s="4">
        <f>INDEX(products!$A$1:$G$49,MATCH(orders!$D629,products!$A$1:$A$49,0),MATCH(orders!M$1,products!$A$1:$G$1,0))</f>
        <v>2.5</v>
      </c>
      <c r="N629">
        <f>INDEX(products!$A$1:$G$49,MATCH(orders!$D629,products!$A$1:$A$49,0),MATCH(orders!N$1,products!$A$1:$G$1,0))</f>
        <v>31.624999999999996</v>
      </c>
      <c r="O629" s="4">
        <f t="shared" si="29"/>
        <v>63.249999999999993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_xlfn.XLOOKUP(C630,customers!$A$1:$A$1001,customers!$C$1:$C$1001,,0)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 t="shared" si="27"/>
        <v>Excelsa</v>
      </c>
      <c r="K630" t="str">
        <f>INDEX(products!$A$1:$G$49,MATCH(orders!$D630,products!$A$1:$A$49,0),MATCH(orders!K$1,products!$A$1:$G$1,0))</f>
        <v>L</v>
      </c>
      <c r="L630" t="str">
        <f t="shared" si="28"/>
        <v>Light</v>
      </c>
      <c r="M630" s="4">
        <f>INDEX(products!$A$1:$G$49,MATCH(orders!$D630,products!$A$1:$A$49,0),MATCH(orders!M$1,products!$A$1:$G$1,0))</f>
        <v>0.2</v>
      </c>
      <c r="N630">
        <f>INDEX(products!$A$1:$G$49,MATCH(orders!$D630,products!$A$1:$A$49,0),MATCH(orders!N$1,products!$A$1:$G$1,0))</f>
        <v>4.4550000000000001</v>
      </c>
      <c r="O630" s="4">
        <f t="shared" si="29"/>
        <v>26.73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_xlfn.XLOOKUP(C631,customers!$A$1:$A$1001,customers!$C$1:$C$1001,,0)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 t="shared" si="27"/>
        <v>librica</v>
      </c>
      <c r="K631" t="str">
        <f>INDEX(products!$A$1:$G$49,MATCH(orders!$D631,products!$A$1:$A$49,0),MATCH(orders!K$1,products!$A$1:$G$1,0))</f>
        <v>D</v>
      </c>
      <c r="L631" t="str">
        <f t="shared" si="28"/>
        <v>Dark</v>
      </c>
      <c r="M631" s="4">
        <f>INDEX(products!$A$1:$G$49,MATCH(orders!$D631,products!$A$1:$A$49,0),MATCH(orders!M$1,products!$A$1:$G$1,0))</f>
        <v>0.5</v>
      </c>
      <c r="N631">
        <f>INDEX(products!$A$1:$G$49,MATCH(orders!$D631,products!$A$1:$A$49,0),MATCH(orders!N$1,products!$A$1:$G$1,0))</f>
        <v>7.77</v>
      </c>
      <c r="O631" s="4">
        <f t="shared" si="29"/>
        <v>31.08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_xlfn.XLOOKUP(C632,customers!$A$1:$A$1001,customers!$C$1:$C$1001,,0)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 t="shared" si="27"/>
        <v>Arabica</v>
      </c>
      <c r="K632" t="str">
        <f>INDEX(products!$A$1:$G$49,MATCH(orders!$D632,products!$A$1:$A$49,0),MATCH(orders!K$1,products!$A$1:$G$1,0))</f>
        <v>D</v>
      </c>
      <c r="L632" t="str">
        <f t="shared" si="28"/>
        <v>Dark</v>
      </c>
      <c r="M632" s="4">
        <f>INDEX(products!$A$1:$G$49,MATCH(orders!$D632,products!$A$1:$A$49,0),MATCH(orders!M$1,products!$A$1:$G$1,0))</f>
        <v>0.2</v>
      </c>
      <c r="N632">
        <f>INDEX(products!$A$1:$G$49,MATCH(orders!$D632,products!$A$1:$A$49,0),MATCH(orders!N$1,products!$A$1:$G$1,0))</f>
        <v>2.9849999999999999</v>
      </c>
      <c r="O632" s="4">
        <f t="shared" si="29"/>
        <v>2.9849999999999999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_xlfn.XLOOKUP(C633,customers!$A$1:$A$1001,customers!$C$1:$C$1001,,0)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 t="shared" si="27"/>
        <v>Robusta</v>
      </c>
      <c r="K633" t="str">
        <f>INDEX(products!$A$1:$G$49,MATCH(orders!$D633,products!$A$1:$A$49,0),MATCH(orders!K$1,products!$A$1:$G$1,0))</f>
        <v>D</v>
      </c>
      <c r="L633" t="str">
        <f t="shared" si="28"/>
        <v>Dark</v>
      </c>
      <c r="M633" s="4">
        <f>INDEX(products!$A$1:$G$49,MATCH(orders!$D633,products!$A$1:$A$49,0),MATCH(orders!M$1,products!$A$1:$G$1,0))</f>
        <v>2.5</v>
      </c>
      <c r="N633">
        <f>INDEX(products!$A$1:$G$49,MATCH(orders!$D633,products!$A$1:$A$49,0),MATCH(orders!N$1,products!$A$1:$G$1,0))</f>
        <v>20.584999999999997</v>
      </c>
      <c r="O633" s="4">
        <f t="shared" si="29"/>
        <v>102.92499999999998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_xlfn.XLOOKUP(C634,customers!$A$1:$A$1001,customers!$C$1:$C$1001,,0)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 t="shared" si="27"/>
        <v>Excelsa</v>
      </c>
      <c r="K634" t="str">
        <f>INDEX(products!$A$1:$G$49,MATCH(orders!$D634,products!$A$1:$A$49,0),MATCH(orders!K$1,products!$A$1:$G$1,0))</f>
        <v>L</v>
      </c>
      <c r="L634" t="str">
        <f t="shared" si="28"/>
        <v>Light</v>
      </c>
      <c r="M634" s="4">
        <f>INDEX(products!$A$1:$G$49,MATCH(orders!$D634,products!$A$1:$A$49,0),MATCH(orders!M$1,products!$A$1:$G$1,0))</f>
        <v>0.5</v>
      </c>
      <c r="N634">
        <f>INDEX(products!$A$1:$G$49,MATCH(orders!$D634,products!$A$1:$A$49,0),MATCH(orders!N$1,products!$A$1:$G$1,0))</f>
        <v>8.91</v>
      </c>
      <c r="O634" s="4">
        <f t="shared" si="29"/>
        <v>35.64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_xlfn.XLOOKUP(C635,customers!$A$1:$A$1001,customers!$C$1:$C$1001,,0)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 t="shared" si="27"/>
        <v>Robusta</v>
      </c>
      <c r="K635" t="str">
        <f>INDEX(products!$A$1:$G$49,MATCH(orders!$D635,products!$A$1:$A$49,0),MATCH(orders!K$1,products!$A$1:$G$1,0))</f>
        <v>L</v>
      </c>
      <c r="L635" t="str">
        <f t="shared" si="28"/>
        <v>Light</v>
      </c>
      <c r="M635" s="4">
        <f>INDEX(products!$A$1:$G$49,MATCH(orders!$D635,products!$A$1:$A$49,0),MATCH(orders!M$1,products!$A$1:$G$1,0))</f>
        <v>1</v>
      </c>
      <c r="N635">
        <f>INDEX(products!$A$1:$G$49,MATCH(orders!$D635,products!$A$1:$A$49,0),MATCH(orders!N$1,products!$A$1:$G$1,0))</f>
        <v>11.95</v>
      </c>
      <c r="O635" s="4">
        <f t="shared" si="29"/>
        <v>47.8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_xlfn.XLOOKUP(C636,customers!$A$1:$A$1001,customers!$C$1:$C$1001,,0)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 t="shared" si="27"/>
        <v>librica</v>
      </c>
      <c r="K636" t="str">
        <f>INDEX(products!$A$1:$G$49,MATCH(orders!$D636,products!$A$1:$A$49,0),MATCH(orders!K$1,products!$A$1:$G$1,0))</f>
        <v>M</v>
      </c>
      <c r="L636" t="str">
        <f t="shared" si="28"/>
        <v>Medium</v>
      </c>
      <c r="M636" s="4">
        <f>INDEX(products!$A$1:$G$49,MATCH(orders!$D636,products!$A$1:$A$49,0),MATCH(orders!M$1,products!$A$1:$G$1,0))</f>
        <v>1</v>
      </c>
      <c r="N636">
        <f>INDEX(products!$A$1:$G$49,MATCH(orders!$D636,products!$A$1:$A$49,0),MATCH(orders!N$1,products!$A$1:$G$1,0))</f>
        <v>14.55</v>
      </c>
      <c r="O636" s="4">
        <f t="shared" si="29"/>
        <v>43.650000000000006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_xlfn.XLOOKUP(C637,customers!$A$1:$A$1001,customers!$C$1:$C$1001,,0)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 t="shared" si="27"/>
        <v>Excelsa</v>
      </c>
      <c r="K637" t="str">
        <f>INDEX(products!$A$1:$G$49,MATCH(orders!$D637,products!$A$1:$A$49,0),MATCH(orders!K$1,products!$A$1:$G$1,0))</f>
        <v>L</v>
      </c>
      <c r="L637" t="str">
        <f t="shared" si="28"/>
        <v>Light</v>
      </c>
      <c r="M637" s="4">
        <f>INDEX(products!$A$1:$G$49,MATCH(orders!$D637,products!$A$1:$A$49,0),MATCH(orders!M$1,products!$A$1:$G$1,0))</f>
        <v>0.5</v>
      </c>
      <c r="N637">
        <f>INDEX(products!$A$1:$G$49,MATCH(orders!$D637,products!$A$1:$A$49,0),MATCH(orders!N$1,products!$A$1:$G$1,0))</f>
        <v>8.91</v>
      </c>
      <c r="O637" s="4">
        <f t="shared" si="29"/>
        <v>35.64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_xlfn.XLOOKUP(C638,customers!$A$1:$A$1001,customers!$C$1:$C$1001,,0)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 t="shared" si="27"/>
        <v>librica</v>
      </c>
      <c r="K638" t="str">
        <f>INDEX(products!$A$1:$G$49,MATCH(orders!$D638,products!$A$1:$A$49,0),MATCH(orders!K$1,products!$A$1:$G$1,0))</f>
        <v>L</v>
      </c>
      <c r="L638" t="str">
        <f t="shared" si="28"/>
        <v>Light</v>
      </c>
      <c r="M638" s="4">
        <f>INDEX(products!$A$1:$G$49,MATCH(orders!$D638,products!$A$1:$A$49,0),MATCH(orders!M$1,products!$A$1:$G$1,0))</f>
        <v>1</v>
      </c>
      <c r="N638">
        <f>INDEX(products!$A$1:$G$49,MATCH(orders!$D638,products!$A$1:$A$49,0),MATCH(orders!N$1,products!$A$1:$G$1,0))</f>
        <v>15.85</v>
      </c>
      <c r="O638" s="4">
        <f t="shared" si="29"/>
        <v>95.1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_xlfn.XLOOKUP(C639,customers!$A$1:$A$1001,customers!$C$1:$C$1001,,0)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 t="shared" si="27"/>
        <v>Excelsa</v>
      </c>
      <c r="K639" t="str">
        <f>INDEX(products!$A$1:$G$49,MATCH(orders!$D639,products!$A$1:$A$49,0),MATCH(orders!K$1,products!$A$1:$G$1,0))</f>
        <v>M</v>
      </c>
      <c r="L639" t="str">
        <f t="shared" si="28"/>
        <v>Medium</v>
      </c>
      <c r="M639" s="4">
        <f>INDEX(products!$A$1:$G$49,MATCH(orders!$D639,products!$A$1:$A$49,0),MATCH(orders!M$1,products!$A$1:$G$1,0))</f>
        <v>2.5</v>
      </c>
      <c r="N639">
        <f>INDEX(products!$A$1:$G$49,MATCH(orders!$D639,products!$A$1:$A$49,0),MATCH(orders!N$1,products!$A$1:$G$1,0))</f>
        <v>31.624999999999996</v>
      </c>
      <c r="O639" s="4">
        <f t="shared" si="29"/>
        <v>31.624999999999996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_xlfn.XLOOKUP(C640,customers!$A$1:$A$1001,customers!$C$1:$C$1001,,0)</f>
        <v>0</v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 t="shared" si="27"/>
        <v>Arabica</v>
      </c>
      <c r="K640" t="str">
        <f>INDEX(products!$A$1:$G$49,MATCH(orders!$D640,products!$A$1:$A$49,0),MATCH(orders!K$1,products!$A$1:$G$1,0))</f>
        <v>M</v>
      </c>
      <c r="L640" t="str">
        <f t="shared" si="28"/>
        <v>Medium</v>
      </c>
      <c r="M640" s="4">
        <f>INDEX(products!$A$1:$G$49,MATCH(orders!$D640,products!$A$1:$A$49,0),MATCH(orders!M$1,products!$A$1:$G$1,0))</f>
        <v>2.5</v>
      </c>
      <c r="N640">
        <f>INDEX(products!$A$1:$G$49,MATCH(orders!$D640,products!$A$1:$A$49,0),MATCH(orders!N$1,products!$A$1:$G$1,0))</f>
        <v>25.874999999999996</v>
      </c>
      <c r="O640" s="4">
        <f t="shared" si="29"/>
        <v>77.624999999999986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_xlfn.XLOOKUP(C641,customers!$A$1:$A$1001,customers!$C$1:$C$1001,,0)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 t="shared" si="27"/>
        <v>librica</v>
      </c>
      <c r="K641" t="str">
        <f>INDEX(products!$A$1:$G$49,MATCH(orders!$D641,products!$A$1:$A$49,0),MATCH(orders!K$1,products!$A$1:$G$1,0))</f>
        <v>D</v>
      </c>
      <c r="L641" t="str">
        <f t="shared" si="28"/>
        <v>Dark</v>
      </c>
      <c r="M641" s="4">
        <f>INDEX(products!$A$1:$G$49,MATCH(orders!$D641,products!$A$1:$A$49,0),MATCH(orders!M$1,products!$A$1:$G$1,0))</f>
        <v>0.2</v>
      </c>
      <c r="N641">
        <f>INDEX(products!$A$1:$G$49,MATCH(orders!$D641,products!$A$1:$A$49,0),MATCH(orders!N$1,products!$A$1:$G$1,0))</f>
        <v>3.8849999999999998</v>
      </c>
      <c r="O641" s="4">
        <f t="shared" si="29"/>
        <v>3.8849999999999998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_xlfn.XLOOKUP(C642,customers!$A$1:$A$1001,customers!$C$1:$C$1001,,0)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 t="shared" si="27"/>
        <v>Robusta</v>
      </c>
      <c r="K642" t="str">
        <f>INDEX(products!$A$1:$G$49,MATCH(orders!$D642,products!$A$1:$A$49,0),MATCH(orders!K$1,products!$A$1:$G$1,0))</f>
        <v>L</v>
      </c>
      <c r="L642" t="str">
        <f t="shared" si="28"/>
        <v>Light</v>
      </c>
      <c r="M642" s="4">
        <f>INDEX(products!$A$1:$G$49,MATCH(orders!$D642,products!$A$1:$A$49,0),MATCH(orders!M$1,products!$A$1:$G$1,0))</f>
        <v>2.5</v>
      </c>
      <c r="N642">
        <f>INDEX(products!$A$1:$G$49,MATCH(orders!$D642,products!$A$1:$A$49,0),MATCH(orders!N$1,products!$A$1:$G$1,0))</f>
        <v>27.484999999999996</v>
      </c>
      <c r="O642" s="4">
        <f t="shared" si="29"/>
        <v>137.42499999999998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_xlfn.XLOOKUP(C643,customers!$A$1:$A$1001,customers!$C$1:$C$1001,,0)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 t="shared" ref="J643:J706" si="30">IF(I643="rob","Robusta",IF(I643="Exc","Excelsa",IF(I643="Ara","Arabica",IF(I643="Lib","librica",0))))</f>
        <v>Robusta</v>
      </c>
      <c r="K643" t="str">
        <f>INDEX(products!$A$1:$G$49,MATCH(orders!$D643,products!$A$1:$A$49,0),MATCH(orders!K$1,products!$A$1:$G$1,0))</f>
        <v>L</v>
      </c>
      <c r="L643" t="str">
        <f t="shared" ref="L643:L706" si="31">IF(K643="M","Medium",IF(K643="L","Light",IF(K643="D","Dark",0)))</f>
        <v>Light</v>
      </c>
      <c r="M643" s="4">
        <f>INDEX(products!$A$1:$G$49,MATCH(orders!$D643,products!$A$1:$A$49,0),MATCH(orders!M$1,products!$A$1:$G$1,0))</f>
        <v>1</v>
      </c>
      <c r="N643">
        <f>INDEX(products!$A$1:$G$49,MATCH(orders!$D643,products!$A$1:$A$49,0),MATCH(orders!N$1,products!$A$1:$G$1,0))</f>
        <v>11.95</v>
      </c>
      <c r="O643" s="4">
        <f t="shared" ref="O643:O706" si="32">N643*E643</f>
        <v>35.849999999999994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_xlfn.XLOOKUP(C644,customers!$A$1:$A$1001,customers!$C$1:$C$1001,,0)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 t="shared" si="30"/>
        <v>Excelsa</v>
      </c>
      <c r="K644" t="str">
        <f>INDEX(products!$A$1:$G$49,MATCH(orders!$D644,products!$A$1:$A$49,0),MATCH(orders!K$1,products!$A$1:$G$1,0))</f>
        <v>M</v>
      </c>
      <c r="L644" t="str">
        <f t="shared" si="31"/>
        <v>Medium</v>
      </c>
      <c r="M644" s="4">
        <f>INDEX(products!$A$1:$G$49,MATCH(orders!$D644,products!$A$1:$A$49,0),MATCH(orders!M$1,products!$A$1:$G$1,0))</f>
        <v>0.2</v>
      </c>
      <c r="N644">
        <f>INDEX(products!$A$1:$G$49,MATCH(orders!$D644,products!$A$1:$A$49,0),MATCH(orders!N$1,products!$A$1:$G$1,0))</f>
        <v>4.125</v>
      </c>
      <c r="O644" s="4">
        <f t="shared" si="32"/>
        <v>8.25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_xlfn.XLOOKUP(C645,customers!$A$1:$A$1001,customers!$C$1:$C$1001,,0)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 t="shared" si="30"/>
        <v>Excelsa</v>
      </c>
      <c r="K645" t="str">
        <f>INDEX(products!$A$1:$G$49,MATCH(orders!$D645,products!$A$1:$A$49,0),MATCH(orders!K$1,products!$A$1:$G$1,0))</f>
        <v>L</v>
      </c>
      <c r="L645" t="str">
        <f t="shared" si="31"/>
        <v>Light</v>
      </c>
      <c r="M645" s="4">
        <f>INDEX(products!$A$1:$G$49,MATCH(orders!$D645,products!$A$1:$A$49,0),MATCH(orders!M$1,products!$A$1:$G$1,0))</f>
        <v>2.5</v>
      </c>
      <c r="N645">
        <f>INDEX(products!$A$1:$G$49,MATCH(orders!$D645,products!$A$1:$A$49,0),MATCH(orders!N$1,products!$A$1:$G$1,0))</f>
        <v>34.154999999999994</v>
      </c>
      <c r="O645" s="4">
        <f t="shared" si="32"/>
        <v>102.46499999999997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_xlfn.XLOOKUP(C646,customers!$A$1:$A$1001,customers!$C$1:$C$1001,,0)</f>
        <v>0</v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 t="shared" si="30"/>
        <v>Robusta</v>
      </c>
      <c r="K646" t="str">
        <f>INDEX(products!$A$1:$G$49,MATCH(orders!$D646,products!$A$1:$A$49,0),MATCH(orders!K$1,products!$A$1:$G$1,0))</f>
        <v>D</v>
      </c>
      <c r="L646" t="str">
        <f t="shared" si="31"/>
        <v>Dark</v>
      </c>
      <c r="M646" s="4">
        <f>INDEX(products!$A$1:$G$49,MATCH(orders!$D646,products!$A$1:$A$49,0),MATCH(orders!M$1,products!$A$1:$G$1,0))</f>
        <v>2.5</v>
      </c>
      <c r="N646">
        <f>INDEX(products!$A$1:$G$49,MATCH(orders!$D646,products!$A$1:$A$49,0),MATCH(orders!N$1,products!$A$1:$G$1,0))</f>
        <v>20.584999999999997</v>
      </c>
      <c r="O646" s="4">
        <f t="shared" si="32"/>
        <v>41.169999999999995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_xlfn.XLOOKUP(C647,customers!$A$1:$A$1001,customers!$C$1:$C$1001,,0)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 t="shared" si="30"/>
        <v>Arabica</v>
      </c>
      <c r="K647" t="str">
        <f>INDEX(products!$A$1:$G$49,MATCH(orders!$D647,products!$A$1:$A$49,0),MATCH(orders!K$1,products!$A$1:$G$1,0))</f>
        <v>D</v>
      </c>
      <c r="L647" t="str">
        <f t="shared" si="31"/>
        <v>Dark</v>
      </c>
      <c r="M647" s="4">
        <f>INDEX(products!$A$1:$G$49,MATCH(orders!$D647,products!$A$1:$A$49,0),MATCH(orders!M$1,products!$A$1:$G$1,0))</f>
        <v>2.5</v>
      </c>
      <c r="N647">
        <f>INDEX(products!$A$1:$G$49,MATCH(orders!$D647,products!$A$1:$A$49,0),MATCH(orders!N$1,products!$A$1:$G$1,0))</f>
        <v>22.884999999999998</v>
      </c>
      <c r="O647" s="4">
        <f t="shared" si="32"/>
        <v>68.655000000000001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_xlfn.XLOOKUP(C648,customers!$A$1:$A$1001,customers!$C$1:$C$1001,,0)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 t="shared" si="30"/>
        <v>Arabica</v>
      </c>
      <c r="K648" t="str">
        <f>INDEX(products!$A$1:$G$49,MATCH(orders!$D648,products!$A$1:$A$49,0),MATCH(orders!K$1,products!$A$1:$G$1,0))</f>
        <v>D</v>
      </c>
      <c r="L648" t="str">
        <f t="shared" si="31"/>
        <v>Dark</v>
      </c>
      <c r="M648" s="4">
        <f>INDEX(products!$A$1:$G$49,MATCH(orders!$D648,products!$A$1:$A$49,0),MATCH(orders!M$1,products!$A$1:$G$1,0))</f>
        <v>1</v>
      </c>
      <c r="N648">
        <f>INDEX(products!$A$1:$G$49,MATCH(orders!$D648,products!$A$1:$A$49,0),MATCH(orders!N$1,products!$A$1:$G$1,0))</f>
        <v>9.9499999999999993</v>
      </c>
      <c r="O648" s="4">
        <f t="shared" si="32"/>
        <v>9.9499999999999993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_xlfn.XLOOKUP(C649,customers!$A$1:$A$1001,customers!$C$1:$C$1001,,0)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 t="shared" si="30"/>
        <v>librica</v>
      </c>
      <c r="K649" t="str">
        <f>INDEX(products!$A$1:$G$49,MATCH(orders!$D649,products!$A$1:$A$49,0),MATCH(orders!K$1,products!$A$1:$G$1,0))</f>
        <v>L</v>
      </c>
      <c r="L649" t="str">
        <f t="shared" si="31"/>
        <v>Light</v>
      </c>
      <c r="M649" s="4">
        <f>INDEX(products!$A$1:$G$49,MATCH(orders!$D649,products!$A$1:$A$49,0),MATCH(orders!M$1,products!$A$1:$G$1,0))</f>
        <v>0.5</v>
      </c>
      <c r="N649">
        <f>INDEX(products!$A$1:$G$49,MATCH(orders!$D649,products!$A$1:$A$49,0),MATCH(orders!N$1,products!$A$1:$G$1,0))</f>
        <v>9.51</v>
      </c>
      <c r="O649" s="4">
        <f t="shared" si="32"/>
        <v>28.53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_xlfn.XLOOKUP(C650,customers!$A$1:$A$1001,customers!$C$1:$C$1001,,0)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 t="shared" si="30"/>
        <v>Robusta</v>
      </c>
      <c r="K650" t="str">
        <f>INDEX(products!$A$1:$G$49,MATCH(orders!$D650,products!$A$1:$A$49,0),MATCH(orders!K$1,products!$A$1:$G$1,0))</f>
        <v>D</v>
      </c>
      <c r="L650" t="str">
        <f t="shared" si="31"/>
        <v>Dark</v>
      </c>
      <c r="M650" s="4">
        <f>INDEX(products!$A$1:$G$49,MATCH(orders!$D650,products!$A$1:$A$49,0),MATCH(orders!M$1,products!$A$1:$G$1,0))</f>
        <v>0.2</v>
      </c>
      <c r="N650">
        <f>INDEX(products!$A$1:$G$49,MATCH(orders!$D650,products!$A$1:$A$49,0),MATCH(orders!N$1,products!$A$1:$G$1,0))</f>
        <v>2.6849999999999996</v>
      </c>
      <c r="O650" s="4">
        <f t="shared" si="32"/>
        <v>16.11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_xlfn.XLOOKUP(C651,customers!$A$1:$A$1001,customers!$C$1:$C$1001,,0)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 t="shared" si="30"/>
        <v>librica</v>
      </c>
      <c r="K651" t="str">
        <f>INDEX(products!$A$1:$G$49,MATCH(orders!$D651,products!$A$1:$A$49,0),MATCH(orders!K$1,products!$A$1:$G$1,0))</f>
        <v>L</v>
      </c>
      <c r="L651" t="str">
        <f t="shared" si="31"/>
        <v>Light</v>
      </c>
      <c r="M651" s="4">
        <f>INDEX(products!$A$1:$G$49,MATCH(orders!$D651,products!$A$1:$A$49,0),MATCH(orders!M$1,products!$A$1:$G$1,0))</f>
        <v>1</v>
      </c>
      <c r="N651">
        <f>INDEX(products!$A$1:$G$49,MATCH(orders!$D651,products!$A$1:$A$49,0),MATCH(orders!N$1,products!$A$1:$G$1,0))</f>
        <v>15.85</v>
      </c>
      <c r="O651" s="4">
        <f t="shared" si="32"/>
        <v>95.1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_xlfn.XLOOKUP(C652,customers!$A$1:$A$1001,customers!$C$1:$C$1001,,0)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 t="shared" si="30"/>
        <v>Robusta</v>
      </c>
      <c r="K652" t="str">
        <f>INDEX(products!$A$1:$G$49,MATCH(orders!$D652,products!$A$1:$A$49,0),MATCH(orders!K$1,products!$A$1:$G$1,0))</f>
        <v>D</v>
      </c>
      <c r="L652" t="str">
        <f t="shared" si="31"/>
        <v>Dark</v>
      </c>
      <c r="M652" s="4">
        <f>INDEX(products!$A$1:$G$49,MATCH(orders!$D652,products!$A$1:$A$49,0),MATCH(orders!M$1,products!$A$1:$G$1,0))</f>
        <v>0.5</v>
      </c>
      <c r="N652">
        <f>INDEX(products!$A$1:$G$49,MATCH(orders!$D652,products!$A$1:$A$49,0),MATCH(orders!N$1,products!$A$1:$G$1,0))</f>
        <v>5.3699999999999992</v>
      </c>
      <c r="O652" s="4">
        <f t="shared" si="32"/>
        <v>5.3699999999999992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_xlfn.XLOOKUP(C653,customers!$A$1:$A$1001,customers!$C$1:$C$1001,,0)</f>
        <v>0</v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 t="shared" si="30"/>
        <v>Robusta</v>
      </c>
      <c r="K653" t="str">
        <f>INDEX(products!$A$1:$G$49,MATCH(orders!$D653,products!$A$1:$A$49,0),MATCH(orders!K$1,products!$A$1:$G$1,0))</f>
        <v>L</v>
      </c>
      <c r="L653" t="str">
        <f t="shared" si="31"/>
        <v>Light</v>
      </c>
      <c r="M653" s="4">
        <f>INDEX(products!$A$1:$G$49,MATCH(orders!$D653,products!$A$1:$A$49,0),MATCH(orders!M$1,products!$A$1:$G$1,0))</f>
        <v>1</v>
      </c>
      <c r="N653">
        <f>INDEX(products!$A$1:$G$49,MATCH(orders!$D653,products!$A$1:$A$49,0),MATCH(orders!N$1,products!$A$1:$G$1,0))</f>
        <v>11.95</v>
      </c>
      <c r="O653" s="4">
        <f t="shared" si="32"/>
        <v>47.8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_xlfn.XLOOKUP(C654,customers!$A$1:$A$1001,customers!$C$1:$C$1001,,0)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 t="shared" si="30"/>
        <v>librica</v>
      </c>
      <c r="K654" t="str">
        <f>INDEX(products!$A$1:$G$49,MATCH(orders!$D654,products!$A$1:$A$49,0),MATCH(orders!K$1,products!$A$1:$G$1,0))</f>
        <v>L</v>
      </c>
      <c r="L654" t="str">
        <f t="shared" si="31"/>
        <v>Light</v>
      </c>
      <c r="M654" s="4">
        <f>INDEX(products!$A$1:$G$49,MATCH(orders!$D654,products!$A$1:$A$49,0),MATCH(orders!M$1,products!$A$1:$G$1,0))</f>
        <v>1</v>
      </c>
      <c r="N654">
        <f>INDEX(products!$A$1:$G$49,MATCH(orders!$D654,products!$A$1:$A$49,0),MATCH(orders!N$1,products!$A$1:$G$1,0))</f>
        <v>15.85</v>
      </c>
      <c r="O654" s="4">
        <f t="shared" si="32"/>
        <v>63.4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_xlfn.XLOOKUP(C655,customers!$A$1:$A$1001,customers!$C$1:$C$1001,,0)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 t="shared" si="30"/>
        <v>Arabica</v>
      </c>
      <c r="K655" t="str">
        <f>INDEX(products!$A$1:$G$49,MATCH(orders!$D655,products!$A$1:$A$49,0),MATCH(orders!K$1,products!$A$1:$G$1,0))</f>
        <v>M</v>
      </c>
      <c r="L655" t="str">
        <f t="shared" si="31"/>
        <v>Medium</v>
      </c>
      <c r="M655" s="4">
        <f>INDEX(products!$A$1:$G$49,MATCH(orders!$D655,products!$A$1:$A$49,0),MATCH(orders!M$1,products!$A$1:$G$1,0))</f>
        <v>2.5</v>
      </c>
      <c r="N655">
        <f>INDEX(products!$A$1:$G$49,MATCH(orders!$D655,products!$A$1:$A$49,0),MATCH(orders!N$1,products!$A$1:$G$1,0))</f>
        <v>25.874999999999996</v>
      </c>
      <c r="O655" s="4">
        <f t="shared" si="32"/>
        <v>103.49999999999999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_xlfn.XLOOKUP(C656,customers!$A$1:$A$1001,customers!$C$1:$C$1001,,0)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 t="shared" si="30"/>
        <v>Arabica</v>
      </c>
      <c r="K656" t="str">
        <f>INDEX(products!$A$1:$G$49,MATCH(orders!$D656,products!$A$1:$A$49,0),MATCH(orders!K$1,products!$A$1:$G$1,0))</f>
        <v>D</v>
      </c>
      <c r="L656" t="str">
        <f t="shared" si="31"/>
        <v>Dark</v>
      </c>
      <c r="M656" s="4">
        <f>INDEX(products!$A$1:$G$49,MATCH(orders!$D656,products!$A$1:$A$49,0),MATCH(orders!M$1,products!$A$1:$G$1,0))</f>
        <v>2.5</v>
      </c>
      <c r="N656">
        <f>INDEX(products!$A$1:$G$49,MATCH(orders!$D656,products!$A$1:$A$49,0),MATCH(orders!N$1,products!$A$1:$G$1,0))</f>
        <v>22.884999999999998</v>
      </c>
      <c r="O656" s="4">
        <f t="shared" si="32"/>
        <v>68.655000000000001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_xlfn.XLOOKUP(C657,customers!$A$1:$A$1001,customers!$C$1:$C$1001,,0)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 t="shared" si="30"/>
        <v>Robusta</v>
      </c>
      <c r="K657" t="str">
        <f>INDEX(products!$A$1:$G$49,MATCH(orders!$D657,products!$A$1:$A$49,0),MATCH(orders!K$1,products!$A$1:$G$1,0))</f>
        <v>M</v>
      </c>
      <c r="L657" t="str">
        <f t="shared" si="31"/>
        <v>Medium</v>
      </c>
      <c r="M657" s="4">
        <f>INDEX(products!$A$1:$G$49,MATCH(orders!$D657,products!$A$1:$A$49,0),MATCH(orders!M$1,products!$A$1:$G$1,0))</f>
        <v>2.5</v>
      </c>
      <c r="N657">
        <f>INDEX(products!$A$1:$G$49,MATCH(orders!$D657,products!$A$1:$A$49,0),MATCH(orders!N$1,products!$A$1:$G$1,0))</f>
        <v>22.884999999999998</v>
      </c>
      <c r="O657" s="4">
        <f t="shared" si="32"/>
        <v>45.769999999999996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_xlfn.XLOOKUP(C658,customers!$A$1:$A$1001,customers!$C$1:$C$1001,,0)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 t="shared" si="30"/>
        <v>librica</v>
      </c>
      <c r="K658" t="str">
        <f>INDEX(products!$A$1:$G$49,MATCH(orders!$D658,products!$A$1:$A$49,0),MATCH(orders!K$1,products!$A$1:$G$1,0))</f>
        <v>D</v>
      </c>
      <c r="L658" t="str">
        <f t="shared" si="31"/>
        <v>Dark</v>
      </c>
      <c r="M658" s="4">
        <f>INDEX(products!$A$1:$G$49,MATCH(orders!$D658,products!$A$1:$A$49,0),MATCH(orders!M$1,products!$A$1:$G$1,0))</f>
        <v>1</v>
      </c>
      <c r="N658">
        <f>INDEX(products!$A$1:$G$49,MATCH(orders!$D658,products!$A$1:$A$49,0),MATCH(orders!N$1,products!$A$1:$G$1,0))</f>
        <v>12.95</v>
      </c>
      <c r="O658" s="4">
        <f t="shared" si="32"/>
        <v>51.8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_xlfn.XLOOKUP(C659,customers!$A$1:$A$1001,customers!$C$1:$C$1001,,0)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 t="shared" si="30"/>
        <v>Arabica</v>
      </c>
      <c r="K659" t="str">
        <f>INDEX(products!$A$1:$G$49,MATCH(orders!$D659,products!$A$1:$A$49,0),MATCH(orders!K$1,products!$A$1:$G$1,0))</f>
        <v>M</v>
      </c>
      <c r="L659" t="str">
        <f t="shared" si="31"/>
        <v>Medium</v>
      </c>
      <c r="M659" s="4">
        <f>INDEX(products!$A$1:$G$49,MATCH(orders!$D659,products!$A$1:$A$49,0),MATCH(orders!M$1,products!$A$1:$G$1,0))</f>
        <v>0.5</v>
      </c>
      <c r="N659">
        <f>INDEX(products!$A$1:$G$49,MATCH(orders!$D659,products!$A$1:$A$49,0),MATCH(orders!N$1,products!$A$1:$G$1,0))</f>
        <v>6.75</v>
      </c>
      <c r="O659" s="4">
        <f t="shared" si="32"/>
        <v>13.5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_xlfn.XLOOKUP(C660,customers!$A$1:$A$1001,customers!$C$1:$C$1001,,0)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 t="shared" si="30"/>
        <v>Excelsa</v>
      </c>
      <c r="K660" t="str">
        <f>INDEX(products!$A$1:$G$49,MATCH(orders!$D660,products!$A$1:$A$49,0),MATCH(orders!K$1,products!$A$1:$G$1,0))</f>
        <v>M</v>
      </c>
      <c r="L660" t="str">
        <f t="shared" si="31"/>
        <v>Medium</v>
      </c>
      <c r="M660" s="4">
        <f>INDEX(products!$A$1:$G$49,MATCH(orders!$D660,products!$A$1:$A$49,0),MATCH(orders!M$1,products!$A$1:$G$1,0))</f>
        <v>0.5</v>
      </c>
      <c r="N660">
        <f>INDEX(products!$A$1:$G$49,MATCH(orders!$D660,products!$A$1:$A$49,0),MATCH(orders!N$1,products!$A$1:$G$1,0))</f>
        <v>8.25</v>
      </c>
      <c r="O660" s="4">
        <f t="shared" si="32"/>
        <v>24.75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_xlfn.XLOOKUP(C661,customers!$A$1:$A$1001,customers!$C$1:$C$1001,,0)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 t="shared" si="30"/>
        <v>Arabica</v>
      </c>
      <c r="K661" t="str">
        <f>INDEX(products!$A$1:$G$49,MATCH(orders!$D661,products!$A$1:$A$49,0),MATCH(orders!K$1,products!$A$1:$G$1,0))</f>
        <v>D</v>
      </c>
      <c r="L661" t="str">
        <f t="shared" si="31"/>
        <v>Dark</v>
      </c>
      <c r="M661" s="4">
        <f>INDEX(products!$A$1:$G$49,MATCH(orders!$D661,products!$A$1:$A$49,0),MATCH(orders!M$1,products!$A$1:$G$1,0))</f>
        <v>2.5</v>
      </c>
      <c r="N661">
        <f>INDEX(products!$A$1:$G$49,MATCH(orders!$D661,products!$A$1:$A$49,0),MATCH(orders!N$1,products!$A$1:$G$1,0))</f>
        <v>22.884999999999998</v>
      </c>
      <c r="O661" s="4">
        <f t="shared" si="32"/>
        <v>45.769999999999996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_xlfn.XLOOKUP(C662,customers!$A$1:$A$1001,customers!$C$1:$C$1001,,0)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 t="shared" si="30"/>
        <v>Excelsa</v>
      </c>
      <c r="K662" t="str">
        <f>INDEX(products!$A$1:$G$49,MATCH(orders!$D662,products!$A$1:$A$49,0),MATCH(orders!K$1,products!$A$1:$G$1,0))</f>
        <v>L</v>
      </c>
      <c r="L662" t="str">
        <f t="shared" si="31"/>
        <v>Light</v>
      </c>
      <c r="M662" s="4">
        <f>INDEX(products!$A$1:$G$49,MATCH(orders!$D662,products!$A$1:$A$49,0),MATCH(orders!M$1,products!$A$1:$G$1,0))</f>
        <v>0.5</v>
      </c>
      <c r="N662">
        <f>INDEX(products!$A$1:$G$49,MATCH(orders!$D662,products!$A$1:$A$49,0),MATCH(orders!N$1,products!$A$1:$G$1,0))</f>
        <v>8.91</v>
      </c>
      <c r="O662" s="4">
        <f t="shared" si="32"/>
        <v>53.46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_xlfn.XLOOKUP(C663,customers!$A$1:$A$1001,customers!$C$1:$C$1001,,0)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 t="shared" si="30"/>
        <v>Arabica</v>
      </c>
      <c r="K663" t="str">
        <f>INDEX(products!$A$1:$G$49,MATCH(orders!$D663,products!$A$1:$A$49,0),MATCH(orders!K$1,products!$A$1:$G$1,0))</f>
        <v>M</v>
      </c>
      <c r="L663" t="str">
        <f t="shared" si="31"/>
        <v>Medium</v>
      </c>
      <c r="M663" s="4">
        <f>INDEX(products!$A$1:$G$49,MATCH(orders!$D663,products!$A$1:$A$49,0),MATCH(orders!M$1,products!$A$1:$G$1,0))</f>
        <v>0.2</v>
      </c>
      <c r="N663">
        <f>INDEX(products!$A$1:$G$49,MATCH(orders!$D663,products!$A$1:$A$49,0),MATCH(orders!N$1,products!$A$1:$G$1,0))</f>
        <v>3.375</v>
      </c>
      <c r="O663" s="4">
        <f t="shared" si="32"/>
        <v>20.25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_xlfn.XLOOKUP(C664,customers!$A$1:$A$1001,customers!$C$1:$C$1001,,0)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 t="shared" si="30"/>
        <v>librica</v>
      </c>
      <c r="K664" t="str">
        <f>INDEX(products!$A$1:$G$49,MATCH(orders!$D664,products!$A$1:$A$49,0),MATCH(orders!K$1,products!$A$1:$G$1,0))</f>
        <v>D</v>
      </c>
      <c r="L664" t="str">
        <f t="shared" si="31"/>
        <v>Dark</v>
      </c>
      <c r="M664" s="4">
        <f>INDEX(products!$A$1:$G$49,MATCH(orders!$D664,products!$A$1:$A$49,0),MATCH(orders!M$1,products!$A$1:$G$1,0))</f>
        <v>2.5</v>
      </c>
      <c r="N664">
        <f>INDEX(products!$A$1:$G$49,MATCH(orders!$D664,products!$A$1:$A$49,0),MATCH(orders!N$1,products!$A$1:$G$1,0))</f>
        <v>29.784999999999997</v>
      </c>
      <c r="O664" s="4">
        <f t="shared" si="32"/>
        <v>148.92499999999998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_xlfn.XLOOKUP(C665,customers!$A$1:$A$1001,customers!$C$1:$C$1001,,0)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 t="shared" si="30"/>
        <v>Arabica</v>
      </c>
      <c r="K665" t="str">
        <f>INDEX(products!$A$1:$G$49,MATCH(orders!$D665,products!$A$1:$A$49,0),MATCH(orders!K$1,products!$A$1:$G$1,0))</f>
        <v>M</v>
      </c>
      <c r="L665" t="str">
        <f t="shared" si="31"/>
        <v>Medium</v>
      </c>
      <c r="M665" s="4">
        <f>INDEX(products!$A$1:$G$49,MATCH(orders!$D665,products!$A$1:$A$49,0),MATCH(orders!M$1,products!$A$1:$G$1,0))</f>
        <v>1</v>
      </c>
      <c r="N665">
        <f>INDEX(products!$A$1:$G$49,MATCH(orders!$D665,products!$A$1:$A$49,0),MATCH(orders!N$1,products!$A$1:$G$1,0))</f>
        <v>11.25</v>
      </c>
      <c r="O665" s="4">
        <f t="shared" si="32"/>
        <v>67.5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_xlfn.XLOOKUP(C666,customers!$A$1:$A$1001,customers!$C$1:$C$1001,,0)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 t="shared" si="30"/>
        <v>Excelsa</v>
      </c>
      <c r="K666" t="str">
        <f>INDEX(products!$A$1:$G$49,MATCH(orders!$D666,products!$A$1:$A$49,0),MATCH(orders!K$1,products!$A$1:$G$1,0))</f>
        <v>D</v>
      </c>
      <c r="L666" t="str">
        <f t="shared" si="31"/>
        <v>Dark</v>
      </c>
      <c r="M666" s="4">
        <f>INDEX(products!$A$1:$G$49,MATCH(orders!$D666,products!$A$1:$A$49,0),MATCH(orders!M$1,products!$A$1:$G$1,0))</f>
        <v>1</v>
      </c>
      <c r="N666">
        <f>INDEX(products!$A$1:$G$49,MATCH(orders!$D666,products!$A$1:$A$49,0),MATCH(orders!N$1,products!$A$1:$G$1,0))</f>
        <v>12.15</v>
      </c>
      <c r="O666" s="4">
        <f t="shared" si="32"/>
        <v>72.900000000000006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_xlfn.XLOOKUP(C667,customers!$A$1:$A$1001,customers!$C$1:$C$1001,,0)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 t="shared" si="30"/>
        <v>librica</v>
      </c>
      <c r="K667" t="str">
        <f>INDEX(products!$A$1:$G$49,MATCH(orders!$D667,products!$A$1:$A$49,0),MATCH(orders!K$1,products!$A$1:$G$1,0))</f>
        <v>D</v>
      </c>
      <c r="L667" t="str">
        <f t="shared" si="31"/>
        <v>Dark</v>
      </c>
      <c r="M667" s="4">
        <f>INDEX(products!$A$1:$G$49,MATCH(orders!$D667,products!$A$1:$A$49,0),MATCH(orders!M$1,products!$A$1:$G$1,0))</f>
        <v>0.2</v>
      </c>
      <c r="N667">
        <f>INDEX(products!$A$1:$G$49,MATCH(orders!$D667,products!$A$1:$A$49,0),MATCH(orders!N$1,products!$A$1:$G$1,0))</f>
        <v>3.8849999999999998</v>
      </c>
      <c r="O667" s="4">
        <f t="shared" si="32"/>
        <v>7.77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_xlfn.XLOOKUP(C668,customers!$A$1:$A$1001,customers!$C$1:$C$1001,,0)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 t="shared" si="30"/>
        <v>Arabica</v>
      </c>
      <c r="K668" t="str">
        <f>INDEX(products!$A$1:$G$49,MATCH(orders!$D668,products!$A$1:$A$49,0),MATCH(orders!K$1,products!$A$1:$G$1,0))</f>
        <v>D</v>
      </c>
      <c r="L668" t="str">
        <f t="shared" si="31"/>
        <v>Dark</v>
      </c>
      <c r="M668" s="4">
        <f>INDEX(products!$A$1:$G$49,MATCH(orders!$D668,products!$A$1:$A$49,0),MATCH(orders!M$1,products!$A$1:$G$1,0))</f>
        <v>2.5</v>
      </c>
      <c r="N668">
        <f>INDEX(products!$A$1:$G$49,MATCH(orders!$D668,products!$A$1:$A$49,0),MATCH(orders!N$1,products!$A$1:$G$1,0))</f>
        <v>22.884999999999998</v>
      </c>
      <c r="O668" s="4">
        <f t="shared" si="32"/>
        <v>91.539999999999992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_xlfn.XLOOKUP(C669,customers!$A$1:$A$1001,customers!$C$1:$C$1001,,0)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 t="shared" si="30"/>
        <v>Arabica</v>
      </c>
      <c r="K669" t="str">
        <f>INDEX(products!$A$1:$G$49,MATCH(orders!$D669,products!$A$1:$A$49,0),MATCH(orders!K$1,products!$A$1:$G$1,0))</f>
        <v>D</v>
      </c>
      <c r="L669" t="str">
        <f t="shared" si="31"/>
        <v>Dark</v>
      </c>
      <c r="M669" s="4">
        <f>INDEX(products!$A$1:$G$49,MATCH(orders!$D669,products!$A$1:$A$49,0),MATCH(orders!M$1,products!$A$1:$G$1,0))</f>
        <v>1</v>
      </c>
      <c r="N669">
        <f>INDEX(products!$A$1:$G$49,MATCH(orders!$D669,products!$A$1:$A$49,0),MATCH(orders!N$1,products!$A$1:$G$1,0))</f>
        <v>9.9499999999999993</v>
      </c>
      <c r="O669" s="4">
        <f t="shared" si="32"/>
        <v>59.699999999999996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_xlfn.XLOOKUP(C670,customers!$A$1:$A$1001,customers!$C$1:$C$1001,,0)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 t="shared" si="30"/>
        <v>Robusta</v>
      </c>
      <c r="K670" t="str">
        <f>INDEX(products!$A$1:$G$49,MATCH(orders!$D670,products!$A$1:$A$49,0),MATCH(orders!K$1,products!$A$1:$G$1,0))</f>
        <v>L</v>
      </c>
      <c r="L670" t="str">
        <f t="shared" si="31"/>
        <v>Light</v>
      </c>
      <c r="M670" s="4">
        <f>INDEX(products!$A$1:$G$49,MATCH(orders!$D670,products!$A$1:$A$49,0),MATCH(orders!M$1,products!$A$1:$G$1,0))</f>
        <v>2.5</v>
      </c>
      <c r="N670">
        <f>INDEX(products!$A$1:$G$49,MATCH(orders!$D670,products!$A$1:$A$49,0),MATCH(orders!N$1,products!$A$1:$G$1,0))</f>
        <v>27.484999999999996</v>
      </c>
      <c r="O670" s="4">
        <f t="shared" si="32"/>
        <v>137.42499999999998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_xlfn.XLOOKUP(C671,customers!$A$1:$A$1001,customers!$C$1:$C$1001,,0)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 t="shared" si="30"/>
        <v>librica</v>
      </c>
      <c r="K671" t="str">
        <f>INDEX(products!$A$1:$G$49,MATCH(orders!$D671,products!$A$1:$A$49,0),MATCH(orders!K$1,products!$A$1:$G$1,0))</f>
        <v>M</v>
      </c>
      <c r="L671" t="str">
        <f t="shared" si="31"/>
        <v>Medium</v>
      </c>
      <c r="M671" s="4">
        <f>INDEX(products!$A$1:$G$49,MATCH(orders!$D671,products!$A$1:$A$49,0),MATCH(orders!M$1,products!$A$1:$G$1,0))</f>
        <v>2.5</v>
      </c>
      <c r="N671">
        <f>INDEX(products!$A$1:$G$49,MATCH(orders!$D671,products!$A$1:$A$49,0),MATCH(orders!N$1,products!$A$1:$G$1,0))</f>
        <v>33.464999999999996</v>
      </c>
      <c r="O671" s="4">
        <f t="shared" si="32"/>
        <v>66.929999999999993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_xlfn.XLOOKUP(C672,customers!$A$1:$A$1001,customers!$C$1:$C$1001,,0)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 t="shared" si="30"/>
        <v>librica</v>
      </c>
      <c r="K672" t="str">
        <f>INDEX(products!$A$1:$G$49,MATCH(orders!$D672,products!$A$1:$A$49,0),MATCH(orders!K$1,products!$A$1:$G$1,0))</f>
        <v>M</v>
      </c>
      <c r="L672" t="str">
        <f t="shared" si="31"/>
        <v>Medium</v>
      </c>
      <c r="M672" s="4">
        <f>INDEX(products!$A$1:$G$49,MATCH(orders!$D672,products!$A$1:$A$49,0),MATCH(orders!M$1,products!$A$1:$G$1,0))</f>
        <v>0.2</v>
      </c>
      <c r="N672">
        <f>INDEX(products!$A$1:$G$49,MATCH(orders!$D672,products!$A$1:$A$49,0),MATCH(orders!N$1,products!$A$1:$G$1,0))</f>
        <v>4.3650000000000002</v>
      </c>
      <c r="O672" s="4">
        <f t="shared" si="32"/>
        <v>13.095000000000001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_xlfn.XLOOKUP(C673,customers!$A$1:$A$1001,customers!$C$1:$C$1001,,0)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 t="shared" si="30"/>
        <v>Robusta</v>
      </c>
      <c r="K673" t="str">
        <f>INDEX(products!$A$1:$G$49,MATCH(orders!$D673,products!$A$1:$A$49,0),MATCH(orders!K$1,products!$A$1:$G$1,0))</f>
        <v>L</v>
      </c>
      <c r="L673" t="str">
        <f t="shared" si="31"/>
        <v>Light</v>
      </c>
      <c r="M673" s="4">
        <f>INDEX(products!$A$1:$G$49,MATCH(orders!$D673,products!$A$1:$A$49,0),MATCH(orders!M$1,products!$A$1:$G$1,0))</f>
        <v>1</v>
      </c>
      <c r="N673">
        <f>INDEX(products!$A$1:$G$49,MATCH(orders!$D673,products!$A$1:$A$49,0),MATCH(orders!N$1,products!$A$1:$G$1,0))</f>
        <v>11.95</v>
      </c>
      <c r="O673" s="4">
        <f t="shared" si="32"/>
        <v>59.75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_xlfn.XLOOKUP(C674,customers!$A$1:$A$1001,customers!$C$1:$C$1001,,0)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 t="shared" si="30"/>
        <v>librica</v>
      </c>
      <c r="K674" t="str">
        <f>INDEX(products!$A$1:$G$49,MATCH(orders!$D674,products!$A$1:$A$49,0),MATCH(orders!K$1,products!$A$1:$G$1,0))</f>
        <v>M</v>
      </c>
      <c r="L674" t="str">
        <f t="shared" si="31"/>
        <v>Medium</v>
      </c>
      <c r="M674" s="4">
        <f>INDEX(products!$A$1:$G$49,MATCH(orders!$D674,products!$A$1:$A$49,0),MATCH(orders!M$1,products!$A$1:$G$1,0))</f>
        <v>0.5</v>
      </c>
      <c r="N674">
        <f>INDEX(products!$A$1:$G$49,MATCH(orders!$D674,products!$A$1:$A$49,0),MATCH(orders!N$1,products!$A$1:$G$1,0))</f>
        <v>8.73</v>
      </c>
      <c r="O674" s="4">
        <f t="shared" si="32"/>
        <v>43.650000000000006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_xlfn.XLOOKUP(C675,customers!$A$1:$A$1001,customers!$C$1:$C$1001,,0)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 t="shared" si="30"/>
        <v>Excelsa</v>
      </c>
      <c r="K675" t="str">
        <f>INDEX(products!$A$1:$G$49,MATCH(orders!$D675,products!$A$1:$A$49,0),MATCH(orders!K$1,products!$A$1:$G$1,0))</f>
        <v>M</v>
      </c>
      <c r="L675" t="str">
        <f t="shared" si="31"/>
        <v>Medium</v>
      </c>
      <c r="M675" s="4">
        <f>INDEX(products!$A$1:$G$49,MATCH(orders!$D675,products!$A$1:$A$49,0),MATCH(orders!M$1,products!$A$1:$G$1,0))</f>
        <v>1</v>
      </c>
      <c r="N675">
        <f>INDEX(products!$A$1:$G$49,MATCH(orders!$D675,products!$A$1:$A$49,0),MATCH(orders!N$1,products!$A$1:$G$1,0))</f>
        <v>13.75</v>
      </c>
      <c r="O675" s="4">
        <f t="shared" si="32"/>
        <v>82.5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_xlfn.XLOOKUP(C676,customers!$A$1:$A$1001,customers!$C$1:$C$1001,,0)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 t="shared" si="30"/>
        <v>Arabica</v>
      </c>
      <c r="K676" t="str">
        <f>INDEX(products!$A$1:$G$49,MATCH(orders!$D676,products!$A$1:$A$49,0),MATCH(orders!K$1,products!$A$1:$G$1,0))</f>
        <v>L</v>
      </c>
      <c r="L676" t="str">
        <f t="shared" si="31"/>
        <v>Light</v>
      </c>
      <c r="M676" s="4">
        <f>INDEX(products!$A$1:$G$49,MATCH(orders!$D676,products!$A$1:$A$49,0),MATCH(orders!M$1,products!$A$1:$G$1,0))</f>
        <v>2.5</v>
      </c>
      <c r="N676">
        <f>INDEX(products!$A$1:$G$49,MATCH(orders!$D676,products!$A$1:$A$49,0),MATCH(orders!N$1,products!$A$1:$G$1,0))</f>
        <v>29.784999999999997</v>
      </c>
      <c r="O676" s="4">
        <f t="shared" si="32"/>
        <v>178.70999999999998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_xlfn.XLOOKUP(C677,customers!$A$1:$A$1001,customers!$C$1:$C$1001,,0)</f>
        <v>0</v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 t="shared" si="30"/>
        <v>librica</v>
      </c>
      <c r="K677" t="str">
        <f>INDEX(products!$A$1:$G$49,MATCH(orders!$D677,products!$A$1:$A$49,0),MATCH(orders!K$1,products!$A$1:$G$1,0))</f>
        <v>D</v>
      </c>
      <c r="L677" t="str">
        <f t="shared" si="31"/>
        <v>Dark</v>
      </c>
      <c r="M677" s="4">
        <f>INDEX(products!$A$1:$G$49,MATCH(orders!$D677,products!$A$1:$A$49,0),MATCH(orders!M$1,products!$A$1:$G$1,0))</f>
        <v>2.5</v>
      </c>
      <c r="N677">
        <f>INDEX(products!$A$1:$G$49,MATCH(orders!$D677,products!$A$1:$A$49,0),MATCH(orders!N$1,products!$A$1:$G$1,0))</f>
        <v>29.784999999999997</v>
      </c>
      <c r="O677" s="4">
        <f t="shared" si="32"/>
        <v>119.13999999999999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_xlfn.XLOOKUP(C678,customers!$A$1:$A$1001,customers!$C$1:$C$1001,,0)</f>
        <v>0</v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 t="shared" si="30"/>
        <v>librica</v>
      </c>
      <c r="K678" t="str">
        <f>INDEX(products!$A$1:$G$49,MATCH(orders!$D678,products!$A$1:$A$49,0),MATCH(orders!K$1,products!$A$1:$G$1,0))</f>
        <v>L</v>
      </c>
      <c r="L678" t="str">
        <f t="shared" si="31"/>
        <v>Light</v>
      </c>
      <c r="M678" s="4">
        <f>INDEX(products!$A$1:$G$49,MATCH(orders!$D678,products!$A$1:$A$49,0),MATCH(orders!M$1,products!$A$1:$G$1,0))</f>
        <v>0.5</v>
      </c>
      <c r="N678">
        <f>INDEX(products!$A$1:$G$49,MATCH(orders!$D678,products!$A$1:$A$49,0),MATCH(orders!N$1,products!$A$1:$G$1,0))</f>
        <v>9.51</v>
      </c>
      <c r="O678" s="4">
        <f t="shared" si="32"/>
        <v>47.55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_xlfn.XLOOKUP(C679,customers!$A$1:$A$1001,customers!$C$1:$C$1001,,0)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 t="shared" si="30"/>
        <v>librica</v>
      </c>
      <c r="K679" t="str">
        <f>INDEX(products!$A$1:$G$49,MATCH(orders!$D679,products!$A$1:$A$49,0),MATCH(orders!K$1,products!$A$1:$G$1,0))</f>
        <v>M</v>
      </c>
      <c r="L679" t="str">
        <f t="shared" si="31"/>
        <v>Medium</v>
      </c>
      <c r="M679" s="4">
        <f>INDEX(products!$A$1:$G$49,MATCH(orders!$D679,products!$A$1:$A$49,0),MATCH(orders!M$1,products!$A$1:$G$1,0))</f>
        <v>0.5</v>
      </c>
      <c r="N679">
        <f>INDEX(products!$A$1:$G$49,MATCH(orders!$D679,products!$A$1:$A$49,0),MATCH(orders!N$1,products!$A$1:$G$1,0))</f>
        <v>8.73</v>
      </c>
      <c r="O679" s="4">
        <f t="shared" si="32"/>
        <v>43.650000000000006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_xlfn.XLOOKUP(C680,customers!$A$1:$A$1001,customers!$C$1:$C$1001,,0)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 t="shared" si="30"/>
        <v>Arabica</v>
      </c>
      <c r="K680" t="str">
        <f>INDEX(products!$A$1:$G$49,MATCH(orders!$D680,products!$A$1:$A$49,0),MATCH(orders!K$1,products!$A$1:$G$1,0))</f>
        <v>L</v>
      </c>
      <c r="L680" t="str">
        <f t="shared" si="31"/>
        <v>Light</v>
      </c>
      <c r="M680" s="4">
        <f>INDEX(products!$A$1:$G$49,MATCH(orders!$D680,products!$A$1:$A$49,0),MATCH(orders!M$1,products!$A$1:$G$1,0))</f>
        <v>2.5</v>
      </c>
      <c r="N680">
        <f>INDEX(products!$A$1:$G$49,MATCH(orders!$D680,products!$A$1:$A$49,0),MATCH(orders!N$1,products!$A$1:$G$1,0))</f>
        <v>29.784999999999997</v>
      </c>
      <c r="O680" s="4">
        <f t="shared" si="32"/>
        <v>178.70999999999998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_xlfn.XLOOKUP(C681,customers!$A$1:$A$1001,customers!$C$1:$C$1001,,0)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 t="shared" si="30"/>
        <v>Robusta</v>
      </c>
      <c r="K681" t="str">
        <f>INDEX(products!$A$1:$G$49,MATCH(orders!$D681,products!$A$1:$A$49,0),MATCH(orders!K$1,products!$A$1:$G$1,0))</f>
        <v>L</v>
      </c>
      <c r="L681" t="str">
        <f t="shared" si="31"/>
        <v>Light</v>
      </c>
      <c r="M681" s="4">
        <f>INDEX(products!$A$1:$G$49,MATCH(orders!$D681,products!$A$1:$A$49,0),MATCH(orders!M$1,products!$A$1:$G$1,0))</f>
        <v>2.5</v>
      </c>
      <c r="N681">
        <f>INDEX(products!$A$1:$G$49,MATCH(orders!$D681,products!$A$1:$A$49,0),MATCH(orders!N$1,products!$A$1:$G$1,0))</f>
        <v>27.484999999999996</v>
      </c>
      <c r="O681" s="4">
        <f t="shared" si="32"/>
        <v>27.484999999999996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_xlfn.XLOOKUP(C682,customers!$A$1:$A$1001,customers!$C$1:$C$1001,,0)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 t="shared" si="30"/>
        <v>Arabica</v>
      </c>
      <c r="K682" t="str">
        <f>INDEX(products!$A$1:$G$49,MATCH(orders!$D682,products!$A$1:$A$49,0),MATCH(orders!K$1,products!$A$1:$G$1,0))</f>
        <v>M</v>
      </c>
      <c r="L682" t="str">
        <f t="shared" si="31"/>
        <v>Medium</v>
      </c>
      <c r="M682" s="4">
        <f>INDEX(products!$A$1:$G$49,MATCH(orders!$D682,products!$A$1:$A$49,0),MATCH(orders!M$1,products!$A$1:$G$1,0))</f>
        <v>1</v>
      </c>
      <c r="N682">
        <f>INDEX(products!$A$1:$G$49,MATCH(orders!$D682,products!$A$1:$A$49,0),MATCH(orders!N$1,products!$A$1:$G$1,0))</f>
        <v>11.25</v>
      </c>
      <c r="O682" s="4">
        <f t="shared" si="32"/>
        <v>56.25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_xlfn.XLOOKUP(C683,customers!$A$1:$A$1001,customers!$C$1:$C$1001,,0)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 t="shared" si="30"/>
        <v>librica</v>
      </c>
      <c r="K683" t="str">
        <f>INDEX(products!$A$1:$G$49,MATCH(orders!$D683,products!$A$1:$A$49,0),MATCH(orders!K$1,products!$A$1:$G$1,0))</f>
        <v>L</v>
      </c>
      <c r="L683" t="str">
        <f t="shared" si="31"/>
        <v>Light</v>
      </c>
      <c r="M683" s="4">
        <f>INDEX(products!$A$1:$G$49,MATCH(orders!$D683,products!$A$1:$A$49,0),MATCH(orders!M$1,products!$A$1:$G$1,0))</f>
        <v>0.2</v>
      </c>
      <c r="N683">
        <f>INDEX(products!$A$1:$G$49,MATCH(orders!$D683,products!$A$1:$A$49,0),MATCH(orders!N$1,products!$A$1:$G$1,0))</f>
        <v>4.7549999999999999</v>
      </c>
      <c r="O683" s="4">
        <f t="shared" si="32"/>
        <v>9.51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_xlfn.XLOOKUP(C684,customers!$A$1:$A$1001,customers!$C$1:$C$1001,,0)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 t="shared" si="30"/>
        <v>Excelsa</v>
      </c>
      <c r="K684" t="str">
        <f>INDEX(products!$A$1:$G$49,MATCH(orders!$D684,products!$A$1:$A$49,0),MATCH(orders!K$1,products!$A$1:$G$1,0))</f>
        <v>M</v>
      </c>
      <c r="L684" t="str">
        <f t="shared" si="31"/>
        <v>Medium</v>
      </c>
      <c r="M684" s="4">
        <f>INDEX(products!$A$1:$G$49,MATCH(orders!$D684,products!$A$1:$A$49,0),MATCH(orders!M$1,products!$A$1:$G$1,0))</f>
        <v>0.2</v>
      </c>
      <c r="N684">
        <f>INDEX(products!$A$1:$G$49,MATCH(orders!$D684,products!$A$1:$A$49,0),MATCH(orders!N$1,products!$A$1:$G$1,0))</f>
        <v>4.125</v>
      </c>
      <c r="O684" s="4">
        <f t="shared" si="32"/>
        <v>8.25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_xlfn.XLOOKUP(C685,customers!$A$1:$A$1001,customers!$C$1:$C$1001,,0)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 t="shared" si="30"/>
        <v>librica</v>
      </c>
      <c r="K685" t="str">
        <f>INDEX(products!$A$1:$G$49,MATCH(orders!$D685,products!$A$1:$A$49,0),MATCH(orders!K$1,products!$A$1:$G$1,0))</f>
        <v>D</v>
      </c>
      <c r="L685" t="str">
        <f t="shared" si="31"/>
        <v>Dark</v>
      </c>
      <c r="M685" s="4">
        <f>INDEX(products!$A$1:$G$49,MATCH(orders!$D685,products!$A$1:$A$49,0),MATCH(orders!M$1,products!$A$1:$G$1,0))</f>
        <v>0.5</v>
      </c>
      <c r="N685">
        <f>INDEX(products!$A$1:$G$49,MATCH(orders!$D685,products!$A$1:$A$49,0),MATCH(orders!N$1,products!$A$1:$G$1,0))</f>
        <v>7.77</v>
      </c>
      <c r="O685" s="4">
        <f t="shared" si="32"/>
        <v>46.62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_xlfn.XLOOKUP(C686,customers!$A$1:$A$1001,customers!$C$1:$C$1001,,0)</f>
        <v>0</v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 t="shared" si="30"/>
        <v>Robusta</v>
      </c>
      <c r="K686" t="str">
        <f>INDEX(products!$A$1:$G$49,MATCH(orders!$D686,products!$A$1:$A$49,0),MATCH(orders!K$1,products!$A$1:$G$1,0))</f>
        <v>L</v>
      </c>
      <c r="L686" t="str">
        <f t="shared" si="31"/>
        <v>Light</v>
      </c>
      <c r="M686" s="4">
        <f>INDEX(products!$A$1:$G$49,MATCH(orders!$D686,products!$A$1:$A$49,0),MATCH(orders!M$1,products!$A$1:$G$1,0))</f>
        <v>1</v>
      </c>
      <c r="N686">
        <f>INDEX(products!$A$1:$G$49,MATCH(orders!$D686,products!$A$1:$A$49,0),MATCH(orders!N$1,products!$A$1:$G$1,0))</f>
        <v>11.95</v>
      </c>
      <c r="O686" s="4">
        <f t="shared" si="32"/>
        <v>71.699999999999989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_xlfn.XLOOKUP(C687,customers!$A$1:$A$1001,customers!$C$1:$C$1001,,0)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 t="shared" si="30"/>
        <v>librica</v>
      </c>
      <c r="K687" t="str">
        <f>INDEX(products!$A$1:$G$49,MATCH(orders!$D687,products!$A$1:$A$49,0),MATCH(orders!K$1,products!$A$1:$G$1,0))</f>
        <v>L</v>
      </c>
      <c r="L687" t="str">
        <f t="shared" si="31"/>
        <v>Light</v>
      </c>
      <c r="M687" s="4">
        <f>INDEX(products!$A$1:$G$49,MATCH(orders!$D687,products!$A$1:$A$49,0),MATCH(orders!M$1,products!$A$1:$G$1,0))</f>
        <v>2.5</v>
      </c>
      <c r="N687">
        <f>INDEX(products!$A$1:$G$49,MATCH(orders!$D687,products!$A$1:$A$49,0),MATCH(orders!N$1,products!$A$1:$G$1,0))</f>
        <v>36.454999999999998</v>
      </c>
      <c r="O687" s="4">
        <f t="shared" si="32"/>
        <v>72.91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_xlfn.XLOOKUP(C688,customers!$A$1:$A$1001,customers!$C$1:$C$1001,,0)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 t="shared" si="30"/>
        <v>Robusta</v>
      </c>
      <c r="K688" t="str">
        <f>INDEX(products!$A$1:$G$49,MATCH(orders!$D688,products!$A$1:$A$49,0),MATCH(orders!K$1,products!$A$1:$G$1,0))</f>
        <v>D</v>
      </c>
      <c r="L688" t="str">
        <f t="shared" si="31"/>
        <v>Dark</v>
      </c>
      <c r="M688" s="4">
        <f>INDEX(products!$A$1:$G$49,MATCH(orders!$D688,products!$A$1:$A$49,0),MATCH(orders!M$1,products!$A$1:$G$1,0))</f>
        <v>0.2</v>
      </c>
      <c r="N688">
        <f>INDEX(products!$A$1:$G$49,MATCH(orders!$D688,products!$A$1:$A$49,0),MATCH(orders!N$1,products!$A$1:$G$1,0))</f>
        <v>2.6849999999999996</v>
      </c>
      <c r="O688" s="4">
        <f t="shared" si="32"/>
        <v>8.0549999999999997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_xlfn.XLOOKUP(C689,customers!$A$1:$A$1001,customers!$C$1:$C$1001,,0)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 t="shared" si="30"/>
        <v>Excelsa</v>
      </c>
      <c r="K689" t="str">
        <f>INDEX(products!$A$1:$G$49,MATCH(orders!$D689,products!$A$1:$A$49,0),MATCH(orders!K$1,products!$A$1:$G$1,0))</f>
        <v>M</v>
      </c>
      <c r="L689" t="str">
        <f t="shared" si="31"/>
        <v>Medium</v>
      </c>
      <c r="M689" s="4">
        <f>INDEX(products!$A$1:$G$49,MATCH(orders!$D689,products!$A$1:$A$49,0),MATCH(orders!M$1,products!$A$1:$G$1,0))</f>
        <v>0.5</v>
      </c>
      <c r="N689">
        <f>INDEX(products!$A$1:$G$49,MATCH(orders!$D689,products!$A$1:$A$49,0),MATCH(orders!N$1,products!$A$1:$G$1,0))</f>
        <v>8.25</v>
      </c>
      <c r="O689" s="4">
        <f t="shared" si="32"/>
        <v>16.5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_xlfn.XLOOKUP(C690,customers!$A$1:$A$1001,customers!$C$1:$C$1001,,0)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 t="shared" si="30"/>
        <v>Arabica</v>
      </c>
      <c r="K690" t="str">
        <f>INDEX(products!$A$1:$G$49,MATCH(orders!$D690,products!$A$1:$A$49,0),MATCH(orders!K$1,products!$A$1:$G$1,0))</f>
        <v>L</v>
      </c>
      <c r="L690" t="str">
        <f t="shared" si="31"/>
        <v>Light</v>
      </c>
      <c r="M690" s="4">
        <f>INDEX(products!$A$1:$G$49,MATCH(orders!$D690,products!$A$1:$A$49,0),MATCH(orders!M$1,products!$A$1:$G$1,0))</f>
        <v>1</v>
      </c>
      <c r="N690">
        <f>INDEX(products!$A$1:$G$49,MATCH(orders!$D690,products!$A$1:$A$49,0),MATCH(orders!N$1,products!$A$1:$G$1,0))</f>
        <v>12.95</v>
      </c>
      <c r="O690" s="4">
        <f t="shared" si="32"/>
        <v>64.75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_xlfn.XLOOKUP(C691,customers!$A$1:$A$1001,customers!$C$1:$C$1001,,0)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 t="shared" si="30"/>
        <v>Arabica</v>
      </c>
      <c r="K691" t="str">
        <f>INDEX(products!$A$1:$G$49,MATCH(orders!$D691,products!$A$1:$A$49,0),MATCH(orders!K$1,products!$A$1:$G$1,0))</f>
        <v>M</v>
      </c>
      <c r="L691" t="str">
        <f t="shared" si="31"/>
        <v>Medium</v>
      </c>
      <c r="M691" s="4">
        <f>INDEX(products!$A$1:$G$49,MATCH(orders!$D691,products!$A$1:$A$49,0),MATCH(orders!M$1,products!$A$1:$G$1,0))</f>
        <v>0.5</v>
      </c>
      <c r="N691">
        <f>INDEX(products!$A$1:$G$49,MATCH(orders!$D691,products!$A$1:$A$49,0),MATCH(orders!N$1,products!$A$1:$G$1,0))</f>
        <v>6.75</v>
      </c>
      <c r="O691" s="4">
        <f t="shared" si="32"/>
        <v>33.75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_xlfn.XLOOKUP(C692,customers!$A$1:$A$1001,customers!$C$1:$C$1001,,0)</f>
        <v>0</v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 t="shared" si="30"/>
        <v>librica</v>
      </c>
      <c r="K692" t="str">
        <f>INDEX(products!$A$1:$G$49,MATCH(orders!$D692,products!$A$1:$A$49,0),MATCH(orders!K$1,products!$A$1:$G$1,0))</f>
        <v>D</v>
      </c>
      <c r="L692" t="str">
        <f t="shared" si="31"/>
        <v>Dark</v>
      </c>
      <c r="M692" s="4">
        <f>INDEX(products!$A$1:$G$49,MATCH(orders!$D692,products!$A$1:$A$49,0),MATCH(orders!M$1,products!$A$1:$G$1,0))</f>
        <v>2.5</v>
      </c>
      <c r="N692">
        <f>INDEX(products!$A$1:$G$49,MATCH(orders!$D692,products!$A$1:$A$49,0),MATCH(orders!N$1,products!$A$1:$G$1,0))</f>
        <v>29.784999999999997</v>
      </c>
      <c r="O692" s="4">
        <f t="shared" si="32"/>
        <v>178.70999999999998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_xlfn.XLOOKUP(C693,customers!$A$1:$A$1001,customers!$C$1:$C$1001,,0)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 t="shared" si="30"/>
        <v>Arabica</v>
      </c>
      <c r="K693" t="str">
        <f>INDEX(products!$A$1:$G$49,MATCH(orders!$D693,products!$A$1:$A$49,0),MATCH(orders!K$1,products!$A$1:$G$1,0))</f>
        <v>M</v>
      </c>
      <c r="L693" t="str">
        <f t="shared" si="31"/>
        <v>Medium</v>
      </c>
      <c r="M693" s="4">
        <f>INDEX(products!$A$1:$G$49,MATCH(orders!$D693,products!$A$1:$A$49,0),MATCH(orders!M$1,products!$A$1:$G$1,0))</f>
        <v>1</v>
      </c>
      <c r="N693">
        <f>INDEX(products!$A$1:$G$49,MATCH(orders!$D693,products!$A$1:$A$49,0),MATCH(orders!N$1,products!$A$1:$G$1,0))</f>
        <v>11.25</v>
      </c>
      <c r="O693" s="4">
        <f t="shared" si="32"/>
        <v>22.5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_xlfn.XLOOKUP(C694,customers!$A$1:$A$1001,customers!$C$1:$C$1001,,0)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 t="shared" si="30"/>
        <v>librica</v>
      </c>
      <c r="K694" t="str">
        <f>INDEX(products!$A$1:$G$49,MATCH(orders!$D694,products!$A$1:$A$49,0),MATCH(orders!K$1,products!$A$1:$G$1,0))</f>
        <v>D</v>
      </c>
      <c r="L694" t="str">
        <f t="shared" si="31"/>
        <v>Dark</v>
      </c>
      <c r="M694" s="4">
        <f>INDEX(products!$A$1:$G$49,MATCH(orders!$D694,products!$A$1:$A$49,0),MATCH(orders!M$1,products!$A$1:$G$1,0))</f>
        <v>1</v>
      </c>
      <c r="N694">
        <f>INDEX(products!$A$1:$G$49,MATCH(orders!$D694,products!$A$1:$A$49,0),MATCH(orders!N$1,products!$A$1:$G$1,0))</f>
        <v>12.95</v>
      </c>
      <c r="O694" s="4">
        <f t="shared" si="32"/>
        <v>12.95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_xlfn.XLOOKUP(C695,customers!$A$1:$A$1001,customers!$C$1:$C$1001,,0)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 t="shared" si="30"/>
        <v>Arabica</v>
      </c>
      <c r="K695" t="str">
        <f>INDEX(products!$A$1:$G$49,MATCH(orders!$D695,products!$A$1:$A$49,0),MATCH(orders!K$1,products!$A$1:$G$1,0))</f>
        <v>M</v>
      </c>
      <c r="L695" t="str">
        <f t="shared" si="31"/>
        <v>Medium</v>
      </c>
      <c r="M695" s="4">
        <f>INDEX(products!$A$1:$G$49,MATCH(orders!$D695,products!$A$1:$A$49,0),MATCH(orders!M$1,products!$A$1:$G$1,0))</f>
        <v>2.5</v>
      </c>
      <c r="N695">
        <f>INDEX(products!$A$1:$G$49,MATCH(orders!$D695,products!$A$1:$A$49,0),MATCH(orders!N$1,products!$A$1:$G$1,0))</f>
        <v>25.874999999999996</v>
      </c>
      <c r="O695" s="4">
        <f t="shared" si="32"/>
        <v>51.749999999999993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_xlfn.XLOOKUP(C696,customers!$A$1:$A$1001,customers!$C$1:$C$1001,,0)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 t="shared" si="30"/>
        <v>Excelsa</v>
      </c>
      <c r="K696" t="str">
        <f>INDEX(products!$A$1:$G$49,MATCH(orders!$D696,products!$A$1:$A$49,0),MATCH(orders!K$1,products!$A$1:$G$1,0))</f>
        <v>D</v>
      </c>
      <c r="L696" t="str">
        <f t="shared" si="31"/>
        <v>Dark</v>
      </c>
      <c r="M696" s="4">
        <f>INDEX(products!$A$1:$G$49,MATCH(orders!$D696,products!$A$1:$A$49,0),MATCH(orders!M$1,products!$A$1:$G$1,0))</f>
        <v>0.5</v>
      </c>
      <c r="N696">
        <f>INDEX(products!$A$1:$G$49,MATCH(orders!$D696,products!$A$1:$A$49,0),MATCH(orders!N$1,products!$A$1:$G$1,0))</f>
        <v>7.29</v>
      </c>
      <c r="O696" s="4">
        <f t="shared" si="32"/>
        <v>36.450000000000003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_xlfn.XLOOKUP(C697,customers!$A$1:$A$1001,customers!$C$1:$C$1001,,0)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 t="shared" si="30"/>
        <v>librica</v>
      </c>
      <c r="K697" t="str">
        <f>INDEX(products!$A$1:$G$49,MATCH(orders!$D697,products!$A$1:$A$49,0),MATCH(orders!K$1,products!$A$1:$G$1,0))</f>
        <v>L</v>
      </c>
      <c r="L697" t="str">
        <f t="shared" si="31"/>
        <v>Light</v>
      </c>
      <c r="M697" s="4">
        <f>INDEX(products!$A$1:$G$49,MATCH(orders!$D697,products!$A$1:$A$49,0),MATCH(orders!M$1,products!$A$1:$G$1,0))</f>
        <v>2.5</v>
      </c>
      <c r="N697">
        <f>INDEX(products!$A$1:$G$49,MATCH(orders!$D697,products!$A$1:$A$49,0),MATCH(orders!N$1,products!$A$1:$G$1,0))</f>
        <v>36.454999999999998</v>
      </c>
      <c r="O697" s="4">
        <f t="shared" si="32"/>
        <v>182.27499999999998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_xlfn.XLOOKUP(C698,customers!$A$1:$A$1001,customers!$C$1:$C$1001,,0)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 t="shared" si="30"/>
        <v>librica</v>
      </c>
      <c r="K698" t="str">
        <f>INDEX(products!$A$1:$G$49,MATCH(orders!$D698,products!$A$1:$A$49,0),MATCH(orders!K$1,products!$A$1:$G$1,0))</f>
        <v>D</v>
      </c>
      <c r="L698" t="str">
        <f t="shared" si="31"/>
        <v>Dark</v>
      </c>
      <c r="M698" s="4">
        <f>INDEX(products!$A$1:$G$49,MATCH(orders!$D698,products!$A$1:$A$49,0),MATCH(orders!M$1,products!$A$1:$G$1,0))</f>
        <v>0.5</v>
      </c>
      <c r="N698">
        <f>INDEX(products!$A$1:$G$49,MATCH(orders!$D698,products!$A$1:$A$49,0),MATCH(orders!N$1,products!$A$1:$G$1,0))</f>
        <v>7.77</v>
      </c>
      <c r="O698" s="4">
        <f t="shared" si="32"/>
        <v>31.08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_xlfn.XLOOKUP(C699,customers!$A$1:$A$1001,customers!$C$1:$C$1001,,0)</f>
        <v>0</v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 t="shared" si="30"/>
        <v>Arabica</v>
      </c>
      <c r="K699" t="str">
        <f>INDEX(products!$A$1:$G$49,MATCH(orders!$D699,products!$A$1:$A$49,0),MATCH(orders!K$1,products!$A$1:$G$1,0))</f>
        <v>M</v>
      </c>
      <c r="L699" t="str">
        <f t="shared" si="31"/>
        <v>Medium</v>
      </c>
      <c r="M699" s="4">
        <f>INDEX(products!$A$1:$G$49,MATCH(orders!$D699,products!$A$1:$A$49,0),MATCH(orders!M$1,products!$A$1:$G$1,0))</f>
        <v>0.5</v>
      </c>
      <c r="N699">
        <f>INDEX(products!$A$1:$G$49,MATCH(orders!$D699,products!$A$1:$A$49,0),MATCH(orders!N$1,products!$A$1:$G$1,0))</f>
        <v>6.75</v>
      </c>
      <c r="O699" s="4">
        <f t="shared" si="32"/>
        <v>20.25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_xlfn.XLOOKUP(C700,customers!$A$1:$A$1001,customers!$C$1:$C$1001,,0)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 t="shared" si="30"/>
        <v>librica</v>
      </c>
      <c r="K700" t="str">
        <f>INDEX(products!$A$1:$G$49,MATCH(orders!$D700,products!$A$1:$A$49,0),MATCH(orders!K$1,products!$A$1:$G$1,0))</f>
        <v>D</v>
      </c>
      <c r="L700" t="str">
        <f t="shared" si="31"/>
        <v>Dark</v>
      </c>
      <c r="M700" s="4">
        <f>INDEX(products!$A$1:$G$49,MATCH(orders!$D700,products!$A$1:$A$49,0),MATCH(orders!M$1,products!$A$1:$G$1,0))</f>
        <v>1</v>
      </c>
      <c r="N700">
        <f>INDEX(products!$A$1:$G$49,MATCH(orders!$D700,products!$A$1:$A$49,0),MATCH(orders!N$1,products!$A$1:$G$1,0))</f>
        <v>12.95</v>
      </c>
      <c r="O700" s="4">
        <f t="shared" si="32"/>
        <v>25.9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_xlfn.XLOOKUP(C701,customers!$A$1:$A$1001,customers!$C$1:$C$1001,,0)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 t="shared" si="30"/>
        <v>Arabica</v>
      </c>
      <c r="K701" t="str">
        <f>INDEX(products!$A$1:$G$49,MATCH(orders!$D701,products!$A$1:$A$49,0),MATCH(orders!K$1,products!$A$1:$G$1,0))</f>
        <v>D</v>
      </c>
      <c r="L701" t="str">
        <f t="shared" si="31"/>
        <v>Dark</v>
      </c>
      <c r="M701" s="4">
        <f>INDEX(products!$A$1:$G$49,MATCH(orders!$D701,products!$A$1:$A$49,0),MATCH(orders!M$1,products!$A$1:$G$1,0))</f>
        <v>0.5</v>
      </c>
      <c r="N701">
        <f>INDEX(products!$A$1:$G$49,MATCH(orders!$D701,products!$A$1:$A$49,0),MATCH(orders!N$1,products!$A$1:$G$1,0))</f>
        <v>5.97</v>
      </c>
      <c r="O701" s="4">
        <f t="shared" si="32"/>
        <v>23.88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_xlfn.XLOOKUP(C702,customers!$A$1:$A$1001,customers!$C$1:$C$1001,,0)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 t="shared" si="30"/>
        <v>librica</v>
      </c>
      <c r="K702" t="str">
        <f>INDEX(products!$A$1:$G$49,MATCH(orders!$D702,products!$A$1:$A$49,0),MATCH(orders!K$1,products!$A$1:$G$1,0))</f>
        <v>L</v>
      </c>
      <c r="L702" t="str">
        <f t="shared" si="31"/>
        <v>Light</v>
      </c>
      <c r="M702" s="4">
        <f>INDEX(products!$A$1:$G$49,MATCH(orders!$D702,products!$A$1:$A$49,0),MATCH(orders!M$1,products!$A$1:$G$1,0))</f>
        <v>0.5</v>
      </c>
      <c r="N702">
        <f>INDEX(products!$A$1:$G$49,MATCH(orders!$D702,products!$A$1:$A$49,0),MATCH(orders!N$1,products!$A$1:$G$1,0))</f>
        <v>9.51</v>
      </c>
      <c r="O702" s="4">
        <f t="shared" si="32"/>
        <v>19.02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_xlfn.XLOOKUP(C703,customers!$A$1:$A$1001,customers!$C$1:$C$1001,,0)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 t="shared" si="30"/>
        <v>Arabica</v>
      </c>
      <c r="K703" t="str">
        <f>INDEX(products!$A$1:$G$49,MATCH(orders!$D703,products!$A$1:$A$49,0),MATCH(orders!K$1,products!$A$1:$G$1,0))</f>
        <v>D</v>
      </c>
      <c r="L703" t="str">
        <f t="shared" si="31"/>
        <v>Dark</v>
      </c>
      <c r="M703" s="4">
        <f>INDEX(products!$A$1:$G$49,MATCH(orders!$D703,products!$A$1:$A$49,0),MATCH(orders!M$1,products!$A$1:$G$1,0))</f>
        <v>0.5</v>
      </c>
      <c r="N703">
        <f>INDEX(products!$A$1:$G$49,MATCH(orders!$D703,products!$A$1:$A$49,0),MATCH(orders!N$1,products!$A$1:$G$1,0))</f>
        <v>5.97</v>
      </c>
      <c r="O703" s="4">
        <f t="shared" si="32"/>
        <v>29.849999999999998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_xlfn.XLOOKUP(C704,customers!$A$1:$A$1001,customers!$C$1:$C$1001,,0)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 t="shared" si="30"/>
        <v>Arabica</v>
      </c>
      <c r="K704" t="str">
        <f>INDEX(products!$A$1:$G$49,MATCH(orders!$D704,products!$A$1:$A$49,0),MATCH(orders!K$1,products!$A$1:$G$1,0))</f>
        <v>L</v>
      </c>
      <c r="L704" t="str">
        <f t="shared" si="31"/>
        <v>Light</v>
      </c>
      <c r="M704" s="4">
        <f>INDEX(products!$A$1:$G$49,MATCH(orders!$D704,products!$A$1:$A$49,0),MATCH(orders!M$1,products!$A$1:$G$1,0))</f>
        <v>0.5</v>
      </c>
      <c r="N704">
        <f>INDEX(products!$A$1:$G$49,MATCH(orders!$D704,products!$A$1:$A$49,0),MATCH(orders!N$1,products!$A$1:$G$1,0))</f>
        <v>7.77</v>
      </c>
      <c r="O704" s="4">
        <f t="shared" si="32"/>
        <v>7.77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_xlfn.XLOOKUP(C705,customers!$A$1:$A$1001,customers!$C$1:$C$1001,,0)</f>
        <v>0</v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 t="shared" si="30"/>
        <v>librica</v>
      </c>
      <c r="K705" t="str">
        <f>INDEX(products!$A$1:$G$49,MATCH(orders!$D705,products!$A$1:$A$49,0),MATCH(orders!K$1,products!$A$1:$G$1,0))</f>
        <v>D</v>
      </c>
      <c r="L705" t="str">
        <f t="shared" si="31"/>
        <v>Dark</v>
      </c>
      <c r="M705" s="4">
        <f>INDEX(products!$A$1:$G$49,MATCH(orders!$D705,products!$A$1:$A$49,0),MATCH(orders!M$1,products!$A$1:$G$1,0))</f>
        <v>2.5</v>
      </c>
      <c r="N705">
        <f>INDEX(products!$A$1:$G$49,MATCH(orders!$D705,products!$A$1:$A$49,0),MATCH(orders!N$1,products!$A$1:$G$1,0))</f>
        <v>29.784999999999997</v>
      </c>
      <c r="O705" s="4">
        <f t="shared" si="32"/>
        <v>119.13999999999999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_xlfn.XLOOKUP(C706,customers!$A$1:$A$1001,customers!$C$1:$C$1001,,0)</f>
        <v>0</v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 t="shared" si="30"/>
        <v>Excelsa</v>
      </c>
      <c r="K706" t="str">
        <f>INDEX(products!$A$1:$G$49,MATCH(orders!$D706,products!$A$1:$A$49,0),MATCH(orders!K$1,products!$A$1:$G$1,0))</f>
        <v>D</v>
      </c>
      <c r="L706" t="str">
        <f t="shared" si="31"/>
        <v>Dark</v>
      </c>
      <c r="M706" s="4">
        <f>INDEX(products!$A$1:$G$49,MATCH(orders!$D706,products!$A$1:$A$49,0),MATCH(orders!M$1,products!$A$1:$G$1,0))</f>
        <v>0.2</v>
      </c>
      <c r="N706">
        <f>INDEX(products!$A$1:$G$49,MATCH(orders!$D706,products!$A$1:$A$49,0),MATCH(orders!N$1,products!$A$1:$G$1,0))</f>
        <v>3.645</v>
      </c>
      <c r="O706" s="4">
        <f t="shared" si="32"/>
        <v>21.87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_xlfn.XLOOKUP(C707,customers!$A$1:$A$1001,customers!$C$1:$C$1001,,0)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 t="shared" ref="J707:J770" si="33">IF(I707="rob","Robusta",IF(I707="Exc","Excelsa",IF(I707="Ara","Arabica",IF(I707="Lib","librica",0))))</f>
        <v>Excelsa</v>
      </c>
      <c r="K707" t="str">
        <f>INDEX(products!$A$1:$G$49,MATCH(orders!$D707,products!$A$1:$A$49,0),MATCH(orders!K$1,products!$A$1:$G$1,0))</f>
        <v>L</v>
      </c>
      <c r="L707" t="str">
        <f t="shared" ref="L707:L770" si="34">IF(K707="M","Medium",IF(K707="L","Light",IF(K707="D","Dark",0)))</f>
        <v>Light</v>
      </c>
      <c r="M707" s="4">
        <f>INDEX(products!$A$1:$G$49,MATCH(orders!$D707,products!$A$1:$A$49,0),MATCH(orders!M$1,products!$A$1:$G$1,0))</f>
        <v>0.5</v>
      </c>
      <c r="N707">
        <f>INDEX(products!$A$1:$G$49,MATCH(orders!$D707,products!$A$1:$A$49,0),MATCH(orders!N$1,products!$A$1:$G$1,0))</f>
        <v>8.91</v>
      </c>
      <c r="O707" s="4">
        <f t="shared" ref="O707:O770" si="35">N707*E707</f>
        <v>17.82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_xlfn.XLOOKUP(C708,customers!$A$1:$A$1001,customers!$C$1:$C$1001,,0)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 t="shared" si="33"/>
        <v>Excelsa</v>
      </c>
      <c r="K708" t="str">
        <f>INDEX(products!$A$1:$G$49,MATCH(orders!$D708,products!$A$1:$A$49,0),MATCH(orders!K$1,products!$A$1:$G$1,0))</f>
        <v>M</v>
      </c>
      <c r="L708" t="str">
        <f t="shared" si="34"/>
        <v>Medium</v>
      </c>
      <c r="M708" s="4">
        <f>INDEX(products!$A$1:$G$49,MATCH(orders!$D708,products!$A$1:$A$49,0),MATCH(orders!M$1,products!$A$1:$G$1,0))</f>
        <v>0.2</v>
      </c>
      <c r="N708">
        <f>INDEX(products!$A$1:$G$49,MATCH(orders!$D708,products!$A$1:$A$49,0),MATCH(orders!N$1,products!$A$1:$G$1,0))</f>
        <v>4.125</v>
      </c>
      <c r="O708" s="4">
        <f t="shared" si="35"/>
        <v>12.375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_xlfn.XLOOKUP(C709,customers!$A$1:$A$1001,customers!$C$1:$C$1001,,0)</f>
        <v>0</v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 t="shared" si="33"/>
        <v>librica</v>
      </c>
      <c r="K709" t="str">
        <f>INDEX(products!$A$1:$G$49,MATCH(orders!$D709,products!$A$1:$A$49,0),MATCH(orders!K$1,products!$A$1:$G$1,0))</f>
        <v>D</v>
      </c>
      <c r="L709" t="str">
        <f t="shared" si="34"/>
        <v>Dark</v>
      </c>
      <c r="M709" s="4">
        <f>INDEX(products!$A$1:$G$49,MATCH(orders!$D709,products!$A$1:$A$49,0),MATCH(orders!M$1,products!$A$1:$G$1,0))</f>
        <v>1</v>
      </c>
      <c r="N709">
        <f>INDEX(products!$A$1:$G$49,MATCH(orders!$D709,products!$A$1:$A$49,0),MATCH(orders!N$1,products!$A$1:$G$1,0))</f>
        <v>12.95</v>
      </c>
      <c r="O709" s="4">
        <f t="shared" si="35"/>
        <v>25.9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_xlfn.XLOOKUP(C710,customers!$A$1:$A$1001,customers!$C$1:$C$1001,,0)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 t="shared" si="33"/>
        <v>Arabica</v>
      </c>
      <c r="K710" t="str">
        <f>INDEX(products!$A$1:$G$49,MATCH(orders!$D710,products!$A$1:$A$49,0),MATCH(orders!K$1,products!$A$1:$G$1,0))</f>
        <v>M</v>
      </c>
      <c r="L710" t="str">
        <f t="shared" si="34"/>
        <v>Medium</v>
      </c>
      <c r="M710" s="4">
        <f>INDEX(products!$A$1:$G$49,MATCH(orders!$D710,products!$A$1:$A$49,0),MATCH(orders!M$1,products!$A$1:$G$1,0))</f>
        <v>0.5</v>
      </c>
      <c r="N710">
        <f>INDEX(products!$A$1:$G$49,MATCH(orders!$D710,products!$A$1:$A$49,0),MATCH(orders!N$1,products!$A$1:$G$1,0))</f>
        <v>6.75</v>
      </c>
      <c r="O710" s="4">
        <f t="shared" si="35"/>
        <v>13.5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_xlfn.XLOOKUP(C711,customers!$A$1:$A$1001,customers!$C$1:$C$1001,,0)</f>
        <v>0</v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 t="shared" si="33"/>
        <v>Excelsa</v>
      </c>
      <c r="K711" t="str">
        <f>INDEX(products!$A$1:$G$49,MATCH(orders!$D711,products!$A$1:$A$49,0),MATCH(orders!K$1,products!$A$1:$G$1,0))</f>
        <v>L</v>
      </c>
      <c r="L711" t="str">
        <f t="shared" si="34"/>
        <v>Light</v>
      </c>
      <c r="M711" s="4">
        <f>INDEX(products!$A$1:$G$49,MATCH(orders!$D711,products!$A$1:$A$49,0),MATCH(orders!M$1,products!$A$1:$G$1,0))</f>
        <v>0.5</v>
      </c>
      <c r="N711">
        <f>INDEX(products!$A$1:$G$49,MATCH(orders!$D711,products!$A$1:$A$49,0),MATCH(orders!N$1,products!$A$1:$G$1,0))</f>
        <v>8.91</v>
      </c>
      <c r="O711" s="4">
        <f t="shared" si="35"/>
        <v>17.82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_xlfn.XLOOKUP(C712,customers!$A$1:$A$1001,customers!$C$1:$C$1001,,0)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 t="shared" si="33"/>
        <v>Excelsa</v>
      </c>
      <c r="K712" t="str">
        <f>INDEX(products!$A$1:$G$49,MATCH(orders!$D712,products!$A$1:$A$49,0),MATCH(orders!K$1,products!$A$1:$G$1,0))</f>
        <v>M</v>
      </c>
      <c r="L712" t="str">
        <f t="shared" si="34"/>
        <v>Medium</v>
      </c>
      <c r="M712" s="4">
        <f>INDEX(products!$A$1:$G$49,MATCH(orders!$D712,products!$A$1:$A$49,0),MATCH(orders!M$1,products!$A$1:$G$1,0))</f>
        <v>0.5</v>
      </c>
      <c r="N712">
        <f>INDEX(products!$A$1:$G$49,MATCH(orders!$D712,products!$A$1:$A$49,0),MATCH(orders!N$1,products!$A$1:$G$1,0))</f>
        <v>8.25</v>
      </c>
      <c r="O712" s="4">
        <f t="shared" si="35"/>
        <v>24.75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_xlfn.XLOOKUP(C713,customers!$A$1:$A$1001,customers!$C$1:$C$1001,,0)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 t="shared" si="33"/>
        <v>Robusta</v>
      </c>
      <c r="K713" t="str">
        <f>INDEX(products!$A$1:$G$49,MATCH(orders!$D713,products!$A$1:$A$49,0),MATCH(orders!K$1,products!$A$1:$G$1,0))</f>
        <v>M</v>
      </c>
      <c r="L713" t="str">
        <f t="shared" si="34"/>
        <v>Medium</v>
      </c>
      <c r="M713" s="4">
        <f>INDEX(products!$A$1:$G$49,MATCH(orders!$D713,products!$A$1:$A$49,0),MATCH(orders!M$1,products!$A$1:$G$1,0))</f>
        <v>0.2</v>
      </c>
      <c r="N713">
        <f>INDEX(products!$A$1:$G$49,MATCH(orders!$D713,products!$A$1:$A$49,0),MATCH(orders!N$1,products!$A$1:$G$1,0))</f>
        <v>2.9849999999999999</v>
      </c>
      <c r="O713" s="4">
        <f t="shared" si="35"/>
        <v>17.91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_xlfn.XLOOKUP(C714,customers!$A$1:$A$1001,customers!$C$1:$C$1001,,0)</f>
        <v>0</v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 t="shared" si="33"/>
        <v>Excelsa</v>
      </c>
      <c r="K714" t="str">
        <f>INDEX(products!$A$1:$G$49,MATCH(orders!$D714,products!$A$1:$A$49,0),MATCH(orders!K$1,products!$A$1:$G$1,0))</f>
        <v>M</v>
      </c>
      <c r="L714" t="str">
        <f t="shared" si="34"/>
        <v>Medium</v>
      </c>
      <c r="M714" s="4">
        <f>INDEX(products!$A$1:$G$49,MATCH(orders!$D714,products!$A$1:$A$49,0),MATCH(orders!M$1,products!$A$1:$G$1,0))</f>
        <v>0.5</v>
      </c>
      <c r="N714">
        <f>INDEX(products!$A$1:$G$49,MATCH(orders!$D714,products!$A$1:$A$49,0),MATCH(orders!N$1,products!$A$1:$G$1,0))</f>
        <v>8.25</v>
      </c>
      <c r="O714" s="4">
        <f t="shared" si="35"/>
        <v>16.5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_xlfn.XLOOKUP(C715,customers!$A$1:$A$1001,customers!$C$1:$C$1001,,0)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 t="shared" si="33"/>
        <v>Robusta</v>
      </c>
      <c r="K715" t="str">
        <f>INDEX(products!$A$1:$G$49,MATCH(orders!$D715,products!$A$1:$A$49,0),MATCH(orders!K$1,products!$A$1:$G$1,0))</f>
        <v>M</v>
      </c>
      <c r="L715" t="str">
        <f t="shared" si="34"/>
        <v>Medium</v>
      </c>
      <c r="M715" s="4">
        <f>INDEX(products!$A$1:$G$49,MATCH(orders!$D715,products!$A$1:$A$49,0),MATCH(orders!M$1,products!$A$1:$G$1,0))</f>
        <v>0.2</v>
      </c>
      <c r="N715">
        <f>INDEX(products!$A$1:$G$49,MATCH(orders!$D715,products!$A$1:$A$49,0),MATCH(orders!N$1,products!$A$1:$G$1,0))</f>
        <v>2.9849999999999999</v>
      </c>
      <c r="O715" s="4">
        <f t="shared" si="35"/>
        <v>2.9849999999999999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_xlfn.XLOOKUP(C716,customers!$A$1:$A$1001,customers!$C$1:$C$1001,,0)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 t="shared" si="33"/>
        <v>Excelsa</v>
      </c>
      <c r="K716" t="str">
        <f>INDEX(products!$A$1:$G$49,MATCH(orders!$D716,products!$A$1:$A$49,0),MATCH(orders!K$1,products!$A$1:$G$1,0))</f>
        <v>D</v>
      </c>
      <c r="L716" t="str">
        <f t="shared" si="34"/>
        <v>Dark</v>
      </c>
      <c r="M716" s="4">
        <f>INDEX(products!$A$1:$G$49,MATCH(orders!$D716,products!$A$1:$A$49,0),MATCH(orders!M$1,products!$A$1:$G$1,0))</f>
        <v>0.2</v>
      </c>
      <c r="N716">
        <f>INDEX(products!$A$1:$G$49,MATCH(orders!$D716,products!$A$1:$A$49,0),MATCH(orders!N$1,products!$A$1:$G$1,0))</f>
        <v>3.645</v>
      </c>
      <c r="O716" s="4">
        <f t="shared" si="35"/>
        <v>14.58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_xlfn.XLOOKUP(C717,customers!$A$1:$A$1001,customers!$C$1:$C$1001,,0)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 t="shared" si="33"/>
        <v>Excelsa</v>
      </c>
      <c r="K717" t="str">
        <f>INDEX(products!$A$1:$G$49,MATCH(orders!$D717,products!$A$1:$A$49,0),MATCH(orders!K$1,products!$A$1:$G$1,0))</f>
        <v>L</v>
      </c>
      <c r="L717" t="str">
        <f t="shared" si="34"/>
        <v>Light</v>
      </c>
      <c r="M717" s="4">
        <f>INDEX(products!$A$1:$G$49,MATCH(orders!$D717,products!$A$1:$A$49,0),MATCH(orders!M$1,products!$A$1:$G$1,0))</f>
        <v>1</v>
      </c>
      <c r="N717">
        <f>INDEX(products!$A$1:$G$49,MATCH(orders!$D717,products!$A$1:$A$49,0),MATCH(orders!N$1,products!$A$1:$G$1,0))</f>
        <v>14.85</v>
      </c>
      <c r="O717" s="4">
        <f t="shared" si="35"/>
        <v>89.1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_xlfn.XLOOKUP(C718,customers!$A$1:$A$1001,customers!$C$1:$C$1001,,0)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 t="shared" si="33"/>
        <v>Robusta</v>
      </c>
      <c r="K718" t="str">
        <f>INDEX(products!$A$1:$G$49,MATCH(orders!$D718,products!$A$1:$A$49,0),MATCH(orders!K$1,products!$A$1:$G$1,0))</f>
        <v>L</v>
      </c>
      <c r="L718" t="str">
        <f t="shared" si="34"/>
        <v>Light</v>
      </c>
      <c r="M718" s="4">
        <f>INDEX(products!$A$1:$G$49,MATCH(orders!$D718,products!$A$1:$A$49,0),MATCH(orders!M$1,products!$A$1:$G$1,0))</f>
        <v>1</v>
      </c>
      <c r="N718">
        <f>INDEX(products!$A$1:$G$49,MATCH(orders!$D718,products!$A$1:$A$49,0),MATCH(orders!N$1,products!$A$1:$G$1,0))</f>
        <v>11.95</v>
      </c>
      <c r="O718" s="4">
        <f t="shared" si="35"/>
        <v>35.849999999999994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_xlfn.XLOOKUP(C719,customers!$A$1:$A$1001,customers!$C$1:$C$1001,,0)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 t="shared" si="33"/>
        <v>Arabica</v>
      </c>
      <c r="K719" t="str">
        <f>INDEX(products!$A$1:$G$49,MATCH(orders!$D719,products!$A$1:$A$49,0),MATCH(orders!K$1,products!$A$1:$G$1,0))</f>
        <v>D</v>
      </c>
      <c r="L719" t="str">
        <f t="shared" si="34"/>
        <v>Dark</v>
      </c>
      <c r="M719" s="4">
        <f>INDEX(products!$A$1:$G$49,MATCH(orders!$D719,products!$A$1:$A$49,0),MATCH(orders!M$1,products!$A$1:$G$1,0))</f>
        <v>2.5</v>
      </c>
      <c r="N719">
        <f>INDEX(products!$A$1:$G$49,MATCH(orders!$D719,products!$A$1:$A$49,0),MATCH(orders!N$1,products!$A$1:$G$1,0))</f>
        <v>22.884999999999998</v>
      </c>
      <c r="O719" s="4">
        <f t="shared" si="35"/>
        <v>68.655000000000001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_xlfn.XLOOKUP(C720,customers!$A$1:$A$1001,customers!$C$1:$C$1001,,0)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 t="shared" si="33"/>
        <v>librica</v>
      </c>
      <c r="K720" t="str">
        <f>INDEX(products!$A$1:$G$49,MATCH(orders!$D720,products!$A$1:$A$49,0),MATCH(orders!K$1,products!$A$1:$G$1,0))</f>
        <v>D</v>
      </c>
      <c r="L720" t="str">
        <f t="shared" si="34"/>
        <v>Dark</v>
      </c>
      <c r="M720" s="4">
        <f>INDEX(products!$A$1:$G$49,MATCH(orders!$D720,products!$A$1:$A$49,0),MATCH(orders!M$1,products!$A$1:$G$1,0))</f>
        <v>1</v>
      </c>
      <c r="N720">
        <f>INDEX(products!$A$1:$G$49,MATCH(orders!$D720,products!$A$1:$A$49,0),MATCH(orders!N$1,products!$A$1:$G$1,0))</f>
        <v>12.95</v>
      </c>
      <c r="O720" s="4">
        <f t="shared" si="35"/>
        <v>38.849999999999994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_xlfn.XLOOKUP(C721,customers!$A$1:$A$1001,customers!$C$1:$C$1001,,0)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 t="shared" si="33"/>
        <v>librica</v>
      </c>
      <c r="K721" t="str">
        <f>INDEX(products!$A$1:$G$49,MATCH(orders!$D721,products!$A$1:$A$49,0),MATCH(orders!K$1,products!$A$1:$G$1,0))</f>
        <v>L</v>
      </c>
      <c r="L721" t="str">
        <f t="shared" si="34"/>
        <v>Light</v>
      </c>
      <c r="M721" s="4">
        <f>INDEX(products!$A$1:$G$49,MATCH(orders!$D721,products!$A$1:$A$49,0),MATCH(orders!M$1,products!$A$1:$G$1,0))</f>
        <v>1</v>
      </c>
      <c r="N721">
        <f>INDEX(products!$A$1:$G$49,MATCH(orders!$D721,products!$A$1:$A$49,0),MATCH(orders!N$1,products!$A$1:$G$1,0))</f>
        <v>15.85</v>
      </c>
      <c r="O721" s="4">
        <f t="shared" si="35"/>
        <v>79.25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_xlfn.XLOOKUP(C722,customers!$A$1:$A$1001,customers!$C$1:$C$1001,,0)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 t="shared" si="33"/>
        <v>Excelsa</v>
      </c>
      <c r="K722" t="str">
        <f>INDEX(products!$A$1:$G$49,MATCH(orders!$D722,products!$A$1:$A$49,0),MATCH(orders!K$1,products!$A$1:$G$1,0))</f>
        <v>D</v>
      </c>
      <c r="L722" t="str">
        <f t="shared" si="34"/>
        <v>Dark</v>
      </c>
      <c r="M722" s="4">
        <f>INDEX(products!$A$1:$G$49,MATCH(orders!$D722,products!$A$1:$A$49,0),MATCH(orders!M$1,products!$A$1:$G$1,0))</f>
        <v>0.5</v>
      </c>
      <c r="N722">
        <f>INDEX(products!$A$1:$G$49,MATCH(orders!$D722,products!$A$1:$A$49,0),MATCH(orders!N$1,products!$A$1:$G$1,0))</f>
        <v>7.29</v>
      </c>
      <c r="O722" s="4">
        <f t="shared" si="35"/>
        <v>36.450000000000003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_xlfn.XLOOKUP(C723,customers!$A$1:$A$1001,customers!$C$1:$C$1001,,0)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 t="shared" si="33"/>
        <v>Robusta</v>
      </c>
      <c r="K723" t="str">
        <f>INDEX(products!$A$1:$G$49,MATCH(orders!$D723,products!$A$1:$A$49,0),MATCH(orders!K$1,products!$A$1:$G$1,0))</f>
        <v>M</v>
      </c>
      <c r="L723" t="str">
        <f t="shared" si="34"/>
        <v>Medium</v>
      </c>
      <c r="M723" s="4">
        <f>INDEX(products!$A$1:$G$49,MATCH(orders!$D723,products!$A$1:$A$49,0),MATCH(orders!M$1,products!$A$1:$G$1,0))</f>
        <v>0.2</v>
      </c>
      <c r="N723">
        <f>INDEX(products!$A$1:$G$49,MATCH(orders!$D723,products!$A$1:$A$49,0),MATCH(orders!N$1,products!$A$1:$G$1,0))</f>
        <v>2.9849999999999999</v>
      </c>
      <c r="O723" s="4">
        <f t="shared" si="35"/>
        <v>8.9550000000000001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_xlfn.XLOOKUP(C724,customers!$A$1:$A$1001,customers!$C$1:$C$1001,,0)</f>
        <v>0</v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 t="shared" si="33"/>
        <v>Excelsa</v>
      </c>
      <c r="K724" t="str">
        <f>INDEX(products!$A$1:$G$49,MATCH(orders!$D724,products!$A$1:$A$49,0),MATCH(orders!K$1,products!$A$1:$G$1,0))</f>
        <v>D</v>
      </c>
      <c r="L724" t="str">
        <f t="shared" si="34"/>
        <v>Dark</v>
      </c>
      <c r="M724" s="4">
        <f>INDEX(products!$A$1:$G$49,MATCH(orders!$D724,products!$A$1:$A$49,0),MATCH(orders!M$1,products!$A$1:$G$1,0))</f>
        <v>1</v>
      </c>
      <c r="N724">
        <f>INDEX(products!$A$1:$G$49,MATCH(orders!$D724,products!$A$1:$A$49,0),MATCH(orders!N$1,products!$A$1:$G$1,0))</f>
        <v>12.15</v>
      </c>
      <c r="O724" s="4">
        <f t="shared" si="35"/>
        <v>24.3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_xlfn.XLOOKUP(C725,customers!$A$1:$A$1001,customers!$C$1:$C$1001,,0)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 t="shared" si="33"/>
        <v>Excelsa</v>
      </c>
      <c r="K725" t="str">
        <f>INDEX(products!$A$1:$G$49,MATCH(orders!$D725,products!$A$1:$A$49,0),MATCH(orders!K$1,products!$A$1:$G$1,0))</f>
        <v>M</v>
      </c>
      <c r="L725" t="str">
        <f t="shared" si="34"/>
        <v>Medium</v>
      </c>
      <c r="M725" s="4">
        <f>INDEX(products!$A$1:$G$49,MATCH(orders!$D725,products!$A$1:$A$49,0),MATCH(orders!M$1,products!$A$1:$G$1,0))</f>
        <v>2.5</v>
      </c>
      <c r="N725">
        <f>INDEX(products!$A$1:$G$49,MATCH(orders!$D725,products!$A$1:$A$49,0),MATCH(orders!N$1,products!$A$1:$G$1,0))</f>
        <v>31.624999999999996</v>
      </c>
      <c r="O725" s="4">
        <f t="shared" si="35"/>
        <v>63.249999999999993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_xlfn.XLOOKUP(C726,customers!$A$1:$A$1001,customers!$C$1:$C$1001,,0)</f>
        <v>0</v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 t="shared" si="33"/>
        <v>Arabica</v>
      </c>
      <c r="K726" t="str">
        <f>INDEX(products!$A$1:$G$49,MATCH(orders!$D726,products!$A$1:$A$49,0),MATCH(orders!K$1,products!$A$1:$G$1,0))</f>
        <v>M</v>
      </c>
      <c r="L726" t="str">
        <f t="shared" si="34"/>
        <v>Medium</v>
      </c>
      <c r="M726" s="4">
        <f>INDEX(products!$A$1:$G$49,MATCH(orders!$D726,products!$A$1:$A$49,0),MATCH(orders!M$1,products!$A$1:$G$1,0))</f>
        <v>0.2</v>
      </c>
      <c r="N726">
        <f>INDEX(products!$A$1:$G$49,MATCH(orders!$D726,products!$A$1:$A$49,0),MATCH(orders!N$1,products!$A$1:$G$1,0))</f>
        <v>3.375</v>
      </c>
      <c r="O726" s="4">
        <f t="shared" si="35"/>
        <v>6.75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_xlfn.XLOOKUP(C727,customers!$A$1:$A$1001,customers!$C$1:$C$1001,,0)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 t="shared" si="33"/>
        <v>Arabica</v>
      </c>
      <c r="K727" t="str">
        <f>INDEX(products!$A$1:$G$49,MATCH(orders!$D727,products!$A$1:$A$49,0),MATCH(orders!K$1,products!$A$1:$G$1,0))</f>
        <v>L</v>
      </c>
      <c r="L727" t="str">
        <f t="shared" si="34"/>
        <v>Light</v>
      </c>
      <c r="M727" s="4">
        <f>INDEX(products!$A$1:$G$49,MATCH(orders!$D727,products!$A$1:$A$49,0),MATCH(orders!M$1,products!$A$1:$G$1,0))</f>
        <v>0.2</v>
      </c>
      <c r="N727">
        <f>INDEX(products!$A$1:$G$49,MATCH(orders!$D727,products!$A$1:$A$49,0),MATCH(orders!N$1,products!$A$1:$G$1,0))</f>
        <v>3.8849999999999998</v>
      </c>
      <c r="O727" s="4">
        <f t="shared" si="35"/>
        <v>23.31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_xlfn.XLOOKUP(C728,customers!$A$1:$A$1001,customers!$C$1:$C$1001,,0)</f>
        <v>0</v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 t="shared" si="33"/>
        <v>librica</v>
      </c>
      <c r="K728" t="str">
        <f>INDEX(products!$A$1:$G$49,MATCH(orders!$D728,products!$A$1:$A$49,0),MATCH(orders!K$1,products!$A$1:$G$1,0))</f>
        <v>L</v>
      </c>
      <c r="L728" t="str">
        <f t="shared" si="34"/>
        <v>Light</v>
      </c>
      <c r="M728" s="4">
        <f>INDEX(products!$A$1:$G$49,MATCH(orders!$D728,products!$A$1:$A$49,0),MATCH(orders!M$1,products!$A$1:$G$1,0))</f>
        <v>2.5</v>
      </c>
      <c r="N728">
        <f>INDEX(products!$A$1:$G$49,MATCH(orders!$D728,products!$A$1:$A$49,0),MATCH(orders!N$1,products!$A$1:$G$1,0))</f>
        <v>36.454999999999998</v>
      </c>
      <c r="O728" s="4">
        <f t="shared" si="35"/>
        <v>145.82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_xlfn.XLOOKUP(C729,customers!$A$1:$A$1001,customers!$C$1:$C$1001,,0)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 t="shared" si="33"/>
        <v>Robusta</v>
      </c>
      <c r="K729" t="str">
        <f>INDEX(products!$A$1:$G$49,MATCH(orders!$D729,products!$A$1:$A$49,0),MATCH(orders!K$1,products!$A$1:$G$1,0))</f>
        <v>M</v>
      </c>
      <c r="L729" t="str">
        <f t="shared" si="34"/>
        <v>Medium</v>
      </c>
      <c r="M729" s="4">
        <f>INDEX(products!$A$1:$G$49,MATCH(orders!$D729,products!$A$1:$A$49,0),MATCH(orders!M$1,products!$A$1:$G$1,0))</f>
        <v>0.5</v>
      </c>
      <c r="N729">
        <f>INDEX(products!$A$1:$G$49,MATCH(orders!$D729,products!$A$1:$A$49,0),MATCH(orders!N$1,products!$A$1:$G$1,0))</f>
        <v>5.97</v>
      </c>
      <c r="O729" s="4">
        <f t="shared" si="35"/>
        <v>29.849999999999998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_xlfn.XLOOKUP(C730,customers!$A$1:$A$1001,customers!$C$1:$C$1001,,0)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 t="shared" si="33"/>
        <v>Excelsa</v>
      </c>
      <c r="K730" t="str">
        <f>INDEX(products!$A$1:$G$49,MATCH(orders!$D730,products!$A$1:$A$49,0),MATCH(orders!K$1,products!$A$1:$G$1,0))</f>
        <v>D</v>
      </c>
      <c r="L730" t="str">
        <f t="shared" si="34"/>
        <v>Dark</v>
      </c>
      <c r="M730" s="4">
        <f>INDEX(products!$A$1:$G$49,MATCH(orders!$D730,products!$A$1:$A$49,0),MATCH(orders!M$1,products!$A$1:$G$1,0))</f>
        <v>0.5</v>
      </c>
      <c r="N730">
        <f>INDEX(products!$A$1:$G$49,MATCH(orders!$D730,products!$A$1:$A$49,0),MATCH(orders!N$1,products!$A$1:$G$1,0))</f>
        <v>7.29</v>
      </c>
      <c r="O730" s="4">
        <f t="shared" si="35"/>
        <v>21.87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_xlfn.XLOOKUP(C731,customers!$A$1:$A$1001,customers!$C$1:$C$1001,,0)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 t="shared" si="33"/>
        <v>librica</v>
      </c>
      <c r="K731" t="str">
        <f>INDEX(products!$A$1:$G$49,MATCH(orders!$D731,products!$A$1:$A$49,0),MATCH(orders!K$1,products!$A$1:$G$1,0))</f>
        <v>M</v>
      </c>
      <c r="L731" t="str">
        <f t="shared" si="34"/>
        <v>Medium</v>
      </c>
      <c r="M731" s="4">
        <f>INDEX(products!$A$1:$G$49,MATCH(orders!$D731,products!$A$1:$A$49,0),MATCH(orders!M$1,products!$A$1:$G$1,0))</f>
        <v>0.2</v>
      </c>
      <c r="N731">
        <f>INDEX(products!$A$1:$G$49,MATCH(orders!$D731,products!$A$1:$A$49,0),MATCH(orders!N$1,products!$A$1:$G$1,0))</f>
        <v>4.3650000000000002</v>
      </c>
      <c r="O731" s="4">
        <f t="shared" si="35"/>
        <v>4.3650000000000002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_xlfn.XLOOKUP(C732,customers!$A$1:$A$1001,customers!$C$1:$C$1001,,0)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 t="shared" si="33"/>
        <v>librica</v>
      </c>
      <c r="K732" t="str">
        <f>INDEX(products!$A$1:$G$49,MATCH(orders!$D732,products!$A$1:$A$49,0),MATCH(orders!K$1,products!$A$1:$G$1,0))</f>
        <v>L</v>
      </c>
      <c r="L732" t="str">
        <f t="shared" si="34"/>
        <v>Light</v>
      </c>
      <c r="M732" s="4">
        <f>INDEX(products!$A$1:$G$49,MATCH(orders!$D732,products!$A$1:$A$49,0),MATCH(orders!M$1,products!$A$1:$G$1,0))</f>
        <v>2.5</v>
      </c>
      <c r="N732">
        <f>INDEX(products!$A$1:$G$49,MATCH(orders!$D732,products!$A$1:$A$49,0),MATCH(orders!N$1,products!$A$1:$G$1,0))</f>
        <v>36.454999999999998</v>
      </c>
      <c r="O732" s="4">
        <f t="shared" si="35"/>
        <v>36.454999999999998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_xlfn.XLOOKUP(C733,customers!$A$1:$A$1001,customers!$C$1:$C$1001,,0)</f>
        <v>0</v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 t="shared" si="33"/>
        <v>librica</v>
      </c>
      <c r="K733" t="str">
        <f>INDEX(products!$A$1:$G$49,MATCH(orders!$D733,products!$A$1:$A$49,0),MATCH(orders!K$1,products!$A$1:$G$1,0))</f>
        <v>D</v>
      </c>
      <c r="L733" t="str">
        <f t="shared" si="34"/>
        <v>Dark</v>
      </c>
      <c r="M733" s="4">
        <f>INDEX(products!$A$1:$G$49,MATCH(orders!$D733,products!$A$1:$A$49,0),MATCH(orders!M$1,products!$A$1:$G$1,0))</f>
        <v>0.2</v>
      </c>
      <c r="N733">
        <f>INDEX(products!$A$1:$G$49,MATCH(orders!$D733,products!$A$1:$A$49,0),MATCH(orders!N$1,products!$A$1:$G$1,0))</f>
        <v>3.8849999999999998</v>
      </c>
      <c r="O733" s="4">
        <f t="shared" si="35"/>
        <v>15.54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_xlfn.XLOOKUP(C734,customers!$A$1:$A$1001,customers!$C$1:$C$1001,,0)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 t="shared" si="33"/>
        <v>Excelsa</v>
      </c>
      <c r="K734" t="str">
        <f>INDEX(products!$A$1:$G$49,MATCH(orders!$D734,products!$A$1:$A$49,0),MATCH(orders!K$1,products!$A$1:$G$1,0))</f>
        <v>L</v>
      </c>
      <c r="L734" t="str">
        <f t="shared" si="34"/>
        <v>Light</v>
      </c>
      <c r="M734" s="4">
        <f>INDEX(products!$A$1:$G$49,MATCH(orders!$D734,products!$A$1:$A$49,0),MATCH(orders!M$1,products!$A$1:$G$1,0))</f>
        <v>0.2</v>
      </c>
      <c r="N734">
        <f>INDEX(products!$A$1:$G$49,MATCH(orders!$D734,products!$A$1:$A$49,0),MATCH(orders!N$1,products!$A$1:$G$1,0))</f>
        <v>4.4550000000000001</v>
      </c>
      <c r="O734" s="4">
        <f t="shared" si="35"/>
        <v>8.91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_xlfn.XLOOKUP(C735,customers!$A$1:$A$1001,customers!$C$1:$C$1001,,0)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 t="shared" si="33"/>
        <v>librica</v>
      </c>
      <c r="K735" t="str">
        <f>INDEX(products!$A$1:$G$49,MATCH(orders!$D735,products!$A$1:$A$49,0),MATCH(orders!K$1,products!$A$1:$G$1,0))</f>
        <v>M</v>
      </c>
      <c r="L735" t="str">
        <f t="shared" si="34"/>
        <v>Medium</v>
      </c>
      <c r="M735" s="4">
        <f>INDEX(products!$A$1:$G$49,MATCH(orders!$D735,products!$A$1:$A$49,0),MATCH(orders!M$1,products!$A$1:$G$1,0))</f>
        <v>2.5</v>
      </c>
      <c r="N735">
        <f>INDEX(products!$A$1:$G$49,MATCH(orders!$D735,products!$A$1:$A$49,0),MATCH(orders!N$1,products!$A$1:$G$1,0))</f>
        <v>33.464999999999996</v>
      </c>
      <c r="O735" s="4">
        <f t="shared" si="35"/>
        <v>100.39499999999998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_xlfn.XLOOKUP(C736,customers!$A$1:$A$1001,customers!$C$1:$C$1001,,0)</f>
        <v>0</v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 t="shared" si="33"/>
        <v>Robusta</v>
      </c>
      <c r="K736" t="str">
        <f>INDEX(products!$A$1:$G$49,MATCH(orders!$D736,products!$A$1:$A$49,0),MATCH(orders!K$1,products!$A$1:$G$1,0))</f>
        <v>D</v>
      </c>
      <c r="L736" t="str">
        <f t="shared" si="34"/>
        <v>Dark</v>
      </c>
      <c r="M736" s="4">
        <f>INDEX(products!$A$1:$G$49,MATCH(orders!$D736,products!$A$1:$A$49,0),MATCH(orders!M$1,products!$A$1:$G$1,0))</f>
        <v>0.2</v>
      </c>
      <c r="N736">
        <f>INDEX(products!$A$1:$G$49,MATCH(orders!$D736,products!$A$1:$A$49,0),MATCH(orders!N$1,products!$A$1:$G$1,0))</f>
        <v>2.6849999999999996</v>
      </c>
      <c r="O736" s="4">
        <f t="shared" si="35"/>
        <v>13.424999999999997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_xlfn.XLOOKUP(C737,customers!$A$1:$A$1001,customers!$C$1:$C$1001,,0)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 t="shared" si="33"/>
        <v>Excelsa</v>
      </c>
      <c r="K737" t="str">
        <f>INDEX(products!$A$1:$G$49,MATCH(orders!$D737,products!$A$1:$A$49,0),MATCH(orders!K$1,products!$A$1:$G$1,0))</f>
        <v>D</v>
      </c>
      <c r="L737" t="str">
        <f t="shared" si="34"/>
        <v>Dark</v>
      </c>
      <c r="M737" s="4">
        <f>INDEX(products!$A$1:$G$49,MATCH(orders!$D737,products!$A$1:$A$49,0),MATCH(orders!M$1,products!$A$1:$G$1,0))</f>
        <v>0.2</v>
      </c>
      <c r="N737">
        <f>INDEX(products!$A$1:$G$49,MATCH(orders!$D737,products!$A$1:$A$49,0),MATCH(orders!N$1,products!$A$1:$G$1,0))</f>
        <v>3.645</v>
      </c>
      <c r="O737" s="4">
        <f t="shared" si="35"/>
        <v>21.87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_xlfn.XLOOKUP(C738,customers!$A$1:$A$1001,customers!$C$1:$C$1001,,0)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 t="shared" si="33"/>
        <v>librica</v>
      </c>
      <c r="K738" t="str">
        <f>INDEX(products!$A$1:$G$49,MATCH(orders!$D738,products!$A$1:$A$49,0),MATCH(orders!K$1,products!$A$1:$G$1,0))</f>
        <v>D</v>
      </c>
      <c r="L738" t="str">
        <f t="shared" si="34"/>
        <v>Dark</v>
      </c>
      <c r="M738" s="4">
        <f>INDEX(products!$A$1:$G$49,MATCH(orders!$D738,products!$A$1:$A$49,0),MATCH(orders!M$1,products!$A$1:$G$1,0))</f>
        <v>1</v>
      </c>
      <c r="N738">
        <f>INDEX(products!$A$1:$G$49,MATCH(orders!$D738,products!$A$1:$A$49,0),MATCH(orders!N$1,products!$A$1:$G$1,0))</f>
        <v>12.95</v>
      </c>
      <c r="O738" s="4">
        <f t="shared" si="35"/>
        <v>25.9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_xlfn.XLOOKUP(C739,customers!$A$1:$A$1001,customers!$C$1:$C$1001,,0)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 t="shared" si="33"/>
        <v>Arabica</v>
      </c>
      <c r="K739" t="str">
        <f>INDEX(products!$A$1:$G$49,MATCH(orders!$D739,products!$A$1:$A$49,0),MATCH(orders!K$1,products!$A$1:$G$1,0))</f>
        <v>M</v>
      </c>
      <c r="L739" t="str">
        <f t="shared" si="34"/>
        <v>Medium</v>
      </c>
      <c r="M739" s="4">
        <f>INDEX(products!$A$1:$G$49,MATCH(orders!$D739,products!$A$1:$A$49,0),MATCH(orders!M$1,products!$A$1:$G$1,0))</f>
        <v>1</v>
      </c>
      <c r="N739">
        <f>INDEX(products!$A$1:$G$49,MATCH(orders!$D739,products!$A$1:$A$49,0),MATCH(orders!N$1,products!$A$1:$G$1,0))</f>
        <v>11.25</v>
      </c>
      <c r="O739" s="4">
        <f t="shared" si="35"/>
        <v>56.25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_xlfn.XLOOKUP(C740,customers!$A$1:$A$1001,customers!$C$1:$C$1001,,0)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 t="shared" si="33"/>
        <v>Robusta</v>
      </c>
      <c r="K740" t="str">
        <f>INDEX(products!$A$1:$G$49,MATCH(orders!$D740,products!$A$1:$A$49,0),MATCH(orders!K$1,products!$A$1:$G$1,0))</f>
        <v>L</v>
      </c>
      <c r="L740" t="str">
        <f t="shared" si="34"/>
        <v>Light</v>
      </c>
      <c r="M740" s="4">
        <f>INDEX(products!$A$1:$G$49,MATCH(orders!$D740,products!$A$1:$A$49,0),MATCH(orders!M$1,products!$A$1:$G$1,0))</f>
        <v>0.2</v>
      </c>
      <c r="N740">
        <f>INDEX(products!$A$1:$G$49,MATCH(orders!$D740,products!$A$1:$A$49,0),MATCH(orders!N$1,products!$A$1:$G$1,0))</f>
        <v>3.5849999999999995</v>
      </c>
      <c r="O740" s="4">
        <f t="shared" si="35"/>
        <v>10.754999999999999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_xlfn.XLOOKUP(C741,customers!$A$1:$A$1001,customers!$C$1:$C$1001,,0)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 t="shared" si="33"/>
        <v>Excelsa</v>
      </c>
      <c r="K741" t="str">
        <f>INDEX(products!$A$1:$G$49,MATCH(orders!$D741,products!$A$1:$A$49,0),MATCH(orders!K$1,products!$A$1:$G$1,0))</f>
        <v>D</v>
      </c>
      <c r="L741" t="str">
        <f t="shared" si="34"/>
        <v>Dark</v>
      </c>
      <c r="M741" s="4">
        <f>INDEX(products!$A$1:$G$49,MATCH(orders!$D741,products!$A$1:$A$49,0),MATCH(orders!M$1,products!$A$1:$G$1,0))</f>
        <v>0.2</v>
      </c>
      <c r="N741">
        <f>INDEX(products!$A$1:$G$49,MATCH(orders!$D741,products!$A$1:$A$49,0),MATCH(orders!N$1,products!$A$1:$G$1,0))</f>
        <v>3.645</v>
      </c>
      <c r="O741" s="4">
        <f t="shared" si="35"/>
        <v>18.225000000000001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_xlfn.XLOOKUP(C742,customers!$A$1:$A$1001,customers!$C$1:$C$1001,,0)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 t="shared" si="33"/>
        <v>Robusta</v>
      </c>
      <c r="K742" t="str">
        <f>INDEX(products!$A$1:$G$49,MATCH(orders!$D742,products!$A$1:$A$49,0),MATCH(orders!K$1,products!$A$1:$G$1,0))</f>
        <v>L</v>
      </c>
      <c r="L742" t="str">
        <f t="shared" si="34"/>
        <v>Light</v>
      </c>
      <c r="M742" s="4">
        <f>INDEX(products!$A$1:$G$49,MATCH(orders!$D742,products!$A$1:$A$49,0),MATCH(orders!M$1,products!$A$1:$G$1,0))</f>
        <v>0.5</v>
      </c>
      <c r="N742">
        <f>INDEX(products!$A$1:$G$49,MATCH(orders!$D742,products!$A$1:$A$49,0),MATCH(orders!N$1,products!$A$1:$G$1,0))</f>
        <v>7.169999999999999</v>
      </c>
      <c r="O742" s="4">
        <f t="shared" si="35"/>
        <v>28.679999999999996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_xlfn.XLOOKUP(C743,customers!$A$1:$A$1001,customers!$C$1:$C$1001,,0)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 t="shared" si="33"/>
        <v>librica</v>
      </c>
      <c r="K743" t="str">
        <f>INDEX(products!$A$1:$G$49,MATCH(orders!$D743,products!$A$1:$A$49,0),MATCH(orders!K$1,products!$A$1:$G$1,0))</f>
        <v>M</v>
      </c>
      <c r="L743" t="str">
        <f t="shared" si="34"/>
        <v>Medium</v>
      </c>
      <c r="M743" s="4">
        <f>INDEX(products!$A$1:$G$49,MATCH(orders!$D743,products!$A$1:$A$49,0),MATCH(orders!M$1,products!$A$1:$G$1,0))</f>
        <v>0.2</v>
      </c>
      <c r="N743">
        <f>INDEX(products!$A$1:$G$49,MATCH(orders!$D743,products!$A$1:$A$49,0),MATCH(orders!N$1,products!$A$1:$G$1,0))</f>
        <v>4.3650000000000002</v>
      </c>
      <c r="O743" s="4">
        <f t="shared" si="35"/>
        <v>8.73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_xlfn.XLOOKUP(C744,customers!$A$1:$A$1001,customers!$C$1:$C$1001,,0)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 t="shared" si="33"/>
        <v>librica</v>
      </c>
      <c r="K744" t="str">
        <f>INDEX(products!$A$1:$G$49,MATCH(orders!$D744,products!$A$1:$A$49,0),MATCH(orders!K$1,products!$A$1:$G$1,0))</f>
        <v>M</v>
      </c>
      <c r="L744" t="str">
        <f t="shared" si="34"/>
        <v>Medium</v>
      </c>
      <c r="M744" s="4">
        <f>INDEX(products!$A$1:$G$49,MATCH(orders!$D744,products!$A$1:$A$49,0),MATCH(orders!M$1,products!$A$1:$G$1,0))</f>
        <v>1</v>
      </c>
      <c r="N744">
        <f>INDEX(products!$A$1:$G$49,MATCH(orders!$D744,products!$A$1:$A$49,0),MATCH(orders!N$1,products!$A$1:$G$1,0))</f>
        <v>14.55</v>
      </c>
      <c r="O744" s="4">
        <f t="shared" si="35"/>
        <v>58.2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_xlfn.XLOOKUP(C745,customers!$A$1:$A$1001,customers!$C$1:$C$1001,,0)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 t="shared" si="33"/>
        <v>Arabica</v>
      </c>
      <c r="K745" t="str">
        <f>INDEX(products!$A$1:$G$49,MATCH(orders!$D745,products!$A$1:$A$49,0),MATCH(orders!K$1,products!$A$1:$G$1,0))</f>
        <v>D</v>
      </c>
      <c r="L745" t="str">
        <f t="shared" si="34"/>
        <v>Dark</v>
      </c>
      <c r="M745" s="4">
        <f>INDEX(products!$A$1:$G$49,MATCH(orders!$D745,products!$A$1:$A$49,0),MATCH(orders!M$1,products!$A$1:$G$1,0))</f>
        <v>0.5</v>
      </c>
      <c r="N745">
        <f>INDEX(products!$A$1:$G$49,MATCH(orders!$D745,products!$A$1:$A$49,0),MATCH(orders!N$1,products!$A$1:$G$1,0))</f>
        <v>5.97</v>
      </c>
      <c r="O745" s="4">
        <f t="shared" si="35"/>
        <v>17.91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_xlfn.XLOOKUP(C746,customers!$A$1:$A$1001,customers!$C$1:$C$1001,,0)</f>
        <v>0</v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 t="shared" si="33"/>
        <v>Robusta</v>
      </c>
      <c r="K746" t="str">
        <f>INDEX(products!$A$1:$G$49,MATCH(orders!$D746,products!$A$1:$A$49,0),MATCH(orders!K$1,products!$A$1:$G$1,0))</f>
        <v>M</v>
      </c>
      <c r="L746" t="str">
        <f t="shared" si="34"/>
        <v>Medium</v>
      </c>
      <c r="M746" s="4">
        <f>INDEX(products!$A$1:$G$49,MATCH(orders!$D746,products!$A$1:$A$49,0),MATCH(orders!M$1,products!$A$1:$G$1,0))</f>
        <v>0.2</v>
      </c>
      <c r="N746">
        <f>INDEX(products!$A$1:$G$49,MATCH(orders!$D746,products!$A$1:$A$49,0),MATCH(orders!N$1,products!$A$1:$G$1,0))</f>
        <v>2.9849999999999999</v>
      </c>
      <c r="O746" s="4">
        <f t="shared" si="35"/>
        <v>17.91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_xlfn.XLOOKUP(C747,customers!$A$1:$A$1001,customers!$C$1:$C$1001,,0)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 t="shared" si="33"/>
        <v>Excelsa</v>
      </c>
      <c r="K747" t="str">
        <f>INDEX(products!$A$1:$G$49,MATCH(orders!$D747,products!$A$1:$A$49,0),MATCH(orders!K$1,products!$A$1:$G$1,0))</f>
        <v>D</v>
      </c>
      <c r="L747" t="str">
        <f t="shared" si="34"/>
        <v>Dark</v>
      </c>
      <c r="M747" s="4">
        <f>INDEX(products!$A$1:$G$49,MATCH(orders!$D747,products!$A$1:$A$49,0),MATCH(orders!M$1,products!$A$1:$G$1,0))</f>
        <v>0.5</v>
      </c>
      <c r="N747">
        <f>INDEX(products!$A$1:$G$49,MATCH(orders!$D747,products!$A$1:$A$49,0),MATCH(orders!N$1,products!$A$1:$G$1,0))</f>
        <v>7.29</v>
      </c>
      <c r="O747" s="4">
        <f t="shared" si="35"/>
        <v>14.58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_xlfn.XLOOKUP(C748,customers!$A$1:$A$1001,customers!$C$1:$C$1001,,0)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 t="shared" si="33"/>
        <v>Arabica</v>
      </c>
      <c r="K748" t="str">
        <f>INDEX(products!$A$1:$G$49,MATCH(orders!$D748,products!$A$1:$A$49,0),MATCH(orders!K$1,products!$A$1:$G$1,0))</f>
        <v>M</v>
      </c>
      <c r="L748" t="str">
        <f t="shared" si="34"/>
        <v>Medium</v>
      </c>
      <c r="M748" s="4">
        <f>INDEX(products!$A$1:$G$49,MATCH(orders!$D748,products!$A$1:$A$49,0),MATCH(orders!M$1,products!$A$1:$G$1,0))</f>
        <v>1</v>
      </c>
      <c r="N748">
        <f>INDEX(products!$A$1:$G$49,MATCH(orders!$D748,products!$A$1:$A$49,0),MATCH(orders!N$1,products!$A$1:$G$1,0))</f>
        <v>11.25</v>
      </c>
      <c r="O748" s="4">
        <f t="shared" si="35"/>
        <v>33.75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_xlfn.XLOOKUP(C749,customers!$A$1:$A$1001,customers!$C$1:$C$1001,,0)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 t="shared" si="33"/>
        <v>librica</v>
      </c>
      <c r="K749" t="str">
        <f>INDEX(products!$A$1:$G$49,MATCH(orders!$D749,products!$A$1:$A$49,0),MATCH(orders!K$1,products!$A$1:$G$1,0))</f>
        <v>M</v>
      </c>
      <c r="L749" t="str">
        <f t="shared" si="34"/>
        <v>Medium</v>
      </c>
      <c r="M749" s="4">
        <f>INDEX(products!$A$1:$G$49,MATCH(orders!$D749,products!$A$1:$A$49,0),MATCH(orders!M$1,products!$A$1:$G$1,0))</f>
        <v>0.5</v>
      </c>
      <c r="N749">
        <f>INDEX(products!$A$1:$G$49,MATCH(orders!$D749,products!$A$1:$A$49,0),MATCH(orders!N$1,products!$A$1:$G$1,0))</f>
        <v>8.73</v>
      </c>
      <c r="O749" s="4">
        <f t="shared" si="35"/>
        <v>34.92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_xlfn.XLOOKUP(C750,customers!$A$1:$A$1001,customers!$C$1:$C$1001,,0)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 t="shared" si="33"/>
        <v>Excelsa</v>
      </c>
      <c r="K750" t="str">
        <f>INDEX(products!$A$1:$G$49,MATCH(orders!$D750,products!$A$1:$A$49,0),MATCH(orders!K$1,products!$A$1:$G$1,0))</f>
        <v>D</v>
      </c>
      <c r="L750" t="str">
        <f t="shared" si="34"/>
        <v>Dark</v>
      </c>
      <c r="M750" s="4">
        <f>INDEX(products!$A$1:$G$49,MATCH(orders!$D750,products!$A$1:$A$49,0),MATCH(orders!M$1,products!$A$1:$G$1,0))</f>
        <v>0.5</v>
      </c>
      <c r="N750">
        <f>INDEX(products!$A$1:$G$49,MATCH(orders!$D750,products!$A$1:$A$49,0),MATCH(orders!N$1,products!$A$1:$G$1,0))</f>
        <v>7.29</v>
      </c>
      <c r="O750" s="4">
        <f t="shared" si="35"/>
        <v>14.58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_xlfn.XLOOKUP(C751,customers!$A$1:$A$1001,customers!$C$1:$C$1001,,0)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 t="shared" si="33"/>
        <v>Robusta</v>
      </c>
      <c r="K751" t="str">
        <f>INDEX(products!$A$1:$G$49,MATCH(orders!$D751,products!$A$1:$A$49,0),MATCH(orders!K$1,products!$A$1:$G$1,0))</f>
        <v>D</v>
      </c>
      <c r="L751" t="str">
        <f t="shared" si="34"/>
        <v>Dark</v>
      </c>
      <c r="M751" s="4">
        <f>INDEX(products!$A$1:$G$49,MATCH(orders!$D751,products!$A$1:$A$49,0),MATCH(orders!M$1,products!$A$1:$G$1,0))</f>
        <v>0.2</v>
      </c>
      <c r="N751">
        <f>INDEX(products!$A$1:$G$49,MATCH(orders!$D751,products!$A$1:$A$49,0),MATCH(orders!N$1,products!$A$1:$G$1,0))</f>
        <v>2.6849999999999996</v>
      </c>
      <c r="O751" s="4">
        <f t="shared" si="35"/>
        <v>5.3699999999999992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_xlfn.XLOOKUP(C752,customers!$A$1:$A$1001,customers!$C$1:$C$1001,,0)</f>
        <v>0</v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 t="shared" si="33"/>
        <v>Robusta</v>
      </c>
      <c r="K752" t="str">
        <f>INDEX(products!$A$1:$G$49,MATCH(orders!$D752,products!$A$1:$A$49,0),MATCH(orders!K$1,products!$A$1:$G$1,0))</f>
        <v>M</v>
      </c>
      <c r="L752" t="str">
        <f t="shared" si="34"/>
        <v>Medium</v>
      </c>
      <c r="M752" s="4">
        <f>INDEX(products!$A$1:$G$49,MATCH(orders!$D752,products!$A$1:$A$49,0),MATCH(orders!M$1,products!$A$1:$G$1,0))</f>
        <v>0.5</v>
      </c>
      <c r="N752">
        <f>INDEX(products!$A$1:$G$49,MATCH(orders!$D752,products!$A$1:$A$49,0),MATCH(orders!N$1,products!$A$1:$G$1,0))</f>
        <v>5.97</v>
      </c>
      <c r="O752" s="4">
        <f t="shared" si="35"/>
        <v>5.97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_xlfn.XLOOKUP(C753,customers!$A$1:$A$1001,customers!$C$1:$C$1001,,0)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 t="shared" si="33"/>
        <v>librica</v>
      </c>
      <c r="K753" t="str">
        <f>INDEX(products!$A$1:$G$49,MATCH(orders!$D753,products!$A$1:$A$49,0),MATCH(orders!K$1,products!$A$1:$G$1,0))</f>
        <v>L</v>
      </c>
      <c r="L753" t="str">
        <f t="shared" si="34"/>
        <v>Light</v>
      </c>
      <c r="M753" s="4">
        <f>INDEX(products!$A$1:$G$49,MATCH(orders!$D753,products!$A$1:$A$49,0),MATCH(orders!M$1,products!$A$1:$G$1,0))</f>
        <v>0.5</v>
      </c>
      <c r="N753">
        <f>INDEX(products!$A$1:$G$49,MATCH(orders!$D753,products!$A$1:$A$49,0),MATCH(orders!N$1,products!$A$1:$G$1,0))</f>
        <v>9.51</v>
      </c>
      <c r="O753" s="4">
        <f t="shared" si="35"/>
        <v>19.02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_xlfn.XLOOKUP(C754,customers!$A$1:$A$1001,customers!$C$1:$C$1001,,0)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 t="shared" si="33"/>
        <v>Excelsa</v>
      </c>
      <c r="K754" t="str">
        <f>INDEX(products!$A$1:$G$49,MATCH(orders!$D754,products!$A$1:$A$49,0),MATCH(orders!K$1,products!$A$1:$G$1,0))</f>
        <v>M</v>
      </c>
      <c r="L754" t="str">
        <f t="shared" si="34"/>
        <v>Medium</v>
      </c>
      <c r="M754" s="4">
        <f>INDEX(products!$A$1:$G$49,MATCH(orders!$D754,products!$A$1:$A$49,0),MATCH(orders!M$1,products!$A$1:$G$1,0))</f>
        <v>1</v>
      </c>
      <c r="N754">
        <f>INDEX(products!$A$1:$G$49,MATCH(orders!$D754,products!$A$1:$A$49,0),MATCH(orders!N$1,products!$A$1:$G$1,0))</f>
        <v>13.75</v>
      </c>
      <c r="O754" s="4">
        <f t="shared" si="35"/>
        <v>27.5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_xlfn.XLOOKUP(C755,customers!$A$1:$A$1001,customers!$C$1:$C$1001,,0)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 t="shared" si="33"/>
        <v>Arabica</v>
      </c>
      <c r="K755" t="str">
        <f>INDEX(products!$A$1:$G$49,MATCH(orders!$D755,products!$A$1:$A$49,0),MATCH(orders!K$1,products!$A$1:$G$1,0))</f>
        <v>D</v>
      </c>
      <c r="L755" t="str">
        <f t="shared" si="34"/>
        <v>Dark</v>
      </c>
      <c r="M755" s="4">
        <f>INDEX(products!$A$1:$G$49,MATCH(orders!$D755,products!$A$1:$A$49,0),MATCH(orders!M$1,products!$A$1:$G$1,0))</f>
        <v>0.5</v>
      </c>
      <c r="N755">
        <f>INDEX(products!$A$1:$G$49,MATCH(orders!$D755,products!$A$1:$A$49,0),MATCH(orders!N$1,products!$A$1:$G$1,0))</f>
        <v>5.97</v>
      </c>
      <c r="O755" s="4">
        <f t="shared" si="35"/>
        <v>29.849999999999998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_xlfn.XLOOKUP(C756,customers!$A$1:$A$1001,customers!$C$1:$C$1001,,0)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 t="shared" si="33"/>
        <v>Arabica</v>
      </c>
      <c r="K756" t="str">
        <f>INDEX(products!$A$1:$G$49,MATCH(orders!$D756,products!$A$1:$A$49,0),MATCH(orders!K$1,products!$A$1:$G$1,0))</f>
        <v>D</v>
      </c>
      <c r="L756" t="str">
        <f t="shared" si="34"/>
        <v>Dark</v>
      </c>
      <c r="M756" s="4">
        <f>INDEX(products!$A$1:$G$49,MATCH(orders!$D756,products!$A$1:$A$49,0),MATCH(orders!M$1,products!$A$1:$G$1,0))</f>
        <v>0.2</v>
      </c>
      <c r="N756">
        <f>INDEX(products!$A$1:$G$49,MATCH(orders!$D756,products!$A$1:$A$49,0),MATCH(orders!N$1,products!$A$1:$G$1,0))</f>
        <v>2.9849999999999999</v>
      </c>
      <c r="O756" s="4">
        <f t="shared" si="35"/>
        <v>17.91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_xlfn.XLOOKUP(C757,customers!$A$1:$A$1001,customers!$C$1:$C$1001,,0)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 t="shared" si="33"/>
        <v>librica</v>
      </c>
      <c r="K757" t="str">
        <f>INDEX(products!$A$1:$G$49,MATCH(orders!$D757,products!$A$1:$A$49,0),MATCH(orders!K$1,products!$A$1:$G$1,0))</f>
        <v>L</v>
      </c>
      <c r="L757" t="str">
        <f t="shared" si="34"/>
        <v>Light</v>
      </c>
      <c r="M757" s="4">
        <f>INDEX(products!$A$1:$G$49,MATCH(orders!$D757,products!$A$1:$A$49,0),MATCH(orders!M$1,products!$A$1:$G$1,0))</f>
        <v>0.2</v>
      </c>
      <c r="N757">
        <f>INDEX(products!$A$1:$G$49,MATCH(orders!$D757,products!$A$1:$A$49,0),MATCH(orders!N$1,products!$A$1:$G$1,0))</f>
        <v>4.7549999999999999</v>
      </c>
      <c r="O757" s="4">
        <f t="shared" si="35"/>
        <v>28.53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_xlfn.XLOOKUP(C758,customers!$A$1:$A$1001,customers!$C$1:$C$1001,,0)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 t="shared" si="33"/>
        <v>Robusta</v>
      </c>
      <c r="K758" t="str">
        <f>INDEX(products!$A$1:$G$49,MATCH(orders!$D758,products!$A$1:$A$49,0),MATCH(orders!K$1,products!$A$1:$G$1,0))</f>
        <v>D</v>
      </c>
      <c r="L758" t="str">
        <f t="shared" si="34"/>
        <v>Dark</v>
      </c>
      <c r="M758" s="4">
        <f>INDEX(products!$A$1:$G$49,MATCH(orders!$D758,products!$A$1:$A$49,0),MATCH(orders!M$1,products!$A$1:$G$1,0))</f>
        <v>1</v>
      </c>
      <c r="N758">
        <f>INDEX(products!$A$1:$G$49,MATCH(orders!$D758,products!$A$1:$A$49,0),MATCH(orders!N$1,products!$A$1:$G$1,0))</f>
        <v>8.9499999999999993</v>
      </c>
      <c r="O758" s="4">
        <f t="shared" si="35"/>
        <v>35.799999999999997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_xlfn.XLOOKUP(C759,customers!$A$1:$A$1001,customers!$C$1:$C$1001,,0)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 t="shared" si="33"/>
        <v>Arabica</v>
      </c>
      <c r="K759" t="str">
        <f>INDEX(products!$A$1:$G$49,MATCH(orders!$D759,products!$A$1:$A$49,0),MATCH(orders!K$1,products!$A$1:$G$1,0))</f>
        <v>D</v>
      </c>
      <c r="L759" t="str">
        <f t="shared" si="34"/>
        <v>Dark</v>
      </c>
      <c r="M759" s="4">
        <f>INDEX(products!$A$1:$G$49,MATCH(orders!$D759,products!$A$1:$A$49,0),MATCH(orders!M$1,products!$A$1:$G$1,0))</f>
        <v>0.5</v>
      </c>
      <c r="N759">
        <f>INDEX(products!$A$1:$G$49,MATCH(orders!$D759,products!$A$1:$A$49,0),MATCH(orders!N$1,products!$A$1:$G$1,0))</f>
        <v>5.97</v>
      </c>
      <c r="O759" s="4">
        <f t="shared" si="35"/>
        <v>17.91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_xlfn.XLOOKUP(C760,customers!$A$1:$A$1001,customers!$C$1:$C$1001,,0)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 t="shared" si="33"/>
        <v>Robusta</v>
      </c>
      <c r="K760" t="str">
        <f>INDEX(products!$A$1:$G$49,MATCH(orders!$D760,products!$A$1:$A$49,0),MATCH(orders!K$1,products!$A$1:$G$1,0))</f>
        <v>D</v>
      </c>
      <c r="L760" t="str">
        <f t="shared" si="34"/>
        <v>Dark</v>
      </c>
      <c r="M760" s="4">
        <f>INDEX(products!$A$1:$G$49,MATCH(orders!$D760,products!$A$1:$A$49,0),MATCH(orders!M$1,products!$A$1:$G$1,0))</f>
        <v>1</v>
      </c>
      <c r="N760">
        <f>INDEX(products!$A$1:$G$49,MATCH(orders!$D760,products!$A$1:$A$49,0),MATCH(orders!N$1,products!$A$1:$G$1,0))</f>
        <v>8.9499999999999993</v>
      </c>
      <c r="O760" s="4">
        <f t="shared" si="35"/>
        <v>8.9499999999999993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_xlfn.XLOOKUP(C761,customers!$A$1:$A$1001,customers!$C$1:$C$1001,,0)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 t="shared" si="33"/>
        <v>librica</v>
      </c>
      <c r="K761" t="str">
        <f>INDEX(products!$A$1:$G$49,MATCH(orders!$D761,products!$A$1:$A$49,0),MATCH(orders!K$1,products!$A$1:$G$1,0))</f>
        <v>D</v>
      </c>
      <c r="L761" t="str">
        <f t="shared" si="34"/>
        <v>Dark</v>
      </c>
      <c r="M761" s="4">
        <f>INDEX(products!$A$1:$G$49,MATCH(orders!$D761,products!$A$1:$A$49,0),MATCH(orders!M$1,products!$A$1:$G$1,0))</f>
        <v>2.5</v>
      </c>
      <c r="N761">
        <f>INDEX(products!$A$1:$G$49,MATCH(orders!$D761,products!$A$1:$A$49,0),MATCH(orders!N$1,products!$A$1:$G$1,0))</f>
        <v>29.784999999999997</v>
      </c>
      <c r="O761" s="4">
        <f t="shared" si="35"/>
        <v>29.784999999999997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_xlfn.XLOOKUP(C762,customers!$A$1:$A$1001,customers!$C$1:$C$1001,,0)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 t="shared" si="33"/>
        <v>Excelsa</v>
      </c>
      <c r="K762" t="str">
        <f>INDEX(products!$A$1:$G$49,MATCH(orders!$D762,products!$A$1:$A$49,0),MATCH(orders!K$1,products!$A$1:$G$1,0))</f>
        <v>L</v>
      </c>
      <c r="L762" t="str">
        <f t="shared" si="34"/>
        <v>Light</v>
      </c>
      <c r="M762" s="4">
        <f>INDEX(products!$A$1:$G$49,MATCH(orders!$D762,products!$A$1:$A$49,0),MATCH(orders!M$1,products!$A$1:$G$1,0))</f>
        <v>0.5</v>
      </c>
      <c r="N762">
        <f>INDEX(products!$A$1:$G$49,MATCH(orders!$D762,products!$A$1:$A$49,0),MATCH(orders!N$1,products!$A$1:$G$1,0))</f>
        <v>8.91</v>
      </c>
      <c r="O762" s="4">
        <f t="shared" si="35"/>
        <v>44.55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_xlfn.XLOOKUP(C763,customers!$A$1:$A$1001,customers!$C$1:$C$1001,,0)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 t="shared" si="33"/>
        <v>Excelsa</v>
      </c>
      <c r="K763" t="str">
        <f>INDEX(products!$A$1:$G$49,MATCH(orders!$D763,products!$A$1:$A$49,0),MATCH(orders!K$1,products!$A$1:$G$1,0))</f>
        <v>L</v>
      </c>
      <c r="L763" t="str">
        <f t="shared" si="34"/>
        <v>Light</v>
      </c>
      <c r="M763" s="4">
        <f>INDEX(products!$A$1:$G$49,MATCH(orders!$D763,products!$A$1:$A$49,0),MATCH(orders!M$1,products!$A$1:$G$1,0))</f>
        <v>1</v>
      </c>
      <c r="N763">
        <f>INDEX(products!$A$1:$G$49,MATCH(orders!$D763,products!$A$1:$A$49,0),MATCH(orders!N$1,products!$A$1:$G$1,0))</f>
        <v>14.85</v>
      </c>
      <c r="O763" s="4">
        <f t="shared" si="35"/>
        <v>89.1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_xlfn.XLOOKUP(C764,customers!$A$1:$A$1001,customers!$C$1:$C$1001,,0)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 t="shared" si="33"/>
        <v>librica</v>
      </c>
      <c r="K764" t="str">
        <f>INDEX(products!$A$1:$G$49,MATCH(orders!$D764,products!$A$1:$A$49,0),MATCH(orders!K$1,products!$A$1:$G$1,0))</f>
        <v>M</v>
      </c>
      <c r="L764" t="str">
        <f t="shared" si="34"/>
        <v>Medium</v>
      </c>
      <c r="M764" s="4">
        <f>INDEX(products!$A$1:$G$49,MATCH(orders!$D764,products!$A$1:$A$49,0),MATCH(orders!M$1,products!$A$1:$G$1,0))</f>
        <v>0.5</v>
      </c>
      <c r="N764">
        <f>INDEX(products!$A$1:$G$49,MATCH(orders!$D764,products!$A$1:$A$49,0),MATCH(orders!N$1,products!$A$1:$G$1,0))</f>
        <v>8.73</v>
      </c>
      <c r="O764" s="4">
        <f t="shared" si="35"/>
        <v>43.650000000000006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_xlfn.XLOOKUP(C765,customers!$A$1:$A$1001,customers!$C$1:$C$1001,,0)</f>
        <v>0</v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 t="shared" si="33"/>
        <v>Arabica</v>
      </c>
      <c r="K765" t="str">
        <f>INDEX(products!$A$1:$G$49,MATCH(orders!$D765,products!$A$1:$A$49,0),MATCH(orders!K$1,products!$A$1:$G$1,0))</f>
        <v>L</v>
      </c>
      <c r="L765" t="str">
        <f t="shared" si="34"/>
        <v>Light</v>
      </c>
      <c r="M765" s="4">
        <f>INDEX(products!$A$1:$G$49,MATCH(orders!$D765,products!$A$1:$A$49,0),MATCH(orders!M$1,products!$A$1:$G$1,0))</f>
        <v>0.5</v>
      </c>
      <c r="N765">
        <f>INDEX(products!$A$1:$G$49,MATCH(orders!$D765,products!$A$1:$A$49,0),MATCH(orders!N$1,products!$A$1:$G$1,0))</f>
        <v>7.77</v>
      </c>
      <c r="O765" s="4">
        <f t="shared" si="35"/>
        <v>23.31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_xlfn.XLOOKUP(C766,customers!$A$1:$A$1001,customers!$C$1:$C$1001,,0)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 t="shared" si="33"/>
        <v>Arabica</v>
      </c>
      <c r="K766" t="str">
        <f>INDEX(products!$A$1:$G$49,MATCH(orders!$D766,products!$A$1:$A$49,0),MATCH(orders!K$1,products!$A$1:$G$1,0))</f>
        <v>L</v>
      </c>
      <c r="L766" t="str">
        <f t="shared" si="34"/>
        <v>Light</v>
      </c>
      <c r="M766" s="4">
        <f>INDEX(products!$A$1:$G$49,MATCH(orders!$D766,products!$A$1:$A$49,0),MATCH(orders!M$1,products!$A$1:$G$1,0))</f>
        <v>2.5</v>
      </c>
      <c r="N766">
        <f>INDEX(products!$A$1:$G$49,MATCH(orders!$D766,products!$A$1:$A$49,0),MATCH(orders!N$1,products!$A$1:$G$1,0))</f>
        <v>29.784999999999997</v>
      </c>
      <c r="O766" s="4">
        <f t="shared" si="35"/>
        <v>178.70999999999998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_xlfn.XLOOKUP(C767,customers!$A$1:$A$1001,customers!$C$1:$C$1001,,0)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 t="shared" si="33"/>
        <v>Robusta</v>
      </c>
      <c r="K767" t="str">
        <f>INDEX(products!$A$1:$G$49,MATCH(orders!$D767,products!$A$1:$A$49,0),MATCH(orders!K$1,products!$A$1:$G$1,0))</f>
        <v>M</v>
      </c>
      <c r="L767" t="str">
        <f t="shared" si="34"/>
        <v>Medium</v>
      </c>
      <c r="M767" s="4">
        <f>INDEX(products!$A$1:$G$49,MATCH(orders!$D767,products!$A$1:$A$49,0),MATCH(orders!M$1,products!$A$1:$G$1,0))</f>
        <v>1</v>
      </c>
      <c r="N767">
        <f>INDEX(products!$A$1:$G$49,MATCH(orders!$D767,products!$A$1:$A$49,0),MATCH(orders!N$1,products!$A$1:$G$1,0))</f>
        <v>9.9499999999999993</v>
      </c>
      <c r="O767" s="4">
        <f t="shared" si="35"/>
        <v>59.699999999999996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_xlfn.XLOOKUP(C768,customers!$A$1:$A$1001,customers!$C$1:$C$1001,,0)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 t="shared" si="33"/>
        <v>Arabica</v>
      </c>
      <c r="K768" t="str">
        <f>INDEX(products!$A$1:$G$49,MATCH(orders!$D768,products!$A$1:$A$49,0),MATCH(orders!K$1,products!$A$1:$G$1,0))</f>
        <v>L</v>
      </c>
      <c r="L768" t="str">
        <f t="shared" si="34"/>
        <v>Light</v>
      </c>
      <c r="M768" s="4">
        <f>INDEX(products!$A$1:$G$49,MATCH(orders!$D768,products!$A$1:$A$49,0),MATCH(orders!M$1,products!$A$1:$G$1,0))</f>
        <v>0.5</v>
      </c>
      <c r="N768">
        <f>INDEX(products!$A$1:$G$49,MATCH(orders!$D768,products!$A$1:$A$49,0),MATCH(orders!N$1,products!$A$1:$G$1,0))</f>
        <v>7.77</v>
      </c>
      <c r="O768" s="4">
        <f t="shared" si="35"/>
        <v>15.54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_xlfn.XLOOKUP(C769,customers!$A$1:$A$1001,customers!$C$1:$C$1001,,0)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 t="shared" si="33"/>
        <v>Arabica</v>
      </c>
      <c r="K769" t="str">
        <f>INDEX(products!$A$1:$G$49,MATCH(orders!$D769,products!$A$1:$A$49,0),MATCH(orders!K$1,products!$A$1:$G$1,0))</f>
        <v>L</v>
      </c>
      <c r="L769" t="str">
        <f t="shared" si="34"/>
        <v>Light</v>
      </c>
      <c r="M769" s="4">
        <f>INDEX(products!$A$1:$G$49,MATCH(orders!$D769,products!$A$1:$A$49,0),MATCH(orders!M$1,products!$A$1:$G$1,0))</f>
        <v>2.5</v>
      </c>
      <c r="N769">
        <f>INDEX(products!$A$1:$G$49,MATCH(orders!$D769,products!$A$1:$A$49,0),MATCH(orders!N$1,products!$A$1:$G$1,0))</f>
        <v>29.784999999999997</v>
      </c>
      <c r="O769" s="4">
        <f t="shared" si="35"/>
        <v>89.35499999999999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_xlfn.XLOOKUP(C770,customers!$A$1:$A$1001,customers!$C$1:$C$1001,,0)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 t="shared" si="33"/>
        <v>Robusta</v>
      </c>
      <c r="K770" t="str">
        <f>INDEX(products!$A$1:$G$49,MATCH(orders!$D770,products!$A$1:$A$49,0),MATCH(orders!K$1,products!$A$1:$G$1,0))</f>
        <v>L</v>
      </c>
      <c r="L770" t="str">
        <f t="shared" si="34"/>
        <v>Light</v>
      </c>
      <c r="M770" s="4">
        <f>INDEX(products!$A$1:$G$49,MATCH(orders!$D770,products!$A$1:$A$49,0),MATCH(orders!M$1,products!$A$1:$G$1,0))</f>
        <v>1</v>
      </c>
      <c r="N770">
        <f>INDEX(products!$A$1:$G$49,MATCH(orders!$D770,products!$A$1:$A$49,0),MATCH(orders!N$1,products!$A$1:$G$1,0))</f>
        <v>11.95</v>
      </c>
      <c r="O770" s="4">
        <f t="shared" si="35"/>
        <v>23.9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_xlfn.XLOOKUP(C771,customers!$A$1:$A$1001,customers!$C$1:$C$1001,,0)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 t="shared" ref="J771:J834" si="36">IF(I771="rob","Robusta",IF(I771="Exc","Excelsa",IF(I771="Ara","Arabica",IF(I771="Lib","librica",0))))</f>
        <v>Robusta</v>
      </c>
      <c r="K771" t="str">
        <f>INDEX(products!$A$1:$G$49,MATCH(orders!$D771,products!$A$1:$A$49,0),MATCH(orders!K$1,products!$A$1:$G$1,0))</f>
        <v>M</v>
      </c>
      <c r="L771" t="str">
        <f t="shared" ref="L771:L834" si="37">IF(K771="M","Medium",IF(K771="L","Light",IF(K771="D","Dark",0)))</f>
        <v>Medium</v>
      </c>
      <c r="M771" s="4">
        <f>INDEX(products!$A$1:$G$49,MATCH(orders!$D771,products!$A$1:$A$49,0),MATCH(orders!M$1,products!$A$1:$G$1,0))</f>
        <v>2.5</v>
      </c>
      <c r="N771">
        <f>INDEX(products!$A$1:$G$49,MATCH(orders!$D771,products!$A$1:$A$49,0),MATCH(orders!N$1,products!$A$1:$G$1,0))</f>
        <v>22.884999999999998</v>
      </c>
      <c r="O771" s="4">
        <f t="shared" ref="O771:O834" si="38">N771*E771</f>
        <v>137.31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_xlfn.XLOOKUP(C772,customers!$A$1:$A$1001,customers!$C$1:$C$1001,,0)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 t="shared" si="36"/>
        <v>Arabica</v>
      </c>
      <c r="K772" t="str">
        <f>INDEX(products!$A$1:$G$49,MATCH(orders!$D772,products!$A$1:$A$49,0),MATCH(orders!K$1,products!$A$1:$G$1,0))</f>
        <v>D</v>
      </c>
      <c r="L772" t="str">
        <f t="shared" si="37"/>
        <v>Dark</v>
      </c>
      <c r="M772" s="4">
        <f>INDEX(products!$A$1:$G$49,MATCH(orders!$D772,products!$A$1:$A$49,0),MATCH(orders!M$1,products!$A$1:$G$1,0))</f>
        <v>1</v>
      </c>
      <c r="N772">
        <f>INDEX(products!$A$1:$G$49,MATCH(orders!$D772,products!$A$1:$A$49,0),MATCH(orders!N$1,products!$A$1:$G$1,0))</f>
        <v>9.9499999999999993</v>
      </c>
      <c r="O772" s="4">
        <f t="shared" si="38"/>
        <v>9.9499999999999993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_xlfn.XLOOKUP(C773,customers!$A$1:$A$1001,customers!$C$1:$C$1001,,0)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 t="shared" si="36"/>
        <v>Robusta</v>
      </c>
      <c r="K773" t="str">
        <f>INDEX(products!$A$1:$G$49,MATCH(orders!$D773,products!$A$1:$A$49,0),MATCH(orders!K$1,products!$A$1:$G$1,0))</f>
        <v>L</v>
      </c>
      <c r="L773" t="str">
        <f t="shared" si="37"/>
        <v>Light</v>
      </c>
      <c r="M773" s="4">
        <f>INDEX(products!$A$1:$G$49,MATCH(orders!$D773,products!$A$1:$A$49,0),MATCH(orders!M$1,products!$A$1:$G$1,0))</f>
        <v>0.5</v>
      </c>
      <c r="N773">
        <f>INDEX(products!$A$1:$G$49,MATCH(orders!$D773,products!$A$1:$A$49,0),MATCH(orders!N$1,products!$A$1:$G$1,0))</f>
        <v>7.169999999999999</v>
      </c>
      <c r="O773" s="4">
        <f t="shared" si="38"/>
        <v>21.509999999999998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_xlfn.XLOOKUP(C774,customers!$A$1:$A$1001,customers!$C$1:$C$1001,,0)</f>
        <v>0</v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 t="shared" si="36"/>
        <v>Excelsa</v>
      </c>
      <c r="K774" t="str">
        <f>INDEX(products!$A$1:$G$49,MATCH(orders!$D774,products!$A$1:$A$49,0),MATCH(orders!K$1,products!$A$1:$G$1,0))</f>
        <v>M</v>
      </c>
      <c r="L774" t="str">
        <f t="shared" si="37"/>
        <v>Medium</v>
      </c>
      <c r="M774" s="4">
        <f>INDEX(products!$A$1:$G$49,MATCH(orders!$D774,products!$A$1:$A$49,0),MATCH(orders!M$1,products!$A$1:$G$1,0))</f>
        <v>1</v>
      </c>
      <c r="N774">
        <f>INDEX(products!$A$1:$G$49,MATCH(orders!$D774,products!$A$1:$A$49,0),MATCH(orders!N$1,products!$A$1:$G$1,0))</f>
        <v>13.75</v>
      </c>
      <c r="O774" s="4">
        <f t="shared" si="38"/>
        <v>82.5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_xlfn.XLOOKUP(C775,customers!$A$1:$A$1001,customers!$C$1:$C$1001,,0)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 t="shared" si="36"/>
        <v>librica</v>
      </c>
      <c r="K775" t="str">
        <f>INDEX(products!$A$1:$G$49,MATCH(orders!$D775,products!$A$1:$A$49,0),MATCH(orders!K$1,products!$A$1:$G$1,0))</f>
        <v>M</v>
      </c>
      <c r="L775" t="str">
        <f t="shared" si="37"/>
        <v>Medium</v>
      </c>
      <c r="M775" s="4">
        <f>INDEX(products!$A$1:$G$49,MATCH(orders!$D775,products!$A$1:$A$49,0),MATCH(orders!M$1,products!$A$1:$G$1,0))</f>
        <v>0.2</v>
      </c>
      <c r="N775">
        <f>INDEX(products!$A$1:$G$49,MATCH(orders!$D775,products!$A$1:$A$49,0),MATCH(orders!N$1,products!$A$1:$G$1,0))</f>
        <v>4.3650000000000002</v>
      </c>
      <c r="O775" s="4">
        <f t="shared" si="38"/>
        <v>8.73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_xlfn.XLOOKUP(C776,customers!$A$1:$A$1001,customers!$C$1:$C$1001,,0)</f>
        <v>0</v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 t="shared" si="36"/>
        <v>Robusta</v>
      </c>
      <c r="K776" t="str">
        <f>INDEX(products!$A$1:$G$49,MATCH(orders!$D776,products!$A$1:$A$49,0),MATCH(orders!K$1,products!$A$1:$G$1,0))</f>
        <v>M</v>
      </c>
      <c r="L776" t="str">
        <f t="shared" si="37"/>
        <v>Medium</v>
      </c>
      <c r="M776" s="4">
        <f>INDEX(products!$A$1:$G$49,MATCH(orders!$D776,products!$A$1:$A$49,0),MATCH(orders!M$1,products!$A$1:$G$1,0))</f>
        <v>1</v>
      </c>
      <c r="N776">
        <f>INDEX(products!$A$1:$G$49,MATCH(orders!$D776,products!$A$1:$A$49,0),MATCH(orders!N$1,products!$A$1:$G$1,0))</f>
        <v>9.9499999999999993</v>
      </c>
      <c r="O776" s="4">
        <f t="shared" si="38"/>
        <v>19.899999999999999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_xlfn.XLOOKUP(C777,customers!$A$1:$A$1001,customers!$C$1:$C$1001,,0)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 t="shared" si="36"/>
        <v>Excelsa</v>
      </c>
      <c r="K777" t="str">
        <f>INDEX(products!$A$1:$G$49,MATCH(orders!$D777,products!$A$1:$A$49,0),MATCH(orders!K$1,products!$A$1:$G$1,0))</f>
        <v>L</v>
      </c>
      <c r="L777" t="str">
        <f t="shared" si="37"/>
        <v>Light</v>
      </c>
      <c r="M777" s="4">
        <f>INDEX(products!$A$1:$G$49,MATCH(orders!$D777,products!$A$1:$A$49,0),MATCH(orders!M$1,products!$A$1:$G$1,0))</f>
        <v>0.5</v>
      </c>
      <c r="N777">
        <f>INDEX(products!$A$1:$G$49,MATCH(orders!$D777,products!$A$1:$A$49,0),MATCH(orders!N$1,products!$A$1:$G$1,0))</f>
        <v>8.91</v>
      </c>
      <c r="O777" s="4">
        <f t="shared" si="38"/>
        <v>17.82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_xlfn.XLOOKUP(C778,customers!$A$1:$A$1001,customers!$C$1:$C$1001,,0)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 t="shared" si="36"/>
        <v>Arabica</v>
      </c>
      <c r="K778" t="str">
        <f>INDEX(products!$A$1:$G$49,MATCH(orders!$D778,products!$A$1:$A$49,0),MATCH(orders!K$1,products!$A$1:$G$1,0))</f>
        <v>M</v>
      </c>
      <c r="L778" t="str">
        <f t="shared" si="37"/>
        <v>Medium</v>
      </c>
      <c r="M778" s="4">
        <f>INDEX(products!$A$1:$G$49,MATCH(orders!$D778,products!$A$1:$A$49,0),MATCH(orders!M$1,products!$A$1:$G$1,0))</f>
        <v>0.5</v>
      </c>
      <c r="N778">
        <f>INDEX(products!$A$1:$G$49,MATCH(orders!$D778,products!$A$1:$A$49,0),MATCH(orders!N$1,products!$A$1:$G$1,0))</f>
        <v>6.75</v>
      </c>
      <c r="O778" s="4">
        <f t="shared" si="38"/>
        <v>20.25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_xlfn.XLOOKUP(C779,customers!$A$1:$A$1001,customers!$C$1:$C$1001,,0)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 t="shared" si="36"/>
        <v>Arabica</v>
      </c>
      <c r="K779" t="str">
        <f>INDEX(products!$A$1:$G$49,MATCH(orders!$D779,products!$A$1:$A$49,0),MATCH(orders!K$1,products!$A$1:$G$1,0))</f>
        <v>L</v>
      </c>
      <c r="L779" t="str">
        <f t="shared" si="37"/>
        <v>Light</v>
      </c>
      <c r="M779" s="4">
        <f>INDEX(products!$A$1:$G$49,MATCH(orders!$D779,products!$A$1:$A$49,0),MATCH(orders!M$1,products!$A$1:$G$1,0))</f>
        <v>2.5</v>
      </c>
      <c r="N779">
        <f>INDEX(products!$A$1:$G$49,MATCH(orders!$D779,products!$A$1:$A$49,0),MATCH(orders!N$1,products!$A$1:$G$1,0))</f>
        <v>29.784999999999997</v>
      </c>
      <c r="O779" s="4">
        <f t="shared" si="38"/>
        <v>59.569999999999993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_xlfn.XLOOKUP(C780,customers!$A$1:$A$1001,customers!$C$1:$C$1001,,0)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 t="shared" si="36"/>
        <v>librica</v>
      </c>
      <c r="K780" t="str">
        <f>INDEX(products!$A$1:$G$49,MATCH(orders!$D780,products!$A$1:$A$49,0),MATCH(orders!K$1,products!$A$1:$G$1,0))</f>
        <v>L</v>
      </c>
      <c r="L780" t="str">
        <f t="shared" si="37"/>
        <v>Light</v>
      </c>
      <c r="M780" s="4">
        <f>INDEX(products!$A$1:$G$49,MATCH(orders!$D780,products!$A$1:$A$49,0),MATCH(orders!M$1,products!$A$1:$G$1,0))</f>
        <v>0.5</v>
      </c>
      <c r="N780">
        <f>INDEX(products!$A$1:$G$49,MATCH(orders!$D780,products!$A$1:$A$49,0),MATCH(orders!N$1,products!$A$1:$G$1,0))</f>
        <v>9.51</v>
      </c>
      <c r="O780" s="4">
        <f t="shared" si="38"/>
        <v>19.02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_xlfn.XLOOKUP(C781,customers!$A$1:$A$1001,customers!$C$1:$C$1001,,0)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 t="shared" si="36"/>
        <v>librica</v>
      </c>
      <c r="K781" t="str">
        <f>INDEX(products!$A$1:$G$49,MATCH(orders!$D781,products!$A$1:$A$49,0),MATCH(orders!K$1,products!$A$1:$G$1,0))</f>
        <v>D</v>
      </c>
      <c r="L781" t="str">
        <f t="shared" si="37"/>
        <v>Dark</v>
      </c>
      <c r="M781" s="4">
        <f>INDEX(products!$A$1:$G$49,MATCH(orders!$D781,products!$A$1:$A$49,0),MATCH(orders!M$1,products!$A$1:$G$1,0))</f>
        <v>1</v>
      </c>
      <c r="N781">
        <f>INDEX(products!$A$1:$G$49,MATCH(orders!$D781,products!$A$1:$A$49,0),MATCH(orders!N$1,products!$A$1:$G$1,0))</f>
        <v>12.95</v>
      </c>
      <c r="O781" s="4">
        <f t="shared" si="38"/>
        <v>77.699999999999989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_xlfn.XLOOKUP(C782,customers!$A$1:$A$1001,customers!$C$1:$C$1001,,0)</f>
        <v>0</v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 t="shared" si="36"/>
        <v>Excelsa</v>
      </c>
      <c r="K782" t="str">
        <f>INDEX(products!$A$1:$G$49,MATCH(orders!$D782,products!$A$1:$A$49,0),MATCH(orders!K$1,products!$A$1:$G$1,0))</f>
        <v>M</v>
      </c>
      <c r="L782" t="str">
        <f t="shared" si="37"/>
        <v>Medium</v>
      </c>
      <c r="M782" s="4">
        <f>INDEX(products!$A$1:$G$49,MATCH(orders!$D782,products!$A$1:$A$49,0),MATCH(orders!M$1,products!$A$1:$G$1,0))</f>
        <v>1</v>
      </c>
      <c r="N782">
        <f>INDEX(products!$A$1:$G$49,MATCH(orders!$D782,products!$A$1:$A$49,0),MATCH(orders!N$1,products!$A$1:$G$1,0))</f>
        <v>13.75</v>
      </c>
      <c r="O782" s="4">
        <f t="shared" si="38"/>
        <v>41.25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_xlfn.XLOOKUP(C783,customers!$A$1:$A$1001,customers!$C$1:$C$1001,,0)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 t="shared" si="36"/>
        <v>librica</v>
      </c>
      <c r="K783" t="str">
        <f>INDEX(products!$A$1:$G$49,MATCH(orders!$D783,products!$A$1:$A$49,0),MATCH(orders!K$1,products!$A$1:$G$1,0))</f>
        <v>L</v>
      </c>
      <c r="L783" t="str">
        <f t="shared" si="37"/>
        <v>Light</v>
      </c>
      <c r="M783" s="4">
        <f>INDEX(products!$A$1:$G$49,MATCH(orders!$D783,products!$A$1:$A$49,0),MATCH(orders!M$1,products!$A$1:$G$1,0))</f>
        <v>2.5</v>
      </c>
      <c r="N783">
        <f>INDEX(products!$A$1:$G$49,MATCH(orders!$D783,products!$A$1:$A$49,0),MATCH(orders!N$1,products!$A$1:$G$1,0))</f>
        <v>36.454999999999998</v>
      </c>
      <c r="O783" s="4">
        <f t="shared" si="38"/>
        <v>145.82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_xlfn.XLOOKUP(C784,customers!$A$1:$A$1001,customers!$C$1:$C$1001,,0)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 t="shared" si="36"/>
        <v>Excelsa</v>
      </c>
      <c r="K784" t="str">
        <f>INDEX(products!$A$1:$G$49,MATCH(orders!$D784,products!$A$1:$A$49,0),MATCH(orders!K$1,products!$A$1:$G$1,0))</f>
        <v>L</v>
      </c>
      <c r="L784" t="str">
        <f t="shared" si="37"/>
        <v>Light</v>
      </c>
      <c r="M784" s="4">
        <f>INDEX(products!$A$1:$G$49,MATCH(orders!$D784,products!$A$1:$A$49,0),MATCH(orders!M$1,products!$A$1:$G$1,0))</f>
        <v>0.2</v>
      </c>
      <c r="N784">
        <f>INDEX(products!$A$1:$G$49,MATCH(orders!$D784,products!$A$1:$A$49,0),MATCH(orders!N$1,products!$A$1:$G$1,0))</f>
        <v>4.4550000000000001</v>
      </c>
      <c r="O784" s="4">
        <f t="shared" si="38"/>
        <v>26.73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_xlfn.XLOOKUP(C785,customers!$A$1:$A$1001,customers!$C$1:$C$1001,,0)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 t="shared" si="36"/>
        <v>librica</v>
      </c>
      <c r="K785" t="str">
        <f>INDEX(products!$A$1:$G$49,MATCH(orders!$D785,products!$A$1:$A$49,0),MATCH(orders!K$1,products!$A$1:$G$1,0))</f>
        <v>M</v>
      </c>
      <c r="L785" t="str">
        <f t="shared" si="37"/>
        <v>Medium</v>
      </c>
      <c r="M785" s="4">
        <f>INDEX(products!$A$1:$G$49,MATCH(orders!$D785,products!$A$1:$A$49,0),MATCH(orders!M$1,products!$A$1:$G$1,0))</f>
        <v>0.5</v>
      </c>
      <c r="N785">
        <f>INDEX(products!$A$1:$G$49,MATCH(orders!$D785,products!$A$1:$A$49,0),MATCH(orders!N$1,products!$A$1:$G$1,0))</f>
        <v>8.73</v>
      </c>
      <c r="O785" s="4">
        <f t="shared" si="38"/>
        <v>43.650000000000006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_xlfn.XLOOKUP(C786,customers!$A$1:$A$1001,customers!$C$1:$C$1001,,0)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 t="shared" si="36"/>
        <v>librica</v>
      </c>
      <c r="K786" t="str">
        <f>INDEX(products!$A$1:$G$49,MATCH(orders!$D786,products!$A$1:$A$49,0),MATCH(orders!K$1,products!$A$1:$G$1,0))</f>
        <v>L</v>
      </c>
      <c r="L786" t="str">
        <f t="shared" si="37"/>
        <v>Light</v>
      </c>
      <c r="M786" s="4">
        <f>INDEX(products!$A$1:$G$49,MATCH(orders!$D786,products!$A$1:$A$49,0),MATCH(orders!M$1,products!$A$1:$G$1,0))</f>
        <v>1</v>
      </c>
      <c r="N786">
        <f>INDEX(products!$A$1:$G$49,MATCH(orders!$D786,products!$A$1:$A$49,0),MATCH(orders!N$1,products!$A$1:$G$1,0))</f>
        <v>15.85</v>
      </c>
      <c r="O786" s="4">
        <f t="shared" si="38"/>
        <v>31.7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_xlfn.XLOOKUP(C787,customers!$A$1:$A$1001,customers!$C$1:$C$1001,,0)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 t="shared" si="36"/>
        <v>Arabica</v>
      </c>
      <c r="K787" t="str">
        <f>INDEX(products!$A$1:$G$49,MATCH(orders!$D787,products!$A$1:$A$49,0),MATCH(orders!K$1,products!$A$1:$G$1,0))</f>
        <v>D</v>
      </c>
      <c r="L787" t="str">
        <f t="shared" si="37"/>
        <v>Dark</v>
      </c>
      <c r="M787" s="4">
        <f>INDEX(products!$A$1:$G$49,MATCH(orders!$D787,products!$A$1:$A$49,0),MATCH(orders!M$1,products!$A$1:$G$1,0))</f>
        <v>2.5</v>
      </c>
      <c r="N787">
        <f>INDEX(products!$A$1:$G$49,MATCH(orders!$D787,products!$A$1:$A$49,0),MATCH(orders!N$1,products!$A$1:$G$1,0))</f>
        <v>22.884999999999998</v>
      </c>
      <c r="O787" s="4">
        <f t="shared" si="38"/>
        <v>22.884999999999998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_xlfn.XLOOKUP(C788,customers!$A$1:$A$1001,customers!$C$1:$C$1001,,0)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 t="shared" si="36"/>
        <v>Excelsa</v>
      </c>
      <c r="K788" t="str">
        <f>INDEX(products!$A$1:$G$49,MATCH(orders!$D788,products!$A$1:$A$49,0),MATCH(orders!K$1,products!$A$1:$G$1,0))</f>
        <v>D</v>
      </c>
      <c r="L788" t="str">
        <f t="shared" si="37"/>
        <v>Dark</v>
      </c>
      <c r="M788" s="4">
        <f>INDEX(products!$A$1:$G$49,MATCH(orders!$D788,products!$A$1:$A$49,0),MATCH(orders!M$1,products!$A$1:$G$1,0))</f>
        <v>2.5</v>
      </c>
      <c r="N788">
        <f>INDEX(products!$A$1:$G$49,MATCH(orders!$D788,products!$A$1:$A$49,0),MATCH(orders!N$1,products!$A$1:$G$1,0))</f>
        <v>27.945</v>
      </c>
      <c r="O788" s="4">
        <f t="shared" si="38"/>
        <v>27.945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_xlfn.XLOOKUP(C789,customers!$A$1:$A$1001,customers!$C$1:$C$1001,,0)</f>
        <v>0</v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 t="shared" si="36"/>
        <v>Excelsa</v>
      </c>
      <c r="K789" t="str">
        <f>INDEX(products!$A$1:$G$49,MATCH(orders!$D789,products!$A$1:$A$49,0),MATCH(orders!K$1,products!$A$1:$G$1,0))</f>
        <v>M</v>
      </c>
      <c r="L789" t="str">
        <f t="shared" si="37"/>
        <v>Medium</v>
      </c>
      <c r="M789" s="4">
        <f>INDEX(products!$A$1:$G$49,MATCH(orders!$D789,products!$A$1:$A$49,0),MATCH(orders!M$1,products!$A$1:$G$1,0))</f>
        <v>1</v>
      </c>
      <c r="N789">
        <f>INDEX(products!$A$1:$G$49,MATCH(orders!$D789,products!$A$1:$A$49,0),MATCH(orders!N$1,products!$A$1:$G$1,0))</f>
        <v>13.75</v>
      </c>
      <c r="O789" s="4">
        <f t="shared" si="38"/>
        <v>82.5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_xlfn.XLOOKUP(C790,customers!$A$1:$A$1001,customers!$C$1:$C$1001,,0)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 t="shared" si="36"/>
        <v>Robusta</v>
      </c>
      <c r="K790" t="str">
        <f>INDEX(products!$A$1:$G$49,MATCH(orders!$D790,products!$A$1:$A$49,0),MATCH(orders!K$1,products!$A$1:$G$1,0))</f>
        <v>M</v>
      </c>
      <c r="L790" t="str">
        <f t="shared" si="37"/>
        <v>Medium</v>
      </c>
      <c r="M790" s="4">
        <f>INDEX(products!$A$1:$G$49,MATCH(orders!$D790,products!$A$1:$A$49,0),MATCH(orders!M$1,products!$A$1:$G$1,0))</f>
        <v>2.5</v>
      </c>
      <c r="N790">
        <f>INDEX(products!$A$1:$G$49,MATCH(orders!$D790,products!$A$1:$A$49,0),MATCH(orders!N$1,products!$A$1:$G$1,0))</f>
        <v>22.884999999999998</v>
      </c>
      <c r="O790" s="4">
        <f t="shared" si="38"/>
        <v>45.769999999999996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_xlfn.XLOOKUP(C791,customers!$A$1:$A$1001,customers!$C$1:$C$1001,,0)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 t="shared" si="36"/>
        <v>Arabica</v>
      </c>
      <c r="K791" t="str">
        <f>INDEX(products!$A$1:$G$49,MATCH(orders!$D791,products!$A$1:$A$49,0),MATCH(orders!K$1,products!$A$1:$G$1,0))</f>
        <v>L</v>
      </c>
      <c r="L791" t="str">
        <f t="shared" si="37"/>
        <v>Light</v>
      </c>
      <c r="M791" s="4">
        <f>INDEX(products!$A$1:$G$49,MATCH(orders!$D791,products!$A$1:$A$49,0),MATCH(orders!M$1,products!$A$1:$G$1,0))</f>
        <v>1</v>
      </c>
      <c r="N791">
        <f>INDEX(products!$A$1:$G$49,MATCH(orders!$D791,products!$A$1:$A$49,0),MATCH(orders!N$1,products!$A$1:$G$1,0))</f>
        <v>12.95</v>
      </c>
      <c r="O791" s="4">
        <f t="shared" si="38"/>
        <v>77.699999999999989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_xlfn.XLOOKUP(C792,customers!$A$1:$A$1001,customers!$C$1:$C$1001,,0)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 t="shared" si="36"/>
        <v>Arabica</v>
      </c>
      <c r="K792" t="str">
        <f>INDEX(products!$A$1:$G$49,MATCH(orders!$D792,products!$A$1:$A$49,0),MATCH(orders!K$1,products!$A$1:$G$1,0))</f>
        <v>L</v>
      </c>
      <c r="L792" t="str">
        <f t="shared" si="37"/>
        <v>Light</v>
      </c>
      <c r="M792" s="4">
        <f>INDEX(products!$A$1:$G$49,MATCH(orders!$D792,products!$A$1:$A$49,0),MATCH(orders!M$1,products!$A$1:$G$1,0))</f>
        <v>0.5</v>
      </c>
      <c r="N792">
        <f>INDEX(products!$A$1:$G$49,MATCH(orders!$D792,products!$A$1:$A$49,0),MATCH(orders!N$1,products!$A$1:$G$1,0))</f>
        <v>7.77</v>
      </c>
      <c r="O792" s="4">
        <f t="shared" si="38"/>
        <v>23.31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_xlfn.XLOOKUP(C793,customers!$A$1:$A$1001,customers!$C$1:$C$1001,,0)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 t="shared" si="36"/>
        <v>librica</v>
      </c>
      <c r="K793" t="str">
        <f>INDEX(products!$A$1:$G$49,MATCH(orders!$D793,products!$A$1:$A$49,0),MATCH(orders!K$1,products!$A$1:$G$1,0))</f>
        <v>L</v>
      </c>
      <c r="L793" t="str">
        <f t="shared" si="37"/>
        <v>Light</v>
      </c>
      <c r="M793" s="4">
        <f>INDEX(products!$A$1:$G$49,MATCH(orders!$D793,products!$A$1:$A$49,0),MATCH(orders!M$1,products!$A$1:$G$1,0))</f>
        <v>0.2</v>
      </c>
      <c r="N793">
        <f>INDEX(products!$A$1:$G$49,MATCH(orders!$D793,products!$A$1:$A$49,0),MATCH(orders!N$1,products!$A$1:$G$1,0))</f>
        <v>4.7549999999999999</v>
      </c>
      <c r="O793" s="4">
        <f t="shared" si="38"/>
        <v>23.774999999999999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_xlfn.XLOOKUP(C794,customers!$A$1:$A$1001,customers!$C$1:$C$1001,,0)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 t="shared" si="36"/>
        <v>librica</v>
      </c>
      <c r="K794" t="str">
        <f>INDEX(products!$A$1:$G$49,MATCH(orders!$D794,products!$A$1:$A$49,0),MATCH(orders!K$1,products!$A$1:$G$1,0))</f>
        <v>M</v>
      </c>
      <c r="L794" t="str">
        <f t="shared" si="37"/>
        <v>Medium</v>
      </c>
      <c r="M794" s="4">
        <f>INDEX(products!$A$1:$G$49,MATCH(orders!$D794,products!$A$1:$A$49,0),MATCH(orders!M$1,products!$A$1:$G$1,0))</f>
        <v>0.5</v>
      </c>
      <c r="N794">
        <f>INDEX(products!$A$1:$G$49,MATCH(orders!$D794,products!$A$1:$A$49,0),MATCH(orders!N$1,products!$A$1:$G$1,0))</f>
        <v>8.73</v>
      </c>
      <c r="O794" s="4">
        <f t="shared" si="38"/>
        <v>52.38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_xlfn.XLOOKUP(C795,customers!$A$1:$A$1001,customers!$C$1:$C$1001,,0)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 t="shared" si="36"/>
        <v>Robusta</v>
      </c>
      <c r="K795" t="str">
        <f>INDEX(products!$A$1:$G$49,MATCH(orders!$D795,products!$A$1:$A$49,0),MATCH(orders!K$1,products!$A$1:$G$1,0))</f>
        <v>L</v>
      </c>
      <c r="L795" t="str">
        <f t="shared" si="37"/>
        <v>Light</v>
      </c>
      <c r="M795" s="4">
        <f>INDEX(products!$A$1:$G$49,MATCH(orders!$D795,products!$A$1:$A$49,0),MATCH(orders!M$1,products!$A$1:$G$1,0))</f>
        <v>0.2</v>
      </c>
      <c r="N795">
        <f>INDEX(products!$A$1:$G$49,MATCH(orders!$D795,products!$A$1:$A$49,0),MATCH(orders!N$1,products!$A$1:$G$1,0))</f>
        <v>3.5849999999999995</v>
      </c>
      <c r="O795" s="4">
        <f t="shared" si="38"/>
        <v>17.924999999999997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_xlfn.XLOOKUP(C796,customers!$A$1:$A$1001,customers!$C$1:$C$1001,,0)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 t="shared" si="36"/>
        <v>Arabica</v>
      </c>
      <c r="K796" t="str">
        <f>INDEX(products!$A$1:$G$49,MATCH(orders!$D796,products!$A$1:$A$49,0),MATCH(orders!K$1,products!$A$1:$G$1,0))</f>
        <v>L</v>
      </c>
      <c r="L796" t="str">
        <f t="shared" si="37"/>
        <v>Light</v>
      </c>
      <c r="M796" s="4">
        <f>INDEX(products!$A$1:$G$49,MATCH(orders!$D796,products!$A$1:$A$49,0),MATCH(orders!M$1,products!$A$1:$G$1,0))</f>
        <v>2.5</v>
      </c>
      <c r="N796">
        <f>INDEX(products!$A$1:$G$49,MATCH(orders!$D796,products!$A$1:$A$49,0),MATCH(orders!N$1,products!$A$1:$G$1,0))</f>
        <v>29.784999999999997</v>
      </c>
      <c r="O796" s="4">
        <f t="shared" si="38"/>
        <v>148.92499999999998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_xlfn.XLOOKUP(C797,customers!$A$1:$A$1001,customers!$C$1:$C$1001,,0)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 t="shared" si="36"/>
        <v>Robusta</v>
      </c>
      <c r="K797" t="str">
        <f>INDEX(products!$A$1:$G$49,MATCH(orders!$D797,products!$A$1:$A$49,0),MATCH(orders!K$1,products!$A$1:$G$1,0))</f>
        <v>L</v>
      </c>
      <c r="L797" t="str">
        <f t="shared" si="37"/>
        <v>Light</v>
      </c>
      <c r="M797" s="4">
        <f>INDEX(products!$A$1:$G$49,MATCH(orders!$D797,products!$A$1:$A$49,0),MATCH(orders!M$1,products!$A$1:$G$1,0))</f>
        <v>0.5</v>
      </c>
      <c r="N797">
        <f>INDEX(products!$A$1:$G$49,MATCH(orders!$D797,products!$A$1:$A$49,0),MATCH(orders!N$1,products!$A$1:$G$1,0))</f>
        <v>7.169999999999999</v>
      </c>
      <c r="O797" s="4">
        <f t="shared" si="38"/>
        <v>28.679999999999996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_xlfn.XLOOKUP(C798,customers!$A$1:$A$1001,customers!$C$1:$C$1001,,0)</f>
        <v>0</v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 t="shared" si="36"/>
        <v>librica</v>
      </c>
      <c r="K798" t="str">
        <f>INDEX(products!$A$1:$G$49,MATCH(orders!$D798,products!$A$1:$A$49,0),MATCH(orders!K$1,products!$A$1:$G$1,0))</f>
        <v>L</v>
      </c>
      <c r="L798" t="str">
        <f t="shared" si="37"/>
        <v>Light</v>
      </c>
      <c r="M798" s="4">
        <f>INDEX(products!$A$1:$G$49,MATCH(orders!$D798,products!$A$1:$A$49,0),MATCH(orders!M$1,products!$A$1:$G$1,0))</f>
        <v>0.5</v>
      </c>
      <c r="N798">
        <f>INDEX(products!$A$1:$G$49,MATCH(orders!$D798,products!$A$1:$A$49,0),MATCH(orders!N$1,products!$A$1:$G$1,0))</f>
        <v>9.51</v>
      </c>
      <c r="O798" s="4">
        <f t="shared" si="38"/>
        <v>9.51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_xlfn.XLOOKUP(C799,customers!$A$1:$A$1001,customers!$C$1:$C$1001,,0)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 t="shared" si="36"/>
        <v>Arabica</v>
      </c>
      <c r="K799" t="str">
        <f>INDEX(products!$A$1:$G$49,MATCH(orders!$D799,products!$A$1:$A$49,0),MATCH(orders!K$1,products!$A$1:$G$1,0))</f>
        <v>L</v>
      </c>
      <c r="L799" t="str">
        <f t="shared" si="37"/>
        <v>Light</v>
      </c>
      <c r="M799" s="4">
        <f>INDEX(products!$A$1:$G$49,MATCH(orders!$D799,products!$A$1:$A$49,0),MATCH(orders!M$1,products!$A$1:$G$1,0))</f>
        <v>0.5</v>
      </c>
      <c r="N799">
        <f>INDEX(products!$A$1:$G$49,MATCH(orders!$D799,products!$A$1:$A$49,0),MATCH(orders!N$1,products!$A$1:$G$1,0))</f>
        <v>7.77</v>
      </c>
      <c r="O799" s="4">
        <f t="shared" si="38"/>
        <v>31.08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_xlfn.XLOOKUP(C800,customers!$A$1:$A$1001,customers!$C$1:$C$1001,,0)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 t="shared" si="36"/>
        <v>Robusta</v>
      </c>
      <c r="K800" t="str">
        <f>INDEX(products!$A$1:$G$49,MATCH(orders!$D800,products!$A$1:$A$49,0),MATCH(orders!K$1,products!$A$1:$G$1,0))</f>
        <v>D</v>
      </c>
      <c r="L800" t="str">
        <f t="shared" si="37"/>
        <v>Dark</v>
      </c>
      <c r="M800" s="4">
        <f>INDEX(products!$A$1:$G$49,MATCH(orders!$D800,products!$A$1:$A$49,0),MATCH(orders!M$1,products!$A$1:$G$1,0))</f>
        <v>0.2</v>
      </c>
      <c r="N800">
        <f>INDEX(products!$A$1:$G$49,MATCH(orders!$D800,products!$A$1:$A$49,0),MATCH(orders!N$1,products!$A$1:$G$1,0))</f>
        <v>2.6849999999999996</v>
      </c>
      <c r="O800" s="4">
        <f t="shared" si="38"/>
        <v>8.0549999999999997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_xlfn.XLOOKUP(C801,customers!$A$1:$A$1001,customers!$C$1:$C$1001,,0)</f>
        <v>0</v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 t="shared" si="36"/>
        <v>Excelsa</v>
      </c>
      <c r="K801" t="str">
        <f>INDEX(products!$A$1:$G$49,MATCH(orders!$D801,products!$A$1:$A$49,0),MATCH(orders!K$1,products!$A$1:$G$1,0))</f>
        <v>D</v>
      </c>
      <c r="L801" t="str">
        <f t="shared" si="37"/>
        <v>Dark</v>
      </c>
      <c r="M801" s="4">
        <f>INDEX(products!$A$1:$G$49,MATCH(orders!$D801,products!$A$1:$A$49,0),MATCH(orders!M$1,products!$A$1:$G$1,0))</f>
        <v>1</v>
      </c>
      <c r="N801">
        <f>INDEX(products!$A$1:$G$49,MATCH(orders!$D801,products!$A$1:$A$49,0),MATCH(orders!N$1,products!$A$1:$G$1,0))</f>
        <v>12.15</v>
      </c>
      <c r="O801" s="4">
        <f t="shared" si="38"/>
        <v>36.450000000000003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_xlfn.XLOOKUP(C802,customers!$A$1:$A$1001,customers!$C$1:$C$1001,,0)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 t="shared" si="36"/>
        <v>Robusta</v>
      </c>
      <c r="K802" t="str">
        <f>INDEX(products!$A$1:$G$49,MATCH(orders!$D802,products!$A$1:$A$49,0),MATCH(orders!K$1,products!$A$1:$G$1,0))</f>
        <v>D</v>
      </c>
      <c r="L802" t="str">
        <f t="shared" si="37"/>
        <v>Dark</v>
      </c>
      <c r="M802" s="4">
        <f>INDEX(products!$A$1:$G$49,MATCH(orders!$D802,products!$A$1:$A$49,0),MATCH(orders!M$1,products!$A$1:$G$1,0))</f>
        <v>0.2</v>
      </c>
      <c r="N802">
        <f>INDEX(products!$A$1:$G$49,MATCH(orders!$D802,products!$A$1:$A$49,0),MATCH(orders!N$1,products!$A$1:$G$1,0))</f>
        <v>2.6849999999999996</v>
      </c>
      <c r="O802" s="4">
        <f t="shared" si="38"/>
        <v>16.11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_xlfn.XLOOKUP(C803,customers!$A$1:$A$1001,customers!$C$1:$C$1001,,0)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 t="shared" si="36"/>
        <v>Robusta</v>
      </c>
      <c r="K803" t="str">
        <f>INDEX(products!$A$1:$G$49,MATCH(orders!$D803,products!$A$1:$A$49,0),MATCH(orders!K$1,products!$A$1:$G$1,0))</f>
        <v>D</v>
      </c>
      <c r="L803" t="str">
        <f t="shared" si="37"/>
        <v>Dark</v>
      </c>
      <c r="M803" s="4">
        <f>INDEX(products!$A$1:$G$49,MATCH(orders!$D803,products!$A$1:$A$49,0),MATCH(orders!M$1,products!$A$1:$G$1,0))</f>
        <v>2.5</v>
      </c>
      <c r="N803">
        <f>INDEX(products!$A$1:$G$49,MATCH(orders!$D803,products!$A$1:$A$49,0),MATCH(orders!N$1,products!$A$1:$G$1,0))</f>
        <v>20.584999999999997</v>
      </c>
      <c r="O803" s="4">
        <f t="shared" si="38"/>
        <v>41.169999999999995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_xlfn.XLOOKUP(C804,customers!$A$1:$A$1001,customers!$C$1:$C$1001,,0)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 t="shared" si="36"/>
        <v>Robusta</v>
      </c>
      <c r="K804" t="str">
        <f>INDEX(products!$A$1:$G$49,MATCH(orders!$D804,products!$A$1:$A$49,0),MATCH(orders!K$1,products!$A$1:$G$1,0))</f>
        <v>D</v>
      </c>
      <c r="L804" t="str">
        <f t="shared" si="37"/>
        <v>Dark</v>
      </c>
      <c r="M804" s="4">
        <f>INDEX(products!$A$1:$G$49,MATCH(orders!$D804,products!$A$1:$A$49,0),MATCH(orders!M$1,products!$A$1:$G$1,0))</f>
        <v>0.2</v>
      </c>
      <c r="N804">
        <f>INDEX(products!$A$1:$G$49,MATCH(orders!$D804,products!$A$1:$A$49,0),MATCH(orders!N$1,products!$A$1:$G$1,0))</f>
        <v>2.6849999999999996</v>
      </c>
      <c r="O804" s="4">
        <f t="shared" si="38"/>
        <v>10.739999999999998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_xlfn.XLOOKUP(C805,customers!$A$1:$A$1001,customers!$C$1:$C$1001,,0)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 t="shared" si="36"/>
        <v>Excelsa</v>
      </c>
      <c r="K805" t="str">
        <f>INDEX(products!$A$1:$G$49,MATCH(orders!$D805,products!$A$1:$A$49,0),MATCH(orders!K$1,products!$A$1:$G$1,0))</f>
        <v>M</v>
      </c>
      <c r="L805" t="str">
        <f t="shared" si="37"/>
        <v>Medium</v>
      </c>
      <c r="M805" s="4">
        <f>INDEX(products!$A$1:$G$49,MATCH(orders!$D805,products!$A$1:$A$49,0),MATCH(orders!M$1,products!$A$1:$G$1,0))</f>
        <v>2.5</v>
      </c>
      <c r="N805">
        <f>INDEX(products!$A$1:$G$49,MATCH(orders!$D805,products!$A$1:$A$49,0),MATCH(orders!N$1,products!$A$1:$G$1,0))</f>
        <v>31.624999999999996</v>
      </c>
      <c r="O805" s="4">
        <f t="shared" si="38"/>
        <v>126.49999999999999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_xlfn.XLOOKUP(C806,customers!$A$1:$A$1001,customers!$C$1:$C$1001,,0)</f>
        <v>0</v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 t="shared" si="36"/>
        <v>Robusta</v>
      </c>
      <c r="K806" t="str">
        <f>INDEX(products!$A$1:$G$49,MATCH(orders!$D806,products!$A$1:$A$49,0),MATCH(orders!K$1,products!$A$1:$G$1,0))</f>
        <v>L</v>
      </c>
      <c r="L806" t="str">
        <f t="shared" si="37"/>
        <v>Light</v>
      </c>
      <c r="M806" s="4">
        <f>INDEX(products!$A$1:$G$49,MATCH(orders!$D806,products!$A$1:$A$49,0),MATCH(orders!M$1,products!$A$1:$G$1,0))</f>
        <v>1</v>
      </c>
      <c r="N806">
        <f>INDEX(products!$A$1:$G$49,MATCH(orders!$D806,products!$A$1:$A$49,0),MATCH(orders!N$1,products!$A$1:$G$1,0))</f>
        <v>11.95</v>
      </c>
      <c r="O806" s="4">
        <f t="shared" si="38"/>
        <v>23.9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_xlfn.XLOOKUP(C807,customers!$A$1:$A$1001,customers!$C$1:$C$1001,,0)</f>
        <v>0</v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 t="shared" si="36"/>
        <v>Robusta</v>
      </c>
      <c r="K807" t="str">
        <f>INDEX(products!$A$1:$G$49,MATCH(orders!$D807,products!$A$1:$A$49,0),MATCH(orders!K$1,products!$A$1:$G$1,0))</f>
        <v>M</v>
      </c>
      <c r="L807" t="str">
        <f t="shared" si="37"/>
        <v>Medium</v>
      </c>
      <c r="M807" s="4">
        <f>INDEX(products!$A$1:$G$49,MATCH(orders!$D807,products!$A$1:$A$49,0),MATCH(orders!M$1,products!$A$1:$G$1,0))</f>
        <v>0.5</v>
      </c>
      <c r="N807">
        <f>INDEX(products!$A$1:$G$49,MATCH(orders!$D807,products!$A$1:$A$49,0),MATCH(orders!N$1,products!$A$1:$G$1,0))</f>
        <v>5.97</v>
      </c>
      <c r="O807" s="4">
        <f t="shared" si="38"/>
        <v>5.97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_xlfn.XLOOKUP(C808,customers!$A$1:$A$1001,customers!$C$1:$C$1001,,0)</f>
        <v>0</v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 t="shared" si="36"/>
        <v>librica</v>
      </c>
      <c r="K808" t="str">
        <f>INDEX(products!$A$1:$G$49,MATCH(orders!$D808,products!$A$1:$A$49,0),MATCH(orders!K$1,products!$A$1:$G$1,0))</f>
        <v>D</v>
      </c>
      <c r="L808" t="str">
        <f t="shared" si="37"/>
        <v>Dark</v>
      </c>
      <c r="M808" s="4">
        <f>INDEX(products!$A$1:$G$49,MATCH(orders!$D808,products!$A$1:$A$49,0),MATCH(orders!M$1,products!$A$1:$G$1,0))</f>
        <v>0.2</v>
      </c>
      <c r="N808">
        <f>INDEX(products!$A$1:$G$49,MATCH(orders!$D808,products!$A$1:$A$49,0),MATCH(orders!N$1,products!$A$1:$G$1,0))</f>
        <v>3.8849999999999998</v>
      </c>
      <c r="O808" s="4">
        <f t="shared" si="38"/>
        <v>7.77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_xlfn.XLOOKUP(C809,customers!$A$1:$A$1001,customers!$C$1:$C$1001,,0)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 t="shared" si="36"/>
        <v>librica</v>
      </c>
      <c r="K809" t="str">
        <f>INDEX(products!$A$1:$G$49,MATCH(orders!$D809,products!$A$1:$A$49,0),MATCH(orders!K$1,products!$A$1:$G$1,0))</f>
        <v>D</v>
      </c>
      <c r="L809" t="str">
        <f t="shared" si="37"/>
        <v>Dark</v>
      </c>
      <c r="M809" s="4">
        <f>INDEX(products!$A$1:$G$49,MATCH(orders!$D809,products!$A$1:$A$49,0),MATCH(orders!M$1,products!$A$1:$G$1,0))</f>
        <v>0.5</v>
      </c>
      <c r="N809">
        <f>INDEX(products!$A$1:$G$49,MATCH(orders!$D809,products!$A$1:$A$49,0),MATCH(orders!N$1,products!$A$1:$G$1,0))</f>
        <v>7.77</v>
      </c>
      <c r="O809" s="4">
        <f t="shared" si="38"/>
        <v>23.31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_xlfn.XLOOKUP(C810,customers!$A$1:$A$1001,customers!$C$1:$C$1001,,0)</f>
        <v>0</v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 t="shared" si="36"/>
        <v>Robusta</v>
      </c>
      <c r="K810" t="str">
        <f>INDEX(products!$A$1:$G$49,MATCH(orders!$D810,products!$A$1:$A$49,0),MATCH(orders!K$1,products!$A$1:$G$1,0))</f>
        <v>L</v>
      </c>
      <c r="L810" t="str">
        <f t="shared" si="37"/>
        <v>Light</v>
      </c>
      <c r="M810" s="4">
        <f>INDEX(products!$A$1:$G$49,MATCH(orders!$D810,products!$A$1:$A$49,0),MATCH(orders!M$1,products!$A$1:$G$1,0))</f>
        <v>2.5</v>
      </c>
      <c r="N810">
        <f>INDEX(products!$A$1:$G$49,MATCH(orders!$D810,products!$A$1:$A$49,0),MATCH(orders!N$1,products!$A$1:$G$1,0))</f>
        <v>27.484999999999996</v>
      </c>
      <c r="O810" s="4">
        <f t="shared" si="38"/>
        <v>137.42499999999998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_xlfn.XLOOKUP(C811,customers!$A$1:$A$1001,customers!$C$1:$C$1001,,0)</f>
        <v>0</v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 t="shared" si="36"/>
        <v>Robusta</v>
      </c>
      <c r="K811" t="str">
        <f>INDEX(products!$A$1:$G$49,MATCH(orders!$D811,products!$A$1:$A$49,0),MATCH(orders!K$1,products!$A$1:$G$1,0))</f>
        <v>D</v>
      </c>
      <c r="L811" t="str">
        <f t="shared" si="37"/>
        <v>Dark</v>
      </c>
      <c r="M811" s="4">
        <f>INDEX(products!$A$1:$G$49,MATCH(orders!$D811,products!$A$1:$A$49,0),MATCH(orders!M$1,products!$A$1:$G$1,0))</f>
        <v>0.2</v>
      </c>
      <c r="N811">
        <f>INDEX(products!$A$1:$G$49,MATCH(orders!$D811,products!$A$1:$A$49,0),MATCH(orders!N$1,products!$A$1:$G$1,0))</f>
        <v>2.6849999999999996</v>
      </c>
      <c r="O811" s="4">
        <f t="shared" si="38"/>
        <v>8.0549999999999997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_xlfn.XLOOKUP(C812,customers!$A$1:$A$1001,customers!$C$1:$C$1001,,0)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 t="shared" si="36"/>
        <v>librica</v>
      </c>
      <c r="K812" t="str">
        <f>INDEX(products!$A$1:$G$49,MATCH(orders!$D812,products!$A$1:$A$49,0),MATCH(orders!K$1,products!$A$1:$G$1,0))</f>
        <v>L</v>
      </c>
      <c r="L812" t="str">
        <f t="shared" si="37"/>
        <v>Light</v>
      </c>
      <c r="M812" s="4">
        <f>INDEX(products!$A$1:$G$49,MATCH(orders!$D812,products!$A$1:$A$49,0),MATCH(orders!M$1,products!$A$1:$G$1,0))</f>
        <v>0.5</v>
      </c>
      <c r="N812">
        <f>INDEX(products!$A$1:$G$49,MATCH(orders!$D812,products!$A$1:$A$49,0),MATCH(orders!N$1,products!$A$1:$G$1,0))</f>
        <v>9.51</v>
      </c>
      <c r="O812" s="4">
        <f t="shared" si="38"/>
        <v>28.53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_xlfn.XLOOKUP(C813,customers!$A$1:$A$1001,customers!$C$1:$C$1001,,0)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 t="shared" si="36"/>
        <v>Arabica</v>
      </c>
      <c r="K813" t="str">
        <f>INDEX(products!$A$1:$G$49,MATCH(orders!$D813,products!$A$1:$A$49,0),MATCH(orders!K$1,products!$A$1:$G$1,0))</f>
        <v>M</v>
      </c>
      <c r="L813" t="str">
        <f t="shared" si="37"/>
        <v>Medium</v>
      </c>
      <c r="M813" s="4">
        <f>INDEX(products!$A$1:$G$49,MATCH(orders!$D813,products!$A$1:$A$49,0),MATCH(orders!M$1,products!$A$1:$G$1,0))</f>
        <v>1</v>
      </c>
      <c r="N813">
        <f>INDEX(products!$A$1:$G$49,MATCH(orders!$D813,products!$A$1:$A$49,0),MATCH(orders!N$1,products!$A$1:$G$1,0))</f>
        <v>11.25</v>
      </c>
      <c r="O813" s="4">
        <f t="shared" si="38"/>
        <v>67.5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_xlfn.XLOOKUP(C814,customers!$A$1:$A$1001,customers!$C$1:$C$1001,,0)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 t="shared" si="36"/>
        <v>librica</v>
      </c>
      <c r="K814" t="str">
        <f>INDEX(products!$A$1:$G$49,MATCH(orders!$D814,products!$A$1:$A$49,0),MATCH(orders!K$1,products!$A$1:$G$1,0))</f>
        <v>D</v>
      </c>
      <c r="L814" t="str">
        <f t="shared" si="37"/>
        <v>Dark</v>
      </c>
      <c r="M814" s="4">
        <f>INDEX(products!$A$1:$G$49,MATCH(orders!$D814,products!$A$1:$A$49,0),MATCH(orders!M$1,products!$A$1:$G$1,0))</f>
        <v>2.5</v>
      </c>
      <c r="N814">
        <f>INDEX(products!$A$1:$G$49,MATCH(orders!$D814,products!$A$1:$A$49,0),MATCH(orders!N$1,products!$A$1:$G$1,0))</f>
        <v>29.784999999999997</v>
      </c>
      <c r="O814" s="4">
        <f t="shared" si="38"/>
        <v>178.70999999999998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_xlfn.XLOOKUP(C815,customers!$A$1:$A$1001,customers!$C$1:$C$1001,,0)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 t="shared" si="36"/>
        <v>Excelsa</v>
      </c>
      <c r="K815" t="str">
        <f>INDEX(products!$A$1:$G$49,MATCH(orders!$D815,products!$A$1:$A$49,0),MATCH(orders!K$1,products!$A$1:$G$1,0))</f>
        <v>M</v>
      </c>
      <c r="L815" t="str">
        <f t="shared" si="37"/>
        <v>Medium</v>
      </c>
      <c r="M815" s="4">
        <f>INDEX(products!$A$1:$G$49,MATCH(orders!$D815,products!$A$1:$A$49,0),MATCH(orders!M$1,products!$A$1:$G$1,0))</f>
        <v>2.5</v>
      </c>
      <c r="N815">
        <f>INDEX(products!$A$1:$G$49,MATCH(orders!$D815,products!$A$1:$A$49,0),MATCH(orders!N$1,products!$A$1:$G$1,0))</f>
        <v>31.624999999999996</v>
      </c>
      <c r="O815" s="4">
        <f t="shared" si="38"/>
        <v>31.624999999999996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_xlfn.XLOOKUP(C816,customers!$A$1:$A$1001,customers!$C$1:$C$1001,,0)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 t="shared" si="36"/>
        <v>Excelsa</v>
      </c>
      <c r="K816" t="str">
        <f>INDEX(products!$A$1:$G$49,MATCH(orders!$D816,products!$A$1:$A$49,0),MATCH(orders!K$1,products!$A$1:$G$1,0))</f>
        <v>L</v>
      </c>
      <c r="L816" t="str">
        <f t="shared" si="37"/>
        <v>Light</v>
      </c>
      <c r="M816" s="4">
        <f>INDEX(products!$A$1:$G$49,MATCH(orders!$D816,products!$A$1:$A$49,0),MATCH(orders!M$1,products!$A$1:$G$1,0))</f>
        <v>0.2</v>
      </c>
      <c r="N816">
        <f>INDEX(products!$A$1:$G$49,MATCH(orders!$D816,products!$A$1:$A$49,0),MATCH(orders!N$1,products!$A$1:$G$1,0))</f>
        <v>4.4550000000000001</v>
      </c>
      <c r="O816" s="4">
        <f t="shared" si="38"/>
        <v>8.91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_xlfn.XLOOKUP(C817,customers!$A$1:$A$1001,customers!$C$1:$C$1001,,0)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 t="shared" si="36"/>
        <v>Robusta</v>
      </c>
      <c r="K817" t="str">
        <f>INDEX(products!$A$1:$G$49,MATCH(orders!$D817,products!$A$1:$A$49,0),MATCH(orders!K$1,products!$A$1:$G$1,0))</f>
        <v>M</v>
      </c>
      <c r="L817" t="str">
        <f t="shared" si="37"/>
        <v>Medium</v>
      </c>
      <c r="M817" s="4">
        <f>INDEX(products!$A$1:$G$49,MATCH(orders!$D817,products!$A$1:$A$49,0),MATCH(orders!M$1,products!$A$1:$G$1,0))</f>
        <v>0.5</v>
      </c>
      <c r="N817">
        <f>INDEX(products!$A$1:$G$49,MATCH(orders!$D817,products!$A$1:$A$49,0),MATCH(orders!N$1,products!$A$1:$G$1,0))</f>
        <v>5.97</v>
      </c>
      <c r="O817" s="4">
        <f t="shared" si="38"/>
        <v>35.82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_xlfn.XLOOKUP(C818,customers!$A$1:$A$1001,customers!$C$1:$C$1001,,0)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 t="shared" si="36"/>
        <v>librica</v>
      </c>
      <c r="K818" t="str">
        <f>INDEX(products!$A$1:$G$49,MATCH(orders!$D818,products!$A$1:$A$49,0),MATCH(orders!K$1,products!$A$1:$G$1,0))</f>
        <v>L</v>
      </c>
      <c r="L818" t="str">
        <f t="shared" si="37"/>
        <v>Light</v>
      </c>
      <c r="M818" s="4">
        <f>INDEX(products!$A$1:$G$49,MATCH(orders!$D818,products!$A$1:$A$49,0),MATCH(orders!M$1,products!$A$1:$G$1,0))</f>
        <v>0.5</v>
      </c>
      <c r="N818">
        <f>INDEX(products!$A$1:$G$49,MATCH(orders!$D818,products!$A$1:$A$49,0),MATCH(orders!N$1,products!$A$1:$G$1,0))</f>
        <v>9.51</v>
      </c>
      <c r="O818" s="4">
        <f t="shared" si="38"/>
        <v>38.04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_xlfn.XLOOKUP(C819,customers!$A$1:$A$1001,customers!$C$1:$C$1001,,0)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 t="shared" si="36"/>
        <v>librica</v>
      </c>
      <c r="K819" t="str">
        <f>INDEX(products!$A$1:$G$49,MATCH(orders!$D819,products!$A$1:$A$49,0),MATCH(orders!K$1,products!$A$1:$G$1,0))</f>
        <v>D</v>
      </c>
      <c r="L819" t="str">
        <f t="shared" si="37"/>
        <v>Dark</v>
      </c>
      <c r="M819" s="4">
        <f>INDEX(products!$A$1:$G$49,MATCH(orders!$D819,products!$A$1:$A$49,0),MATCH(orders!M$1,products!$A$1:$G$1,0))</f>
        <v>0.5</v>
      </c>
      <c r="N819">
        <f>INDEX(products!$A$1:$G$49,MATCH(orders!$D819,products!$A$1:$A$49,0),MATCH(orders!N$1,products!$A$1:$G$1,0))</f>
        <v>7.77</v>
      </c>
      <c r="O819" s="4">
        <f t="shared" si="38"/>
        <v>15.54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_xlfn.XLOOKUP(C820,customers!$A$1:$A$1001,customers!$C$1:$C$1001,,0)</f>
        <v>0</v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 t="shared" si="36"/>
        <v>librica</v>
      </c>
      <c r="K820" t="str">
        <f>INDEX(products!$A$1:$G$49,MATCH(orders!$D820,products!$A$1:$A$49,0),MATCH(orders!K$1,products!$A$1:$G$1,0))</f>
        <v>L</v>
      </c>
      <c r="L820" t="str">
        <f t="shared" si="37"/>
        <v>Light</v>
      </c>
      <c r="M820" s="4">
        <f>INDEX(products!$A$1:$G$49,MATCH(orders!$D820,products!$A$1:$A$49,0),MATCH(orders!M$1,products!$A$1:$G$1,0))</f>
        <v>1</v>
      </c>
      <c r="N820">
        <f>INDEX(products!$A$1:$G$49,MATCH(orders!$D820,products!$A$1:$A$49,0),MATCH(orders!N$1,products!$A$1:$G$1,0))</f>
        <v>15.85</v>
      </c>
      <c r="O820" s="4">
        <f t="shared" si="38"/>
        <v>79.25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_xlfn.XLOOKUP(C821,customers!$A$1:$A$1001,customers!$C$1:$C$1001,,0)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 t="shared" si="36"/>
        <v>librica</v>
      </c>
      <c r="K821" t="str">
        <f>INDEX(products!$A$1:$G$49,MATCH(orders!$D821,products!$A$1:$A$49,0),MATCH(orders!K$1,products!$A$1:$G$1,0))</f>
        <v>L</v>
      </c>
      <c r="L821" t="str">
        <f t="shared" si="37"/>
        <v>Light</v>
      </c>
      <c r="M821" s="4">
        <f>INDEX(products!$A$1:$G$49,MATCH(orders!$D821,products!$A$1:$A$49,0),MATCH(orders!M$1,products!$A$1:$G$1,0))</f>
        <v>0.2</v>
      </c>
      <c r="N821">
        <f>INDEX(products!$A$1:$G$49,MATCH(orders!$D821,products!$A$1:$A$49,0),MATCH(orders!N$1,products!$A$1:$G$1,0))</f>
        <v>4.7549999999999999</v>
      </c>
      <c r="O821" s="4">
        <f t="shared" si="38"/>
        <v>4.7549999999999999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_xlfn.XLOOKUP(C822,customers!$A$1:$A$1001,customers!$C$1:$C$1001,,0)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 t="shared" si="36"/>
        <v>Excelsa</v>
      </c>
      <c r="K822" t="str">
        <f>INDEX(products!$A$1:$G$49,MATCH(orders!$D822,products!$A$1:$A$49,0),MATCH(orders!K$1,products!$A$1:$G$1,0))</f>
        <v>M</v>
      </c>
      <c r="L822" t="str">
        <f t="shared" si="37"/>
        <v>Medium</v>
      </c>
      <c r="M822" s="4">
        <f>INDEX(products!$A$1:$G$49,MATCH(orders!$D822,products!$A$1:$A$49,0),MATCH(orders!M$1,products!$A$1:$G$1,0))</f>
        <v>1</v>
      </c>
      <c r="N822">
        <f>INDEX(products!$A$1:$G$49,MATCH(orders!$D822,products!$A$1:$A$49,0),MATCH(orders!N$1,products!$A$1:$G$1,0))</f>
        <v>13.75</v>
      </c>
      <c r="O822" s="4">
        <f t="shared" si="38"/>
        <v>55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_xlfn.XLOOKUP(C823,customers!$A$1:$A$1001,customers!$C$1:$C$1001,,0)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 t="shared" si="36"/>
        <v>Robusta</v>
      </c>
      <c r="K823" t="str">
        <f>INDEX(products!$A$1:$G$49,MATCH(orders!$D823,products!$A$1:$A$49,0),MATCH(orders!K$1,products!$A$1:$G$1,0))</f>
        <v>D</v>
      </c>
      <c r="L823" t="str">
        <f t="shared" si="37"/>
        <v>Dark</v>
      </c>
      <c r="M823" s="4">
        <f>INDEX(products!$A$1:$G$49,MATCH(orders!$D823,products!$A$1:$A$49,0),MATCH(orders!M$1,products!$A$1:$G$1,0))</f>
        <v>0.5</v>
      </c>
      <c r="N823">
        <f>INDEX(products!$A$1:$G$49,MATCH(orders!$D823,products!$A$1:$A$49,0),MATCH(orders!N$1,products!$A$1:$G$1,0))</f>
        <v>5.3699999999999992</v>
      </c>
      <c r="O823" s="4">
        <f t="shared" si="38"/>
        <v>26.849999999999994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_xlfn.XLOOKUP(C824,customers!$A$1:$A$1001,customers!$C$1:$C$1001,,0)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 t="shared" si="36"/>
        <v>Excelsa</v>
      </c>
      <c r="K824" t="str">
        <f>INDEX(products!$A$1:$G$49,MATCH(orders!$D824,products!$A$1:$A$49,0),MATCH(orders!K$1,products!$A$1:$G$1,0))</f>
        <v>L</v>
      </c>
      <c r="L824" t="str">
        <f t="shared" si="37"/>
        <v>Light</v>
      </c>
      <c r="M824" s="4">
        <f>INDEX(products!$A$1:$G$49,MATCH(orders!$D824,products!$A$1:$A$49,0),MATCH(orders!M$1,products!$A$1:$G$1,0))</f>
        <v>2.5</v>
      </c>
      <c r="N824">
        <f>INDEX(products!$A$1:$G$49,MATCH(orders!$D824,products!$A$1:$A$49,0),MATCH(orders!N$1,products!$A$1:$G$1,0))</f>
        <v>34.154999999999994</v>
      </c>
      <c r="O824" s="4">
        <f t="shared" si="38"/>
        <v>136.61999999999998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_xlfn.XLOOKUP(C825,customers!$A$1:$A$1001,customers!$C$1:$C$1001,,0)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 t="shared" si="36"/>
        <v>librica</v>
      </c>
      <c r="K825" t="str">
        <f>INDEX(products!$A$1:$G$49,MATCH(orders!$D825,products!$A$1:$A$49,0),MATCH(orders!K$1,products!$A$1:$G$1,0))</f>
        <v>L</v>
      </c>
      <c r="L825" t="str">
        <f t="shared" si="37"/>
        <v>Light</v>
      </c>
      <c r="M825" s="4">
        <f>INDEX(products!$A$1:$G$49,MATCH(orders!$D825,products!$A$1:$A$49,0),MATCH(orders!M$1,products!$A$1:$G$1,0))</f>
        <v>1</v>
      </c>
      <c r="N825">
        <f>INDEX(products!$A$1:$G$49,MATCH(orders!$D825,products!$A$1:$A$49,0),MATCH(orders!N$1,products!$A$1:$G$1,0))</f>
        <v>15.85</v>
      </c>
      <c r="O825" s="4">
        <f t="shared" si="38"/>
        <v>47.55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_xlfn.XLOOKUP(C826,customers!$A$1:$A$1001,customers!$C$1:$C$1001,,0)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 t="shared" si="36"/>
        <v>Arabica</v>
      </c>
      <c r="K826" t="str">
        <f>INDEX(products!$A$1:$G$49,MATCH(orders!$D826,products!$A$1:$A$49,0),MATCH(orders!K$1,products!$A$1:$G$1,0))</f>
        <v>M</v>
      </c>
      <c r="L826" t="str">
        <f t="shared" si="37"/>
        <v>Medium</v>
      </c>
      <c r="M826" s="4">
        <f>INDEX(products!$A$1:$G$49,MATCH(orders!$D826,products!$A$1:$A$49,0),MATCH(orders!M$1,products!$A$1:$G$1,0))</f>
        <v>0.2</v>
      </c>
      <c r="N826">
        <f>INDEX(products!$A$1:$G$49,MATCH(orders!$D826,products!$A$1:$A$49,0),MATCH(orders!N$1,products!$A$1:$G$1,0))</f>
        <v>3.375</v>
      </c>
      <c r="O826" s="4">
        <f t="shared" si="38"/>
        <v>16.875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_xlfn.XLOOKUP(C827,customers!$A$1:$A$1001,customers!$C$1:$C$1001,,0)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 t="shared" si="36"/>
        <v>Arabica</v>
      </c>
      <c r="K827" t="str">
        <f>INDEX(products!$A$1:$G$49,MATCH(orders!$D827,products!$A$1:$A$49,0),MATCH(orders!K$1,products!$A$1:$G$1,0))</f>
        <v>D</v>
      </c>
      <c r="L827" t="str">
        <f t="shared" si="37"/>
        <v>Dark</v>
      </c>
      <c r="M827" s="4">
        <f>INDEX(products!$A$1:$G$49,MATCH(orders!$D827,products!$A$1:$A$49,0),MATCH(orders!M$1,products!$A$1:$G$1,0))</f>
        <v>1</v>
      </c>
      <c r="N827">
        <f>INDEX(products!$A$1:$G$49,MATCH(orders!$D827,products!$A$1:$A$49,0),MATCH(orders!N$1,products!$A$1:$G$1,0))</f>
        <v>9.9499999999999993</v>
      </c>
      <c r="O827" s="4">
        <f t="shared" si="38"/>
        <v>29.849999999999998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_xlfn.XLOOKUP(C828,customers!$A$1:$A$1001,customers!$C$1:$C$1001,,0)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 t="shared" si="36"/>
        <v>Excelsa</v>
      </c>
      <c r="K828" t="str">
        <f>INDEX(products!$A$1:$G$49,MATCH(orders!$D828,products!$A$1:$A$49,0),MATCH(orders!K$1,products!$A$1:$G$1,0))</f>
        <v>M</v>
      </c>
      <c r="L828" t="str">
        <f t="shared" si="37"/>
        <v>Medium</v>
      </c>
      <c r="M828" s="4">
        <f>INDEX(products!$A$1:$G$49,MATCH(orders!$D828,products!$A$1:$A$49,0),MATCH(orders!M$1,products!$A$1:$G$1,0))</f>
        <v>0.5</v>
      </c>
      <c r="N828">
        <f>INDEX(products!$A$1:$G$49,MATCH(orders!$D828,products!$A$1:$A$49,0),MATCH(orders!N$1,products!$A$1:$G$1,0))</f>
        <v>8.25</v>
      </c>
      <c r="O828" s="4">
        <f t="shared" si="38"/>
        <v>41.25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_xlfn.XLOOKUP(C829,customers!$A$1:$A$1001,customers!$C$1:$C$1001,,0)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 t="shared" si="36"/>
        <v>Excelsa</v>
      </c>
      <c r="K829" t="str">
        <f>INDEX(products!$A$1:$G$49,MATCH(orders!$D829,products!$A$1:$A$49,0),MATCH(orders!K$1,products!$A$1:$G$1,0))</f>
        <v>M</v>
      </c>
      <c r="L829" t="str">
        <f t="shared" si="37"/>
        <v>Medium</v>
      </c>
      <c r="M829" s="4">
        <f>INDEX(products!$A$1:$G$49,MATCH(orders!$D829,products!$A$1:$A$49,0),MATCH(orders!M$1,products!$A$1:$G$1,0))</f>
        <v>0.2</v>
      </c>
      <c r="N829">
        <f>INDEX(products!$A$1:$G$49,MATCH(orders!$D829,products!$A$1:$A$49,0),MATCH(orders!N$1,products!$A$1:$G$1,0))</f>
        <v>4.125</v>
      </c>
      <c r="O829" s="4">
        <f t="shared" si="38"/>
        <v>20.625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_xlfn.XLOOKUP(C830,customers!$A$1:$A$1001,customers!$C$1:$C$1001,,0)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 t="shared" si="36"/>
        <v>Arabica</v>
      </c>
      <c r="K830" t="str">
        <f>INDEX(products!$A$1:$G$49,MATCH(orders!$D830,products!$A$1:$A$49,0),MATCH(orders!K$1,products!$A$1:$G$1,0))</f>
        <v>D</v>
      </c>
      <c r="L830" t="str">
        <f t="shared" si="37"/>
        <v>Dark</v>
      </c>
      <c r="M830" s="4">
        <f>INDEX(products!$A$1:$G$49,MATCH(orders!$D830,products!$A$1:$A$49,0),MATCH(orders!M$1,products!$A$1:$G$1,0))</f>
        <v>2.5</v>
      </c>
      <c r="N830">
        <f>INDEX(products!$A$1:$G$49,MATCH(orders!$D830,products!$A$1:$A$49,0),MATCH(orders!N$1,products!$A$1:$G$1,0))</f>
        <v>22.884999999999998</v>
      </c>
      <c r="O830" s="4">
        <f t="shared" si="38"/>
        <v>137.31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_xlfn.XLOOKUP(C831,customers!$A$1:$A$1001,customers!$C$1:$C$1001,,0)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 t="shared" si="36"/>
        <v>Arabica</v>
      </c>
      <c r="K831" t="str">
        <f>INDEX(products!$A$1:$G$49,MATCH(orders!$D831,products!$A$1:$A$49,0),MATCH(orders!K$1,products!$A$1:$G$1,0))</f>
        <v>D</v>
      </c>
      <c r="L831" t="str">
        <f t="shared" si="37"/>
        <v>Dark</v>
      </c>
      <c r="M831" s="4">
        <f>INDEX(products!$A$1:$G$49,MATCH(orders!$D831,products!$A$1:$A$49,0),MATCH(orders!M$1,products!$A$1:$G$1,0))</f>
        <v>0.2</v>
      </c>
      <c r="N831">
        <f>INDEX(products!$A$1:$G$49,MATCH(orders!$D831,products!$A$1:$A$49,0),MATCH(orders!N$1,products!$A$1:$G$1,0))</f>
        <v>2.9849999999999999</v>
      </c>
      <c r="O831" s="4">
        <f t="shared" si="38"/>
        <v>2.9849999999999999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_xlfn.XLOOKUP(C832,customers!$A$1:$A$1001,customers!$C$1:$C$1001,,0)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 t="shared" si="36"/>
        <v>Excelsa</v>
      </c>
      <c r="K832" t="str">
        <f>INDEX(products!$A$1:$G$49,MATCH(orders!$D832,products!$A$1:$A$49,0),MATCH(orders!K$1,products!$A$1:$G$1,0))</f>
        <v>M</v>
      </c>
      <c r="L832" t="str">
        <f t="shared" si="37"/>
        <v>Medium</v>
      </c>
      <c r="M832" s="4">
        <f>INDEX(products!$A$1:$G$49,MATCH(orders!$D832,products!$A$1:$A$49,0),MATCH(orders!M$1,products!$A$1:$G$1,0))</f>
        <v>1</v>
      </c>
      <c r="N832">
        <f>INDEX(products!$A$1:$G$49,MATCH(orders!$D832,products!$A$1:$A$49,0),MATCH(orders!N$1,products!$A$1:$G$1,0))</f>
        <v>13.75</v>
      </c>
      <c r="O832" s="4">
        <f t="shared" si="38"/>
        <v>27.5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_xlfn.XLOOKUP(C833,customers!$A$1:$A$1001,customers!$C$1:$C$1001,,0)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 t="shared" si="36"/>
        <v>Arabica</v>
      </c>
      <c r="K833" t="str">
        <f>INDEX(products!$A$1:$G$49,MATCH(orders!$D833,products!$A$1:$A$49,0),MATCH(orders!K$1,products!$A$1:$G$1,0))</f>
        <v>D</v>
      </c>
      <c r="L833" t="str">
        <f t="shared" si="37"/>
        <v>Dark</v>
      </c>
      <c r="M833" s="4">
        <f>INDEX(products!$A$1:$G$49,MATCH(orders!$D833,products!$A$1:$A$49,0),MATCH(orders!M$1,products!$A$1:$G$1,0))</f>
        <v>0.2</v>
      </c>
      <c r="N833">
        <f>INDEX(products!$A$1:$G$49,MATCH(orders!$D833,products!$A$1:$A$49,0),MATCH(orders!N$1,products!$A$1:$G$1,0))</f>
        <v>2.9849999999999999</v>
      </c>
      <c r="O833" s="4">
        <f t="shared" si="38"/>
        <v>5.97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_xlfn.XLOOKUP(C834,customers!$A$1:$A$1001,customers!$C$1:$C$1001,,0)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 t="shared" si="36"/>
        <v>Robusta</v>
      </c>
      <c r="K834" t="str">
        <f>INDEX(products!$A$1:$G$49,MATCH(orders!$D834,products!$A$1:$A$49,0),MATCH(orders!K$1,products!$A$1:$G$1,0))</f>
        <v>M</v>
      </c>
      <c r="L834" t="str">
        <f t="shared" si="37"/>
        <v>Medium</v>
      </c>
      <c r="M834" s="4">
        <f>INDEX(products!$A$1:$G$49,MATCH(orders!$D834,products!$A$1:$A$49,0),MATCH(orders!M$1,products!$A$1:$G$1,0))</f>
        <v>1</v>
      </c>
      <c r="N834">
        <f>INDEX(products!$A$1:$G$49,MATCH(orders!$D834,products!$A$1:$A$49,0),MATCH(orders!N$1,products!$A$1:$G$1,0))</f>
        <v>9.9499999999999993</v>
      </c>
      <c r="O834" s="4">
        <f t="shared" si="38"/>
        <v>59.699999999999996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_xlfn.XLOOKUP(C835,customers!$A$1:$A$1001,customers!$C$1:$C$1001,,0)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 t="shared" ref="J835:J898" si="39">IF(I835="rob","Robusta",IF(I835="Exc","Excelsa",IF(I835="Ara","Arabica",IF(I835="Lib","librica",0))))</f>
        <v>Robusta</v>
      </c>
      <c r="K835" t="str">
        <f>INDEX(products!$A$1:$G$49,MATCH(orders!$D835,products!$A$1:$A$49,0),MATCH(orders!K$1,products!$A$1:$G$1,0))</f>
        <v>D</v>
      </c>
      <c r="L835" t="str">
        <f t="shared" ref="L835:L898" si="40">IF(K835="M","Medium",IF(K835="L","Light",IF(K835="D","Dark",0)))</f>
        <v>Dark</v>
      </c>
      <c r="M835" s="4">
        <f>INDEX(products!$A$1:$G$49,MATCH(orders!$D835,products!$A$1:$A$49,0),MATCH(orders!M$1,products!$A$1:$G$1,0))</f>
        <v>2.5</v>
      </c>
      <c r="N835">
        <f>INDEX(products!$A$1:$G$49,MATCH(orders!$D835,products!$A$1:$A$49,0),MATCH(orders!N$1,products!$A$1:$G$1,0))</f>
        <v>20.584999999999997</v>
      </c>
      <c r="O835" s="4">
        <f t="shared" ref="O835:O898" si="41">N835*E835</f>
        <v>82.339999999999989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_xlfn.XLOOKUP(C836,customers!$A$1:$A$1001,customers!$C$1:$C$1001,,0)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 t="shared" si="39"/>
        <v>Arabica</v>
      </c>
      <c r="K836" t="str">
        <f>INDEX(products!$A$1:$G$49,MATCH(orders!$D836,products!$A$1:$A$49,0),MATCH(orders!K$1,products!$A$1:$G$1,0))</f>
        <v>D</v>
      </c>
      <c r="L836" t="str">
        <f t="shared" si="40"/>
        <v>Dark</v>
      </c>
      <c r="M836" s="4">
        <f>INDEX(products!$A$1:$G$49,MATCH(orders!$D836,products!$A$1:$A$49,0),MATCH(orders!M$1,products!$A$1:$G$1,0))</f>
        <v>2.5</v>
      </c>
      <c r="N836">
        <f>INDEX(products!$A$1:$G$49,MATCH(orders!$D836,products!$A$1:$A$49,0),MATCH(orders!N$1,products!$A$1:$G$1,0))</f>
        <v>22.884999999999998</v>
      </c>
      <c r="O836" s="4">
        <f t="shared" si="41"/>
        <v>22.884999999999998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_xlfn.XLOOKUP(C837,customers!$A$1:$A$1001,customers!$C$1:$C$1001,,0)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 t="shared" si="39"/>
        <v>Excelsa</v>
      </c>
      <c r="K837" t="str">
        <f>INDEX(products!$A$1:$G$49,MATCH(orders!$D837,products!$A$1:$A$49,0),MATCH(orders!K$1,products!$A$1:$G$1,0))</f>
        <v>L</v>
      </c>
      <c r="L837" t="str">
        <f t="shared" si="40"/>
        <v>Light</v>
      </c>
      <c r="M837" s="4">
        <f>INDEX(products!$A$1:$G$49,MATCH(orders!$D837,products!$A$1:$A$49,0),MATCH(orders!M$1,products!$A$1:$G$1,0))</f>
        <v>0.5</v>
      </c>
      <c r="N837">
        <f>INDEX(products!$A$1:$G$49,MATCH(orders!$D837,products!$A$1:$A$49,0),MATCH(orders!N$1,products!$A$1:$G$1,0))</f>
        <v>8.91</v>
      </c>
      <c r="O837" s="4">
        <f t="shared" si="41"/>
        <v>8.91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_xlfn.XLOOKUP(C838,customers!$A$1:$A$1001,customers!$C$1:$C$1001,,0)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 t="shared" si="39"/>
        <v>Arabica</v>
      </c>
      <c r="K838" t="str">
        <f>INDEX(products!$A$1:$G$49,MATCH(orders!$D838,products!$A$1:$A$49,0),MATCH(orders!K$1,products!$A$1:$G$1,0))</f>
        <v>D</v>
      </c>
      <c r="L838" t="str">
        <f t="shared" si="40"/>
        <v>Dark</v>
      </c>
      <c r="M838" s="4">
        <f>INDEX(products!$A$1:$G$49,MATCH(orders!$D838,products!$A$1:$A$49,0),MATCH(orders!M$1,products!$A$1:$G$1,0))</f>
        <v>0.2</v>
      </c>
      <c r="N838">
        <f>INDEX(products!$A$1:$G$49,MATCH(orders!$D838,products!$A$1:$A$49,0),MATCH(orders!N$1,products!$A$1:$G$1,0))</f>
        <v>2.9849999999999999</v>
      </c>
      <c r="O838" s="4">
        <f t="shared" si="41"/>
        <v>11.94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_xlfn.XLOOKUP(C839,customers!$A$1:$A$1001,customers!$C$1:$C$1001,,0)</f>
        <v>0</v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 t="shared" si="39"/>
        <v>librica</v>
      </c>
      <c r="K839" t="str">
        <f>INDEX(products!$A$1:$G$49,MATCH(orders!$D839,products!$A$1:$A$49,0),MATCH(orders!K$1,products!$A$1:$G$1,0))</f>
        <v>M</v>
      </c>
      <c r="L839" t="str">
        <f t="shared" si="40"/>
        <v>Medium</v>
      </c>
      <c r="M839" s="4">
        <f>INDEX(products!$A$1:$G$49,MATCH(orders!$D839,products!$A$1:$A$49,0),MATCH(orders!M$1,products!$A$1:$G$1,0))</f>
        <v>2.5</v>
      </c>
      <c r="N839">
        <f>INDEX(products!$A$1:$G$49,MATCH(orders!$D839,products!$A$1:$A$49,0),MATCH(orders!N$1,products!$A$1:$G$1,0))</f>
        <v>33.464999999999996</v>
      </c>
      <c r="O839" s="4">
        <f t="shared" si="41"/>
        <v>100.39499999999998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_xlfn.XLOOKUP(C840,customers!$A$1:$A$1001,customers!$C$1:$C$1001,,0)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 t="shared" si="39"/>
        <v>Arabica</v>
      </c>
      <c r="K840" t="str">
        <f>INDEX(products!$A$1:$G$49,MATCH(orders!$D840,products!$A$1:$A$49,0),MATCH(orders!K$1,products!$A$1:$G$1,0))</f>
        <v>D</v>
      </c>
      <c r="L840" t="str">
        <f t="shared" si="40"/>
        <v>Dark</v>
      </c>
      <c r="M840" s="4">
        <f>INDEX(products!$A$1:$G$49,MATCH(orders!$D840,products!$A$1:$A$49,0),MATCH(orders!M$1,products!$A$1:$G$1,0))</f>
        <v>2.5</v>
      </c>
      <c r="N840">
        <f>INDEX(products!$A$1:$G$49,MATCH(orders!$D840,products!$A$1:$A$49,0),MATCH(orders!N$1,products!$A$1:$G$1,0))</f>
        <v>22.884999999999998</v>
      </c>
      <c r="O840" s="4">
        <f t="shared" si="41"/>
        <v>114.42499999999998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_xlfn.XLOOKUP(C841,customers!$A$1:$A$1001,customers!$C$1:$C$1001,,0)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 t="shared" si="39"/>
        <v>Excelsa</v>
      </c>
      <c r="K841" t="str">
        <f>INDEX(products!$A$1:$G$49,MATCH(orders!$D841,products!$A$1:$A$49,0),MATCH(orders!K$1,products!$A$1:$G$1,0))</f>
        <v>M</v>
      </c>
      <c r="L841" t="str">
        <f t="shared" si="40"/>
        <v>Medium</v>
      </c>
      <c r="M841" s="4">
        <f>INDEX(products!$A$1:$G$49,MATCH(orders!$D841,products!$A$1:$A$49,0),MATCH(orders!M$1,products!$A$1:$G$1,0))</f>
        <v>0.5</v>
      </c>
      <c r="N841">
        <f>INDEX(products!$A$1:$G$49,MATCH(orders!$D841,products!$A$1:$A$49,0),MATCH(orders!N$1,products!$A$1:$G$1,0))</f>
        <v>8.25</v>
      </c>
      <c r="O841" s="4">
        <f t="shared" si="41"/>
        <v>41.25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_xlfn.XLOOKUP(C842,customers!$A$1:$A$1001,customers!$C$1:$C$1001,,0)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 t="shared" si="39"/>
        <v>Robusta</v>
      </c>
      <c r="K842" t="str">
        <f>INDEX(products!$A$1:$G$49,MATCH(orders!$D842,products!$A$1:$A$49,0),MATCH(orders!K$1,products!$A$1:$G$1,0))</f>
        <v>L</v>
      </c>
      <c r="L842" t="str">
        <f t="shared" si="40"/>
        <v>Light</v>
      </c>
      <c r="M842" s="4">
        <f>INDEX(products!$A$1:$G$49,MATCH(orders!$D842,products!$A$1:$A$49,0),MATCH(orders!M$1,products!$A$1:$G$1,0))</f>
        <v>0.5</v>
      </c>
      <c r="N842">
        <f>INDEX(products!$A$1:$G$49,MATCH(orders!$D842,products!$A$1:$A$49,0),MATCH(orders!N$1,products!$A$1:$G$1,0))</f>
        <v>7.169999999999999</v>
      </c>
      <c r="O842" s="4">
        <f t="shared" si="41"/>
        <v>28.679999999999996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_xlfn.XLOOKUP(C843,customers!$A$1:$A$1001,customers!$C$1:$C$1001,,0)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 t="shared" si="39"/>
        <v>librica</v>
      </c>
      <c r="K843" t="str">
        <f>INDEX(products!$A$1:$G$49,MATCH(orders!$D843,products!$A$1:$A$49,0),MATCH(orders!K$1,products!$A$1:$G$1,0))</f>
        <v>M</v>
      </c>
      <c r="L843" t="str">
        <f t="shared" si="40"/>
        <v>Medium</v>
      </c>
      <c r="M843" s="4">
        <f>INDEX(products!$A$1:$G$49,MATCH(orders!$D843,products!$A$1:$A$49,0),MATCH(orders!M$1,products!$A$1:$G$1,0))</f>
        <v>0.2</v>
      </c>
      <c r="N843">
        <f>INDEX(products!$A$1:$G$49,MATCH(orders!$D843,products!$A$1:$A$49,0),MATCH(orders!N$1,products!$A$1:$G$1,0))</f>
        <v>4.3650000000000002</v>
      </c>
      <c r="O843" s="4">
        <f t="shared" si="41"/>
        <v>4.3650000000000002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_xlfn.XLOOKUP(C844,customers!$A$1:$A$1001,customers!$C$1:$C$1001,,0)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 t="shared" si="39"/>
        <v>Excelsa</v>
      </c>
      <c r="K844" t="str">
        <f>INDEX(products!$A$1:$G$49,MATCH(orders!$D844,products!$A$1:$A$49,0),MATCH(orders!K$1,products!$A$1:$G$1,0))</f>
        <v>M</v>
      </c>
      <c r="L844" t="str">
        <f t="shared" si="40"/>
        <v>Medium</v>
      </c>
      <c r="M844" s="4">
        <f>INDEX(products!$A$1:$G$49,MATCH(orders!$D844,products!$A$1:$A$49,0),MATCH(orders!M$1,products!$A$1:$G$1,0))</f>
        <v>0.2</v>
      </c>
      <c r="N844">
        <f>INDEX(products!$A$1:$G$49,MATCH(orders!$D844,products!$A$1:$A$49,0),MATCH(orders!N$1,products!$A$1:$G$1,0))</f>
        <v>4.125</v>
      </c>
      <c r="O844" s="4">
        <f t="shared" si="41"/>
        <v>8.25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_xlfn.XLOOKUP(C845,customers!$A$1:$A$1001,customers!$C$1:$C$1001,,0)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 t="shared" si="39"/>
        <v>Excelsa</v>
      </c>
      <c r="K845" t="str">
        <f>INDEX(products!$A$1:$G$49,MATCH(orders!$D845,products!$A$1:$A$49,0),MATCH(orders!K$1,products!$A$1:$G$1,0))</f>
        <v>M</v>
      </c>
      <c r="L845" t="str">
        <f t="shared" si="40"/>
        <v>Medium</v>
      </c>
      <c r="M845" s="4">
        <f>INDEX(products!$A$1:$G$49,MATCH(orders!$D845,products!$A$1:$A$49,0),MATCH(orders!M$1,products!$A$1:$G$1,0))</f>
        <v>0.2</v>
      </c>
      <c r="N845">
        <f>INDEX(products!$A$1:$G$49,MATCH(orders!$D845,products!$A$1:$A$49,0),MATCH(orders!N$1,products!$A$1:$G$1,0))</f>
        <v>4.125</v>
      </c>
      <c r="O845" s="4">
        <f t="shared" si="41"/>
        <v>8.25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_xlfn.XLOOKUP(C846,customers!$A$1:$A$1001,customers!$C$1:$C$1001,,0)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 t="shared" si="39"/>
        <v>Arabica</v>
      </c>
      <c r="K846" t="str">
        <f>INDEX(products!$A$1:$G$49,MATCH(orders!$D846,products!$A$1:$A$49,0),MATCH(orders!K$1,products!$A$1:$G$1,0))</f>
        <v>D</v>
      </c>
      <c r="L846" t="str">
        <f t="shared" si="40"/>
        <v>Dark</v>
      </c>
      <c r="M846" s="4">
        <f>INDEX(products!$A$1:$G$49,MATCH(orders!$D846,products!$A$1:$A$49,0),MATCH(orders!M$1,products!$A$1:$G$1,0))</f>
        <v>0.5</v>
      </c>
      <c r="N846">
        <f>INDEX(products!$A$1:$G$49,MATCH(orders!$D846,products!$A$1:$A$49,0),MATCH(orders!N$1,products!$A$1:$G$1,0))</f>
        <v>5.97</v>
      </c>
      <c r="O846" s="4">
        <f t="shared" si="41"/>
        <v>35.82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_xlfn.XLOOKUP(C847,customers!$A$1:$A$1001,customers!$C$1:$C$1001,,0)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 t="shared" si="39"/>
        <v>Excelsa</v>
      </c>
      <c r="K847" t="str">
        <f>INDEX(products!$A$1:$G$49,MATCH(orders!$D847,products!$A$1:$A$49,0),MATCH(orders!K$1,products!$A$1:$G$1,0))</f>
        <v>D</v>
      </c>
      <c r="L847" t="str">
        <f t="shared" si="40"/>
        <v>Dark</v>
      </c>
      <c r="M847" s="4">
        <f>INDEX(products!$A$1:$G$49,MATCH(orders!$D847,products!$A$1:$A$49,0),MATCH(orders!M$1,products!$A$1:$G$1,0))</f>
        <v>2.5</v>
      </c>
      <c r="N847">
        <f>INDEX(products!$A$1:$G$49,MATCH(orders!$D847,products!$A$1:$A$49,0),MATCH(orders!N$1,products!$A$1:$G$1,0))</f>
        <v>27.945</v>
      </c>
      <c r="O847" s="4">
        <f t="shared" si="41"/>
        <v>167.67000000000002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_xlfn.XLOOKUP(C848,customers!$A$1:$A$1001,customers!$C$1:$C$1001,,0)</f>
        <v>0</v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 t="shared" si="39"/>
        <v>Arabica</v>
      </c>
      <c r="K848" t="str">
        <f>INDEX(products!$A$1:$G$49,MATCH(orders!$D848,products!$A$1:$A$49,0),MATCH(orders!K$1,products!$A$1:$G$1,0))</f>
        <v>M</v>
      </c>
      <c r="L848" t="str">
        <f t="shared" si="40"/>
        <v>Medium</v>
      </c>
      <c r="M848" s="4">
        <f>INDEX(products!$A$1:$G$49,MATCH(orders!$D848,products!$A$1:$A$49,0),MATCH(orders!M$1,products!$A$1:$G$1,0))</f>
        <v>2.5</v>
      </c>
      <c r="N848">
        <f>INDEX(products!$A$1:$G$49,MATCH(orders!$D848,products!$A$1:$A$49,0),MATCH(orders!N$1,products!$A$1:$G$1,0))</f>
        <v>25.874999999999996</v>
      </c>
      <c r="O848" s="4">
        <f t="shared" si="41"/>
        <v>51.749999999999993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_xlfn.XLOOKUP(C849,customers!$A$1:$A$1001,customers!$C$1:$C$1001,,0)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 t="shared" si="39"/>
        <v>Arabica</v>
      </c>
      <c r="K849" t="str">
        <f>INDEX(products!$A$1:$G$49,MATCH(orders!$D849,products!$A$1:$A$49,0),MATCH(orders!K$1,products!$A$1:$G$1,0))</f>
        <v>D</v>
      </c>
      <c r="L849" t="str">
        <f t="shared" si="40"/>
        <v>Dark</v>
      </c>
      <c r="M849" s="4">
        <f>INDEX(products!$A$1:$G$49,MATCH(orders!$D849,products!$A$1:$A$49,0),MATCH(orders!M$1,products!$A$1:$G$1,0))</f>
        <v>0.2</v>
      </c>
      <c r="N849">
        <f>INDEX(products!$A$1:$G$49,MATCH(orders!$D849,products!$A$1:$A$49,0),MATCH(orders!N$1,products!$A$1:$G$1,0))</f>
        <v>2.9849999999999999</v>
      </c>
      <c r="O849" s="4">
        <f t="shared" si="41"/>
        <v>8.9550000000000001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_xlfn.XLOOKUP(C850,customers!$A$1:$A$1001,customers!$C$1:$C$1001,,0)</f>
        <v>0</v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 t="shared" si="39"/>
        <v>Excelsa</v>
      </c>
      <c r="K850" t="str">
        <f>INDEX(products!$A$1:$G$49,MATCH(orders!$D850,products!$A$1:$A$49,0),MATCH(orders!K$1,products!$A$1:$G$1,0))</f>
        <v>L</v>
      </c>
      <c r="L850" t="str">
        <f t="shared" si="40"/>
        <v>Light</v>
      </c>
      <c r="M850" s="4">
        <f>INDEX(products!$A$1:$G$49,MATCH(orders!$D850,products!$A$1:$A$49,0),MATCH(orders!M$1,products!$A$1:$G$1,0))</f>
        <v>0.5</v>
      </c>
      <c r="N850">
        <f>INDEX(products!$A$1:$G$49,MATCH(orders!$D850,products!$A$1:$A$49,0),MATCH(orders!N$1,products!$A$1:$G$1,0))</f>
        <v>8.91</v>
      </c>
      <c r="O850" s="4">
        <f t="shared" si="41"/>
        <v>53.46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_xlfn.XLOOKUP(C851,customers!$A$1:$A$1001,customers!$C$1:$C$1001,,0)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 t="shared" si="39"/>
        <v>Arabica</v>
      </c>
      <c r="K851" t="str">
        <f>INDEX(products!$A$1:$G$49,MATCH(orders!$D851,products!$A$1:$A$49,0),MATCH(orders!K$1,products!$A$1:$G$1,0))</f>
        <v>L</v>
      </c>
      <c r="L851" t="str">
        <f t="shared" si="40"/>
        <v>Light</v>
      </c>
      <c r="M851" s="4">
        <f>INDEX(products!$A$1:$G$49,MATCH(orders!$D851,products!$A$1:$A$49,0),MATCH(orders!M$1,products!$A$1:$G$1,0))</f>
        <v>0.2</v>
      </c>
      <c r="N851">
        <f>INDEX(products!$A$1:$G$49,MATCH(orders!$D851,products!$A$1:$A$49,0),MATCH(orders!N$1,products!$A$1:$G$1,0))</f>
        <v>3.8849999999999998</v>
      </c>
      <c r="O851" s="4">
        <f t="shared" si="41"/>
        <v>23.31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_xlfn.XLOOKUP(C852,customers!$A$1:$A$1001,customers!$C$1:$C$1001,,0)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 t="shared" si="39"/>
        <v>Arabica</v>
      </c>
      <c r="K852" t="str">
        <f>INDEX(products!$A$1:$G$49,MATCH(orders!$D852,products!$A$1:$A$49,0),MATCH(orders!K$1,products!$A$1:$G$1,0))</f>
        <v>M</v>
      </c>
      <c r="L852" t="str">
        <f t="shared" si="40"/>
        <v>Medium</v>
      </c>
      <c r="M852" s="4">
        <f>INDEX(products!$A$1:$G$49,MATCH(orders!$D852,products!$A$1:$A$49,0),MATCH(orders!M$1,products!$A$1:$G$1,0))</f>
        <v>0.2</v>
      </c>
      <c r="N852">
        <f>INDEX(products!$A$1:$G$49,MATCH(orders!$D852,products!$A$1:$A$49,0),MATCH(orders!N$1,products!$A$1:$G$1,0))</f>
        <v>3.375</v>
      </c>
      <c r="O852" s="4">
        <f t="shared" si="41"/>
        <v>6.75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_xlfn.XLOOKUP(C853,customers!$A$1:$A$1001,customers!$C$1:$C$1001,,0)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 t="shared" si="39"/>
        <v>librica</v>
      </c>
      <c r="K853" t="str">
        <f>INDEX(products!$A$1:$G$49,MATCH(orders!$D853,products!$A$1:$A$49,0),MATCH(orders!K$1,products!$A$1:$G$1,0))</f>
        <v>D</v>
      </c>
      <c r="L853" t="str">
        <f t="shared" si="40"/>
        <v>Dark</v>
      </c>
      <c r="M853" s="4">
        <f>INDEX(products!$A$1:$G$49,MATCH(orders!$D853,products!$A$1:$A$49,0),MATCH(orders!M$1,products!$A$1:$G$1,0))</f>
        <v>0.5</v>
      </c>
      <c r="N853">
        <f>INDEX(products!$A$1:$G$49,MATCH(orders!$D853,products!$A$1:$A$49,0),MATCH(orders!N$1,products!$A$1:$G$1,0))</f>
        <v>7.77</v>
      </c>
      <c r="O853" s="4">
        <f t="shared" si="41"/>
        <v>7.77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_xlfn.XLOOKUP(C854,customers!$A$1:$A$1001,customers!$C$1:$C$1001,,0)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 t="shared" si="39"/>
        <v>librica</v>
      </c>
      <c r="K854" t="str">
        <f>INDEX(products!$A$1:$G$49,MATCH(orders!$D854,products!$A$1:$A$49,0),MATCH(orders!K$1,products!$A$1:$G$1,0))</f>
        <v>D</v>
      </c>
      <c r="L854" t="str">
        <f t="shared" si="40"/>
        <v>Dark</v>
      </c>
      <c r="M854" s="4">
        <f>INDEX(products!$A$1:$G$49,MATCH(orders!$D854,products!$A$1:$A$49,0),MATCH(orders!M$1,products!$A$1:$G$1,0))</f>
        <v>2.5</v>
      </c>
      <c r="N854">
        <f>INDEX(products!$A$1:$G$49,MATCH(orders!$D854,products!$A$1:$A$49,0),MATCH(orders!N$1,products!$A$1:$G$1,0))</f>
        <v>29.784999999999997</v>
      </c>
      <c r="O854" s="4">
        <f t="shared" si="41"/>
        <v>119.13999999999999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_xlfn.XLOOKUP(C855,customers!$A$1:$A$1001,customers!$C$1:$C$1001,,0)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 t="shared" si="39"/>
        <v>Arabica</v>
      </c>
      <c r="K855" t="str">
        <f>INDEX(products!$A$1:$G$49,MATCH(orders!$D855,products!$A$1:$A$49,0),MATCH(orders!K$1,products!$A$1:$G$1,0))</f>
        <v>D</v>
      </c>
      <c r="L855" t="str">
        <f t="shared" si="40"/>
        <v>Dark</v>
      </c>
      <c r="M855" s="4">
        <f>INDEX(products!$A$1:$G$49,MATCH(orders!$D855,products!$A$1:$A$49,0),MATCH(orders!M$1,products!$A$1:$G$1,0))</f>
        <v>1</v>
      </c>
      <c r="N855">
        <f>INDEX(products!$A$1:$G$49,MATCH(orders!$D855,products!$A$1:$A$49,0),MATCH(orders!N$1,products!$A$1:$G$1,0))</f>
        <v>9.9499999999999993</v>
      </c>
      <c r="O855" s="4">
        <f t="shared" si="41"/>
        <v>19.899999999999999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_xlfn.XLOOKUP(C856,customers!$A$1:$A$1001,customers!$C$1:$C$1001,,0)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 t="shared" si="39"/>
        <v>Robusta</v>
      </c>
      <c r="K856" t="str">
        <f>INDEX(products!$A$1:$G$49,MATCH(orders!$D856,products!$A$1:$A$49,0),MATCH(orders!K$1,products!$A$1:$G$1,0))</f>
        <v>L</v>
      </c>
      <c r="L856" t="str">
        <f t="shared" si="40"/>
        <v>Light</v>
      </c>
      <c r="M856" s="4">
        <f>INDEX(products!$A$1:$G$49,MATCH(orders!$D856,products!$A$1:$A$49,0),MATCH(orders!M$1,products!$A$1:$G$1,0))</f>
        <v>0.5</v>
      </c>
      <c r="N856">
        <f>INDEX(products!$A$1:$G$49,MATCH(orders!$D856,products!$A$1:$A$49,0),MATCH(orders!N$1,products!$A$1:$G$1,0))</f>
        <v>7.169999999999999</v>
      </c>
      <c r="O856" s="4">
        <f t="shared" si="41"/>
        <v>35.849999999999994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_xlfn.XLOOKUP(C857,customers!$A$1:$A$1001,customers!$C$1:$C$1001,,0)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 t="shared" si="39"/>
        <v>librica</v>
      </c>
      <c r="K857" t="str">
        <f>INDEX(products!$A$1:$G$49,MATCH(orders!$D857,products!$A$1:$A$49,0),MATCH(orders!K$1,products!$A$1:$G$1,0))</f>
        <v>D</v>
      </c>
      <c r="L857" t="str">
        <f t="shared" si="40"/>
        <v>Dark</v>
      </c>
      <c r="M857" s="4">
        <f>INDEX(products!$A$1:$G$49,MATCH(orders!$D857,products!$A$1:$A$49,0),MATCH(orders!M$1,products!$A$1:$G$1,0))</f>
        <v>2.5</v>
      </c>
      <c r="N857">
        <f>INDEX(products!$A$1:$G$49,MATCH(orders!$D857,products!$A$1:$A$49,0),MATCH(orders!N$1,products!$A$1:$G$1,0))</f>
        <v>29.784999999999997</v>
      </c>
      <c r="O857" s="4">
        <f t="shared" si="41"/>
        <v>89.35499999999999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_xlfn.XLOOKUP(C858,customers!$A$1:$A$1001,customers!$C$1:$C$1001,,0)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 t="shared" si="39"/>
        <v>librica</v>
      </c>
      <c r="K858" t="str">
        <f>INDEX(products!$A$1:$G$49,MATCH(orders!$D858,products!$A$1:$A$49,0),MATCH(orders!K$1,products!$A$1:$G$1,0))</f>
        <v>M</v>
      </c>
      <c r="L858" t="str">
        <f t="shared" si="40"/>
        <v>Medium</v>
      </c>
      <c r="M858" s="4">
        <f>INDEX(products!$A$1:$G$49,MATCH(orders!$D858,products!$A$1:$A$49,0),MATCH(orders!M$1,products!$A$1:$G$1,0))</f>
        <v>0.2</v>
      </c>
      <c r="N858">
        <f>INDEX(products!$A$1:$G$49,MATCH(orders!$D858,products!$A$1:$A$49,0),MATCH(orders!N$1,products!$A$1:$G$1,0))</f>
        <v>4.3650000000000002</v>
      </c>
      <c r="O858" s="4">
        <f t="shared" si="41"/>
        <v>8.73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_xlfn.XLOOKUP(C859,customers!$A$1:$A$1001,customers!$C$1:$C$1001,,0)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 t="shared" si="39"/>
        <v>Robusta</v>
      </c>
      <c r="K859" t="str">
        <f>INDEX(products!$A$1:$G$49,MATCH(orders!$D859,products!$A$1:$A$49,0),MATCH(orders!K$1,products!$A$1:$G$1,0))</f>
        <v>L</v>
      </c>
      <c r="L859" t="str">
        <f t="shared" si="40"/>
        <v>Light</v>
      </c>
      <c r="M859" s="4">
        <f>INDEX(products!$A$1:$G$49,MATCH(orders!$D859,products!$A$1:$A$49,0),MATCH(orders!M$1,products!$A$1:$G$1,0))</f>
        <v>2.5</v>
      </c>
      <c r="N859">
        <f>INDEX(products!$A$1:$G$49,MATCH(orders!$D859,products!$A$1:$A$49,0),MATCH(orders!N$1,products!$A$1:$G$1,0))</f>
        <v>27.484999999999996</v>
      </c>
      <c r="O859" s="4">
        <f t="shared" si="41"/>
        <v>137.42499999999998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_xlfn.XLOOKUP(C860,customers!$A$1:$A$1001,customers!$C$1:$C$1001,,0)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 t="shared" si="39"/>
        <v>librica</v>
      </c>
      <c r="K860" t="str">
        <f>INDEX(products!$A$1:$G$49,MATCH(orders!$D860,products!$A$1:$A$49,0),MATCH(orders!K$1,products!$A$1:$G$1,0))</f>
        <v>M</v>
      </c>
      <c r="L860" t="str">
        <f t="shared" si="40"/>
        <v>Medium</v>
      </c>
      <c r="M860" s="4">
        <f>INDEX(products!$A$1:$G$49,MATCH(orders!$D860,products!$A$1:$A$49,0),MATCH(orders!M$1,products!$A$1:$G$1,0))</f>
        <v>0.5</v>
      </c>
      <c r="N860">
        <f>INDEX(products!$A$1:$G$49,MATCH(orders!$D860,products!$A$1:$A$49,0),MATCH(orders!N$1,products!$A$1:$G$1,0))</f>
        <v>8.73</v>
      </c>
      <c r="O860" s="4">
        <f t="shared" si="41"/>
        <v>34.92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_xlfn.XLOOKUP(C861,customers!$A$1:$A$1001,customers!$C$1:$C$1001,,0)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 t="shared" si="39"/>
        <v>Arabica</v>
      </c>
      <c r="K861" t="str">
        <f>INDEX(products!$A$1:$G$49,MATCH(orders!$D861,products!$A$1:$A$49,0),MATCH(orders!K$1,products!$A$1:$G$1,0))</f>
        <v>L</v>
      </c>
      <c r="L861" t="str">
        <f t="shared" si="40"/>
        <v>Light</v>
      </c>
      <c r="M861" s="4">
        <f>INDEX(products!$A$1:$G$49,MATCH(orders!$D861,products!$A$1:$A$49,0),MATCH(orders!M$1,products!$A$1:$G$1,0))</f>
        <v>2.5</v>
      </c>
      <c r="N861">
        <f>INDEX(products!$A$1:$G$49,MATCH(orders!$D861,products!$A$1:$A$49,0),MATCH(orders!N$1,products!$A$1:$G$1,0))</f>
        <v>29.784999999999997</v>
      </c>
      <c r="O861" s="4">
        <f t="shared" si="41"/>
        <v>178.70999999999998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_xlfn.XLOOKUP(C862,customers!$A$1:$A$1001,customers!$C$1:$C$1001,,0)</f>
        <v>0</v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 t="shared" si="39"/>
        <v>Arabica</v>
      </c>
      <c r="K862" t="str">
        <f>INDEX(products!$A$1:$G$49,MATCH(orders!$D862,products!$A$1:$A$49,0),MATCH(orders!K$1,products!$A$1:$G$1,0))</f>
        <v>M</v>
      </c>
      <c r="L862" t="str">
        <f t="shared" si="40"/>
        <v>Medium</v>
      </c>
      <c r="M862" s="4">
        <f>INDEX(products!$A$1:$G$49,MATCH(orders!$D862,products!$A$1:$A$49,0),MATCH(orders!M$1,products!$A$1:$G$1,0))</f>
        <v>2.5</v>
      </c>
      <c r="N862">
        <f>INDEX(products!$A$1:$G$49,MATCH(orders!$D862,products!$A$1:$A$49,0),MATCH(orders!N$1,products!$A$1:$G$1,0))</f>
        <v>25.874999999999996</v>
      </c>
      <c r="O862" s="4">
        <f t="shared" si="41"/>
        <v>25.874999999999996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_xlfn.XLOOKUP(C863,customers!$A$1:$A$1001,customers!$C$1:$C$1001,,0)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 t="shared" si="39"/>
        <v>librica</v>
      </c>
      <c r="K863" t="str">
        <f>INDEX(products!$A$1:$G$49,MATCH(orders!$D863,products!$A$1:$A$49,0),MATCH(orders!K$1,products!$A$1:$G$1,0))</f>
        <v>D</v>
      </c>
      <c r="L863" t="str">
        <f t="shared" si="40"/>
        <v>Dark</v>
      </c>
      <c r="M863" s="4">
        <f>INDEX(products!$A$1:$G$49,MATCH(orders!$D863,products!$A$1:$A$49,0),MATCH(orders!M$1,products!$A$1:$G$1,0))</f>
        <v>1</v>
      </c>
      <c r="N863">
        <f>INDEX(products!$A$1:$G$49,MATCH(orders!$D863,products!$A$1:$A$49,0),MATCH(orders!N$1,products!$A$1:$G$1,0))</f>
        <v>12.95</v>
      </c>
      <c r="O863" s="4">
        <f t="shared" si="41"/>
        <v>77.699999999999989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_xlfn.XLOOKUP(C864,customers!$A$1:$A$1001,customers!$C$1:$C$1001,,0)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 t="shared" si="39"/>
        <v>Robusta</v>
      </c>
      <c r="K864" t="str">
        <f>INDEX(products!$A$1:$G$49,MATCH(orders!$D864,products!$A$1:$A$49,0),MATCH(orders!K$1,products!$A$1:$G$1,0))</f>
        <v>M</v>
      </c>
      <c r="L864" t="str">
        <f t="shared" si="40"/>
        <v>Medium</v>
      </c>
      <c r="M864" s="4">
        <f>INDEX(products!$A$1:$G$49,MATCH(orders!$D864,products!$A$1:$A$49,0),MATCH(orders!M$1,products!$A$1:$G$1,0))</f>
        <v>1</v>
      </c>
      <c r="N864">
        <f>INDEX(products!$A$1:$G$49,MATCH(orders!$D864,products!$A$1:$A$49,0),MATCH(orders!N$1,products!$A$1:$G$1,0))</f>
        <v>9.9499999999999993</v>
      </c>
      <c r="O864" s="4">
        <f t="shared" si="41"/>
        <v>9.9499999999999993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_xlfn.XLOOKUP(C865,customers!$A$1:$A$1001,customers!$C$1:$C$1001,,0)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 t="shared" si="39"/>
        <v>librica</v>
      </c>
      <c r="K865" t="str">
        <f>INDEX(products!$A$1:$G$49,MATCH(orders!$D865,products!$A$1:$A$49,0),MATCH(orders!K$1,products!$A$1:$G$1,0))</f>
        <v>M</v>
      </c>
      <c r="L865" t="str">
        <f t="shared" si="40"/>
        <v>Medium</v>
      </c>
      <c r="M865" s="4">
        <f>INDEX(products!$A$1:$G$49,MATCH(orders!$D865,products!$A$1:$A$49,0),MATCH(orders!M$1,products!$A$1:$G$1,0))</f>
        <v>1</v>
      </c>
      <c r="N865">
        <f>INDEX(products!$A$1:$G$49,MATCH(orders!$D865,products!$A$1:$A$49,0),MATCH(orders!N$1,products!$A$1:$G$1,0))</f>
        <v>14.55</v>
      </c>
      <c r="O865" s="4">
        <f t="shared" si="41"/>
        <v>29.1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_xlfn.XLOOKUP(C866,customers!$A$1:$A$1001,customers!$C$1:$C$1001,,0)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 t="shared" si="39"/>
        <v>Robusta</v>
      </c>
      <c r="K866" t="str">
        <f>INDEX(products!$A$1:$G$49,MATCH(orders!$D866,products!$A$1:$A$49,0),MATCH(orders!K$1,products!$A$1:$G$1,0))</f>
        <v>L</v>
      </c>
      <c r="L866" t="str">
        <f t="shared" si="40"/>
        <v>Light</v>
      </c>
      <c r="M866" s="4">
        <f>INDEX(products!$A$1:$G$49,MATCH(orders!$D866,products!$A$1:$A$49,0),MATCH(orders!M$1,products!$A$1:$G$1,0))</f>
        <v>0.2</v>
      </c>
      <c r="N866">
        <f>INDEX(products!$A$1:$G$49,MATCH(orders!$D866,products!$A$1:$A$49,0),MATCH(orders!N$1,products!$A$1:$G$1,0))</f>
        <v>3.5849999999999995</v>
      </c>
      <c r="O866" s="4">
        <f t="shared" si="41"/>
        <v>21.509999999999998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_xlfn.XLOOKUP(C867,customers!$A$1:$A$1001,customers!$C$1:$C$1001,,0)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 t="shared" si="39"/>
        <v>Arabica</v>
      </c>
      <c r="K867" t="str">
        <f>INDEX(products!$A$1:$G$49,MATCH(orders!$D867,products!$A$1:$A$49,0),MATCH(orders!K$1,products!$A$1:$G$1,0))</f>
        <v>M</v>
      </c>
      <c r="L867" t="str">
        <f t="shared" si="40"/>
        <v>Medium</v>
      </c>
      <c r="M867" s="4">
        <f>INDEX(products!$A$1:$G$49,MATCH(orders!$D867,products!$A$1:$A$49,0),MATCH(orders!M$1,products!$A$1:$G$1,0))</f>
        <v>0.5</v>
      </c>
      <c r="N867">
        <f>INDEX(products!$A$1:$G$49,MATCH(orders!$D867,products!$A$1:$A$49,0),MATCH(orders!N$1,products!$A$1:$G$1,0))</f>
        <v>6.75</v>
      </c>
      <c r="O867" s="4">
        <f t="shared" si="41"/>
        <v>6.75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_xlfn.XLOOKUP(C868,customers!$A$1:$A$1001,customers!$C$1:$C$1001,,0)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 t="shared" si="39"/>
        <v>Arabica</v>
      </c>
      <c r="K868" t="str">
        <f>INDEX(products!$A$1:$G$49,MATCH(orders!$D868,products!$A$1:$A$49,0),MATCH(orders!K$1,products!$A$1:$G$1,0))</f>
        <v>D</v>
      </c>
      <c r="L868" t="str">
        <f t="shared" si="40"/>
        <v>Dark</v>
      </c>
      <c r="M868" s="4">
        <f>INDEX(products!$A$1:$G$49,MATCH(orders!$D868,products!$A$1:$A$49,0),MATCH(orders!M$1,products!$A$1:$G$1,0))</f>
        <v>0.5</v>
      </c>
      <c r="N868">
        <f>INDEX(products!$A$1:$G$49,MATCH(orders!$D868,products!$A$1:$A$49,0),MATCH(orders!N$1,products!$A$1:$G$1,0))</f>
        <v>5.97</v>
      </c>
      <c r="O868" s="4">
        <f t="shared" si="41"/>
        <v>17.91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_xlfn.XLOOKUP(C869,customers!$A$1:$A$1001,customers!$C$1:$C$1001,,0)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 t="shared" si="39"/>
        <v>Arabica</v>
      </c>
      <c r="K869" t="str">
        <f>INDEX(products!$A$1:$G$49,MATCH(orders!$D869,products!$A$1:$A$49,0),MATCH(orders!K$1,products!$A$1:$G$1,0))</f>
        <v>L</v>
      </c>
      <c r="L869" t="str">
        <f t="shared" si="40"/>
        <v>Light</v>
      </c>
      <c r="M869" s="4">
        <f>INDEX(products!$A$1:$G$49,MATCH(orders!$D869,products!$A$1:$A$49,0),MATCH(orders!M$1,products!$A$1:$G$1,0))</f>
        <v>2.5</v>
      </c>
      <c r="N869">
        <f>INDEX(products!$A$1:$G$49,MATCH(orders!$D869,products!$A$1:$A$49,0),MATCH(orders!N$1,products!$A$1:$G$1,0))</f>
        <v>29.784999999999997</v>
      </c>
      <c r="O869" s="4">
        <f t="shared" si="41"/>
        <v>29.784999999999997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_xlfn.XLOOKUP(C870,customers!$A$1:$A$1001,customers!$C$1:$C$1001,,0)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 t="shared" si="39"/>
        <v>Excelsa</v>
      </c>
      <c r="K870" t="str">
        <f>INDEX(products!$A$1:$G$49,MATCH(orders!$D870,products!$A$1:$A$49,0),MATCH(orders!K$1,products!$A$1:$G$1,0))</f>
        <v>M</v>
      </c>
      <c r="L870" t="str">
        <f t="shared" si="40"/>
        <v>Medium</v>
      </c>
      <c r="M870" s="4">
        <f>INDEX(products!$A$1:$G$49,MATCH(orders!$D870,products!$A$1:$A$49,0),MATCH(orders!M$1,products!$A$1:$G$1,0))</f>
        <v>0.5</v>
      </c>
      <c r="N870">
        <f>INDEX(products!$A$1:$G$49,MATCH(orders!$D870,products!$A$1:$A$49,0),MATCH(orders!N$1,products!$A$1:$G$1,0))</f>
        <v>8.25</v>
      </c>
      <c r="O870" s="4">
        <f t="shared" si="41"/>
        <v>41.25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_xlfn.XLOOKUP(C871,customers!$A$1:$A$1001,customers!$C$1:$C$1001,,0)</f>
        <v>0</v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 t="shared" si="39"/>
        <v>Robusta</v>
      </c>
      <c r="K871" t="str">
        <f>INDEX(products!$A$1:$G$49,MATCH(orders!$D871,products!$A$1:$A$49,0),MATCH(orders!K$1,products!$A$1:$G$1,0))</f>
        <v>M</v>
      </c>
      <c r="L871" t="str">
        <f t="shared" si="40"/>
        <v>Medium</v>
      </c>
      <c r="M871" s="4">
        <f>INDEX(products!$A$1:$G$49,MATCH(orders!$D871,products!$A$1:$A$49,0),MATCH(orders!M$1,products!$A$1:$G$1,0))</f>
        <v>0.5</v>
      </c>
      <c r="N871">
        <f>INDEX(products!$A$1:$G$49,MATCH(orders!$D871,products!$A$1:$A$49,0),MATCH(orders!N$1,products!$A$1:$G$1,0))</f>
        <v>5.97</v>
      </c>
      <c r="O871" s="4">
        <f t="shared" si="41"/>
        <v>17.91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_xlfn.XLOOKUP(C872,customers!$A$1:$A$1001,customers!$C$1:$C$1001,,0)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 t="shared" si="39"/>
        <v>Excelsa</v>
      </c>
      <c r="K872" t="str">
        <f>INDEX(products!$A$1:$G$49,MATCH(orders!$D872,products!$A$1:$A$49,0),MATCH(orders!K$1,products!$A$1:$G$1,0))</f>
        <v>D</v>
      </c>
      <c r="L872" t="str">
        <f t="shared" si="40"/>
        <v>Dark</v>
      </c>
      <c r="M872" s="4">
        <f>INDEX(products!$A$1:$G$49,MATCH(orders!$D872,products!$A$1:$A$49,0),MATCH(orders!M$1,products!$A$1:$G$1,0))</f>
        <v>0.5</v>
      </c>
      <c r="N872">
        <f>INDEX(products!$A$1:$G$49,MATCH(orders!$D872,products!$A$1:$A$49,0),MATCH(orders!N$1,products!$A$1:$G$1,0))</f>
        <v>7.29</v>
      </c>
      <c r="O872" s="4">
        <f t="shared" si="41"/>
        <v>7.29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_xlfn.XLOOKUP(C873,customers!$A$1:$A$1001,customers!$C$1:$C$1001,,0)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 t="shared" si="39"/>
        <v>Excelsa</v>
      </c>
      <c r="K873" t="str">
        <f>INDEX(products!$A$1:$G$49,MATCH(orders!$D873,products!$A$1:$A$49,0),MATCH(orders!K$1,products!$A$1:$G$1,0))</f>
        <v>L</v>
      </c>
      <c r="L873" t="str">
        <f t="shared" si="40"/>
        <v>Light</v>
      </c>
      <c r="M873" s="4">
        <f>INDEX(products!$A$1:$G$49,MATCH(orders!$D873,products!$A$1:$A$49,0),MATCH(orders!M$1,products!$A$1:$G$1,0))</f>
        <v>1</v>
      </c>
      <c r="N873">
        <f>INDEX(products!$A$1:$G$49,MATCH(orders!$D873,products!$A$1:$A$49,0),MATCH(orders!N$1,products!$A$1:$G$1,0))</f>
        <v>14.85</v>
      </c>
      <c r="O873" s="4">
        <f t="shared" si="41"/>
        <v>29.7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_xlfn.XLOOKUP(C874,customers!$A$1:$A$1001,customers!$C$1:$C$1001,,0)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 t="shared" si="39"/>
        <v>Arabica</v>
      </c>
      <c r="K874" t="str">
        <f>INDEX(products!$A$1:$G$49,MATCH(orders!$D874,products!$A$1:$A$49,0),MATCH(orders!K$1,products!$A$1:$G$1,0))</f>
        <v>M</v>
      </c>
      <c r="L874" t="str">
        <f t="shared" si="40"/>
        <v>Medium</v>
      </c>
      <c r="M874" s="4">
        <f>INDEX(products!$A$1:$G$49,MATCH(orders!$D874,products!$A$1:$A$49,0),MATCH(orders!M$1,products!$A$1:$G$1,0))</f>
        <v>1</v>
      </c>
      <c r="N874">
        <f>INDEX(products!$A$1:$G$49,MATCH(orders!$D874,products!$A$1:$A$49,0),MATCH(orders!N$1,products!$A$1:$G$1,0))</f>
        <v>11.25</v>
      </c>
      <c r="O874" s="4">
        <f t="shared" si="41"/>
        <v>22.5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_xlfn.XLOOKUP(C875,customers!$A$1:$A$1001,customers!$C$1:$C$1001,,0)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 t="shared" si="39"/>
        <v>Robusta</v>
      </c>
      <c r="K875" t="str">
        <f>INDEX(products!$A$1:$G$49,MATCH(orders!$D875,products!$A$1:$A$49,0),MATCH(orders!K$1,products!$A$1:$G$1,0))</f>
        <v>M</v>
      </c>
      <c r="L875" t="str">
        <f t="shared" si="40"/>
        <v>Medium</v>
      </c>
      <c r="M875" s="4">
        <f>INDEX(products!$A$1:$G$49,MATCH(orders!$D875,products!$A$1:$A$49,0),MATCH(orders!M$1,products!$A$1:$G$1,0))</f>
        <v>0.2</v>
      </c>
      <c r="N875">
        <f>INDEX(products!$A$1:$G$49,MATCH(orders!$D875,products!$A$1:$A$49,0),MATCH(orders!N$1,products!$A$1:$G$1,0))</f>
        <v>2.9849999999999999</v>
      </c>
      <c r="O875" s="4">
        <f t="shared" si="41"/>
        <v>11.94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_xlfn.XLOOKUP(C876,customers!$A$1:$A$1001,customers!$C$1:$C$1001,,0)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 t="shared" si="39"/>
        <v>Arabica</v>
      </c>
      <c r="K876" t="str">
        <f>INDEX(products!$A$1:$G$49,MATCH(orders!$D876,products!$A$1:$A$49,0),MATCH(orders!K$1,products!$A$1:$G$1,0))</f>
        <v>L</v>
      </c>
      <c r="L876" t="str">
        <f t="shared" si="40"/>
        <v>Light</v>
      </c>
      <c r="M876" s="4">
        <f>INDEX(products!$A$1:$G$49,MATCH(orders!$D876,products!$A$1:$A$49,0),MATCH(orders!M$1,products!$A$1:$G$1,0))</f>
        <v>1</v>
      </c>
      <c r="N876">
        <f>INDEX(products!$A$1:$G$49,MATCH(orders!$D876,products!$A$1:$A$49,0),MATCH(orders!N$1,products!$A$1:$G$1,0))</f>
        <v>12.95</v>
      </c>
      <c r="O876" s="4">
        <f t="shared" si="41"/>
        <v>25.9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_xlfn.XLOOKUP(C877,customers!$A$1:$A$1001,customers!$C$1:$C$1001,,0)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 t="shared" si="39"/>
        <v>librica</v>
      </c>
      <c r="K877" t="str">
        <f>INDEX(products!$A$1:$G$49,MATCH(orders!$D877,products!$A$1:$A$49,0),MATCH(orders!K$1,products!$A$1:$G$1,0))</f>
        <v>M</v>
      </c>
      <c r="L877" t="str">
        <f t="shared" si="40"/>
        <v>Medium</v>
      </c>
      <c r="M877" s="4">
        <f>INDEX(products!$A$1:$G$49,MATCH(orders!$D877,products!$A$1:$A$49,0),MATCH(orders!M$1,products!$A$1:$G$1,0))</f>
        <v>0.5</v>
      </c>
      <c r="N877">
        <f>INDEX(products!$A$1:$G$49,MATCH(orders!$D877,products!$A$1:$A$49,0),MATCH(orders!N$1,products!$A$1:$G$1,0))</f>
        <v>8.73</v>
      </c>
      <c r="O877" s="4">
        <f t="shared" si="41"/>
        <v>43.650000000000006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_xlfn.XLOOKUP(C878,customers!$A$1:$A$1001,customers!$C$1:$C$1001,,0)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 t="shared" si="39"/>
        <v>Arabica</v>
      </c>
      <c r="K878" t="str">
        <f>INDEX(products!$A$1:$G$49,MATCH(orders!$D878,products!$A$1:$A$49,0),MATCH(orders!K$1,products!$A$1:$G$1,0))</f>
        <v>L</v>
      </c>
      <c r="L878" t="str">
        <f t="shared" si="40"/>
        <v>Light</v>
      </c>
      <c r="M878" s="4">
        <f>INDEX(products!$A$1:$G$49,MATCH(orders!$D878,products!$A$1:$A$49,0),MATCH(orders!M$1,products!$A$1:$G$1,0))</f>
        <v>0.5</v>
      </c>
      <c r="N878">
        <f>INDEX(products!$A$1:$G$49,MATCH(orders!$D878,products!$A$1:$A$49,0),MATCH(orders!N$1,products!$A$1:$G$1,0))</f>
        <v>7.77</v>
      </c>
      <c r="O878" s="4">
        <f t="shared" si="41"/>
        <v>46.62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_xlfn.XLOOKUP(C879,customers!$A$1:$A$1001,customers!$C$1:$C$1001,,0)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 t="shared" si="39"/>
        <v>librica</v>
      </c>
      <c r="K879" t="str">
        <f>INDEX(products!$A$1:$G$49,MATCH(orders!$D879,products!$A$1:$A$49,0),MATCH(orders!K$1,products!$A$1:$G$1,0))</f>
        <v>L</v>
      </c>
      <c r="L879" t="str">
        <f t="shared" si="40"/>
        <v>Light</v>
      </c>
      <c r="M879" s="4">
        <f>INDEX(products!$A$1:$G$49,MATCH(orders!$D879,products!$A$1:$A$49,0),MATCH(orders!M$1,products!$A$1:$G$1,0))</f>
        <v>0.5</v>
      </c>
      <c r="N879">
        <f>INDEX(products!$A$1:$G$49,MATCH(orders!$D879,products!$A$1:$A$49,0),MATCH(orders!N$1,products!$A$1:$G$1,0))</f>
        <v>9.51</v>
      </c>
      <c r="O879" s="4">
        <f t="shared" si="41"/>
        <v>28.53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_xlfn.XLOOKUP(C880,customers!$A$1:$A$1001,customers!$C$1:$C$1001,,0)</f>
        <v>0</v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 t="shared" si="39"/>
        <v>Robusta</v>
      </c>
      <c r="K880" t="str">
        <f>INDEX(products!$A$1:$G$49,MATCH(orders!$D880,products!$A$1:$A$49,0),MATCH(orders!K$1,products!$A$1:$G$1,0))</f>
        <v>L</v>
      </c>
      <c r="L880" t="str">
        <f t="shared" si="40"/>
        <v>Light</v>
      </c>
      <c r="M880" s="4">
        <f>INDEX(products!$A$1:$G$49,MATCH(orders!$D880,products!$A$1:$A$49,0),MATCH(orders!M$1,products!$A$1:$G$1,0))</f>
        <v>2.5</v>
      </c>
      <c r="N880">
        <f>INDEX(products!$A$1:$G$49,MATCH(orders!$D880,products!$A$1:$A$49,0),MATCH(orders!N$1,products!$A$1:$G$1,0))</f>
        <v>27.484999999999996</v>
      </c>
      <c r="O880" s="4">
        <f t="shared" si="41"/>
        <v>27.484999999999996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_xlfn.XLOOKUP(C881,customers!$A$1:$A$1001,customers!$C$1:$C$1001,,0)</f>
        <v>0</v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 t="shared" si="39"/>
        <v>Excelsa</v>
      </c>
      <c r="K881" t="str">
        <f>INDEX(products!$A$1:$G$49,MATCH(orders!$D881,products!$A$1:$A$49,0),MATCH(orders!K$1,products!$A$1:$G$1,0))</f>
        <v>D</v>
      </c>
      <c r="L881" t="str">
        <f t="shared" si="40"/>
        <v>Dark</v>
      </c>
      <c r="M881" s="4">
        <f>INDEX(products!$A$1:$G$49,MATCH(orders!$D881,products!$A$1:$A$49,0),MATCH(orders!M$1,products!$A$1:$G$1,0))</f>
        <v>0.2</v>
      </c>
      <c r="N881">
        <f>INDEX(products!$A$1:$G$49,MATCH(orders!$D881,products!$A$1:$A$49,0),MATCH(orders!N$1,products!$A$1:$G$1,0))</f>
        <v>3.645</v>
      </c>
      <c r="O881" s="4">
        <f t="shared" si="41"/>
        <v>10.935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_xlfn.XLOOKUP(C882,customers!$A$1:$A$1001,customers!$C$1:$C$1001,,0)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 t="shared" si="39"/>
        <v>Robusta</v>
      </c>
      <c r="K882" t="str">
        <f>INDEX(products!$A$1:$G$49,MATCH(orders!$D882,products!$A$1:$A$49,0),MATCH(orders!K$1,products!$A$1:$G$1,0))</f>
        <v>L</v>
      </c>
      <c r="L882" t="str">
        <f t="shared" si="40"/>
        <v>Light</v>
      </c>
      <c r="M882" s="4">
        <f>INDEX(products!$A$1:$G$49,MATCH(orders!$D882,products!$A$1:$A$49,0),MATCH(orders!M$1,products!$A$1:$G$1,0))</f>
        <v>0.2</v>
      </c>
      <c r="N882">
        <f>INDEX(products!$A$1:$G$49,MATCH(orders!$D882,products!$A$1:$A$49,0),MATCH(orders!N$1,products!$A$1:$G$1,0))</f>
        <v>3.5849999999999995</v>
      </c>
      <c r="O882" s="4">
        <f t="shared" si="41"/>
        <v>7.169999999999999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_xlfn.XLOOKUP(C883,customers!$A$1:$A$1001,customers!$C$1:$C$1001,,0)</f>
        <v>0</v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 t="shared" si="39"/>
        <v>Arabica</v>
      </c>
      <c r="K883" t="str">
        <f>INDEX(products!$A$1:$G$49,MATCH(orders!$D883,products!$A$1:$A$49,0),MATCH(orders!K$1,products!$A$1:$G$1,0))</f>
        <v>L</v>
      </c>
      <c r="L883" t="str">
        <f t="shared" si="40"/>
        <v>Light</v>
      </c>
      <c r="M883" s="4">
        <f>INDEX(products!$A$1:$G$49,MATCH(orders!$D883,products!$A$1:$A$49,0),MATCH(orders!M$1,products!$A$1:$G$1,0))</f>
        <v>0.2</v>
      </c>
      <c r="N883">
        <f>INDEX(products!$A$1:$G$49,MATCH(orders!$D883,products!$A$1:$A$49,0),MATCH(orders!N$1,products!$A$1:$G$1,0))</f>
        <v>3.8849999999999998</v>
      </c>
      <c r="O883" s="4">
        <f t="shared" si="41"/>
        <v>23.31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_xlfn.XLOOKUP(C884,customers!$A$1:$A$1001,customers!$C$1:$C$1001,,0)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 t="shared" si="39"/>
        <v>Arabica</v>
      </c>
      <c r="K884" t="str">
        <f>INDEX(products!$A$1:$G$49,MATCH(orders!$D884,products!$A$1:$A$49,0),MATCH(orders!K$1,products!$A$1:$G$1,0))</f>
        <v>D</v>
      </c>
      <c r="L884" t="str">
        <f t="shared" si="40"/>
        <v>Dark</v>
      </c>
      <c r="M884" s="4">
        <f>INDEX(products!$A$1:$G$49,MATCH(orders!$D884,products!$A$1:$A$49,0),MATCH(orders!M$1,products!$A$1:$G$1,0))</f>
        <v>2.5</v>
      </c>
      <c r="N884">
        <f>INDEX(products!$A$1:$G$49,MATCH(orders!$D884,products!$A$1:$A$49,0),MATCH(orders!N$1,products!$A$1:$G$1,0))</f>
        <v>22.884999999999998</v>
      </c>
      <c r="O884" s="4">
        <f t="shared" si="41"/>
        <v>114.42499999999998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_xlfn.XLOOKUP(C885,customers!$A$1:$A$1001,customers!$C$1:$C$1001,,0)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 t="shared" si="39"/>
        <v>Arabica</v>
      </c>
      <c r="K885" t="str">
        <f>INDEX(products!$A$1:$G$49,MATCH(orders!$D885,products!$A$1:$A$49,0),MATCH(orders!K$1,products!$A$1:$G$1,0))</f>
        <v>M</v>
      </c>
      <c r="L885" t="str">
        <f t="shared" si="40"/>
        <v>Medium</v>
      </c>
      <c r="M885" s="4">
        <f>INDEX(products!$A$1:$G$49,MATCH(orders!$D885,products!$A$1:$A$49,0),MATCH(orders!M$1,products!$A$1:$G$1,0))</f>
        <v>2.5</v>
      </c>
      <c r="N885">
        <f>INDEX(products!$A$1:$G$49,MATCH(orders!$D885,products!$A$1:$A$49,0),MATCH(orders!N$1,products!$A$1:$G$1,0))</f>
        <v>25.874999999999996</v>
      </c>
      <c r="O885" s="4">
        <f t="shared" si="41"/>
        <v>77.624999999999986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_xlfn.XLOOKUP(C886,customers!$A$1:$A$1001,customers!$C$1:$C$1001,,0)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 t="shared" si="39"/>
        <v>Robusta</v>
      </c>
      <c r="K886" t="str">
        <f>INDEX(products!$A$1:$G$49,MATCH(orders!$D886,products!$A$1:$A$49,0),MATCH(orders!K$1,products!$A$1:$G$1,0))</f>
        <v>D</v>
      </c>
      <c r="L886" t="str">
        <f t="shared" si="40"/>
        <v>Dark</v>
      </c>
      <c r="M886" s="4">
        <f>INDEX(products!$A$1:$G$49,MATCH(orders!$D886,products!$A$1:$A$49,0),MATCH(orders!M$1,products!$A$1:$G$1,0))</f>
        <v>0.5</v>
      </c>
      <c r="N886">
        <f>INDEX(products!$A$1:$G$49,MATCH(orders!$D886,products!$A$1:$A$49,0),MATCH(orders!N$1,products!$A$1:$G$1,0))</f>
        <v>5.3699999999999992</v>
      </c>
      <c r="O886" s="4">
        <f t="shared" si="41"/>
        <v>5.3699999999999992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_xlfn.XLOOKUP(C887,customers!$A$1:$A$1001,customers!$C$1:$C$1001,,0)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 t="shared" si="39"/>
        <v>Robusta</v>
      </c>
      <c r="K887" t="str">
        <f>INDEX(products!$A$1:$G$49,MATCH(orders!$D887,products!$A$1:$A$49,0),MATCH(orders!K$1,products!$A$1:$G$1,0))</f>
        <v>D</v>
      </c>
      <c r="L887" t="str">
        <f t="shared" si="40"/>
        <v>Dark</v>
      </c>
      <c r="M887" s="4">
        <f>INDEX(products!$A$1:$G$49,MATCH(orders!$D887,products!$A$1:$A$49,0),MATCH(orders!M$1,products!$A$1:$G$1,0))</f>
        <v>2.5</v>
      </c>
      <c r="N887">
        <f>INDEX(products!$A$1:$G$49,MATCH(orders!$D887,products!$A$1:$A$49,0),MATCH(orders!N$1,products!$A$1:$G$1,0))</f>
        <v>20.584999999999997</v>
      </c>
      <c r="O887" s="4">
        <f t="shared" si="41"/>
        <v>123.50999999999999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_xlfn.XLOOKUP(C888,customers!$A$1:$A$1001,customers!$C$1:$C$1001,,0)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 t="shared" si="39"/>
        <v>librica</v>
      </c>
      <c r="K888" t="str">
        <f>INDEX(products!$A$1:$G$49,MATCH(orders!$D888,products!$A$1:$A$49,0),MATCH(orders!K$1,products!$A$1:$G$1,0))</f>
        <v>M</v>
      </c>
      <c r="L888" t="str">
        <f t="shared" si="40"/>
        <v>Medium</v>
      </c>
      <c r="M888" s="4">
        <f>INDEX(products!$A$1:$G$49,MATCH(orders!$D888,products!$A$1:$A$49,0),MATCH(orders!M$1,products!$A$1:$G$1,0))</f>
        <v>0.5</v>
      </c>
      <c r="N888">
        <f>INDEX(products!$A$1:$G$49,MATCH(orders!$D888,products!$A$1:$A$49,0),MATCH(orders!N$1,products!$A$1:$G$1,0))</f>
        <v>8.73</v>
      </c>
      <c r="O888" s="4">
        <f t="shared" si="41"/>
        <v>17.46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_xlfn.XLOOKUP(C889,customers!$A$1:$A$1001,customers!$C$1:$C$1001,,0)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 t="shared" si="39"/>
        <v>Excelsa</v>
      </c>
      <c r="K889" t="str">
        <f>INDEX(products!$A$1:$G$49,MATCH(orders!$D889,products!$A$1:$A$49,0),MATCH(orders!K$1,products!$A$1:$G$1,0))</f>
        <v>L</v>
      </c>
      <c r="L889" t="str">
        <f t="shared" si="40"/>
        <v>Light</v>
      </c>
      <c r="M889" s="4">
        <f>INDEX(products!$A$1:$G$49,MATCH(orders!$D889,products!$A$1:$A$49,0),MATCH(orders!M$1,products!$A$1:$G$1,0))</f>
        <v>0.2</v>
      </c>
      <c r="N889">
        <f>INDEX(products!$A$1:$G$49,MATCH(orders!$D889,products!$A$1:$A$49,0),MATCH(orders!N$1,products!$A$1:$G$1,0))</f>
        <v>4.4550000000000001</v>
      </c>
      <c r="O889" s="4">
        <f t="shared" si="41"/>
        <v>13.365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_xlfn.XLOOKUP(C890,customers!$A$1:$A$1001,customers!$C$1:$C$1001,,0)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 t="shared" si="39"/>
        <v>Arabica</v>
      </c>
      <c r="K890" t="str">
        <f>INDEX(products!$A$1:$G$49,MATCH(orders!$D890,products!$A$1:$A$49,0),MATCH(orders!K$1,products!$A$1:$G$1,0))</f>
        <v>L</v>
      </c>
      <c r="L890" t="str">
        <f t="shared" si="40"/>
        <v>Light</v>
      </c>
      <c r="M890" s="4">
        <f>INDEX(products!$A$1:$G$49,MATCH(orders!$D890,products!$A$1:$A$49,0),MATCH(orders!M$1,products!$A$1:$G$1,0))</f>
        <v>0.2</v>
      </c>
      <c r="N890">
        <f>INDEX(products!$A$1:$G$49,MATCH(orders!$D890,products!$A$1:$A$49,0),MATCH(orders!N$1,products!$A$1:$G$1,0))</f>
        <v>3.8849999999999998</v>
      </c>
      <c r="O890" s="4">
        <f t="shared" si="41"/>
        <v>7.77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_xlfn.XLOOKUP(C891,customers!$A$1:$A$1001,customers!$C$1:$C$1001,,0)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 t="shared" si="39"/>
        <v>Robusta</v>
      </c>
      <c r="K891" t="str">
        <f>INDEX(products!$A$1:$G$49,MATCH(orders!$D891,products!$A$1:$A$49,0),MATCH(orders!K$1,products!$A$1:$G$1,0))</f>
        <v>D</v>
      </c>
      <c r="L891" t="str">
        <f t="shared" si="40"/>
        <v>Dark</v>
      </c>
      <c r="M891" s="4">
        <f>INDEX(products!$A$1:$G$49,MATCH(orders!$D891,products!$A$1:$A$49,0),MATCH(orders!M$1,products!$A$1:$G$1,0))</f>
        <v>0.2</v>
      </c>
      <c r="N891">
        <f>INDEX(products!$A$1:$G$49,MATCH(orders!$D891,products!$A$1:$A$49,0),MATCH(orders!N$1,products!$A$1:$G$1,0))</f>
        <v>2.6849999999999996</v>
      </c>
      <c r="O891" s="4">
        <f t="shared" si="41"/>
        <v>2.6849999999999996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_xlfn.XLOOKUP(C892,customers!$A$1:$A$1001,customers!$C$1:$C$1001,,0)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 t="shared" si="39"/>
        <v>Robusta</v>
      </c>
      <c r="K892" t="str">
        <f>INDEX(products!$A$1:$G$49,MATCH(orders!$D892,products!$A$1:$A$49,0),MATCH(orders!K$1,products!$A$1:$G$1,0))</f>
        <v>D</v>
      </c>
      <c r="L892" t="str">
        <f t="shared" si="40"/>
        <v>Dark</v>
      </c>
      <c r="M892" s="4">
        <f>INDEX(products!$A$1:$G$49,MATCH(orders!$D892,products!$A$1:$A$49,0),MATCH(orders!M$1,products!$A$1:$G$1,0))</f>
        <v>2.5</v>
      </c>
      <c r="N892">
        <f>INDEX(products!$A$1:$G$49,MATCH(orders!$D892,products!$A$1:$A$49,0),MATCH(orders!N$1,products!$A$1:$G$1,0))</f>
        <v>20.584999999999997</v>
      </c>
      <c r="O892" s="4">
        <f t="shared" si="41"/>
        <v>20.584999999999997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_xlfn.XLOOKUP(C893,customers!$A$1:$A$1001,customers!$C$1:$C$1001,,0)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 t="shared" si="39"/>
        <v>Arabica</v>
      </c>
      <c r="K893" t="str">
        <f>INDEX(products!$A$1:$G$49,MATCH(orders!$D893,products!$A$1:$A$49,0),MATCH(orders!K$1,products!$A$1:$G$1,0))</f>
        <v>D</v>
      </c>
      <c r="L893" t="str">
        <f t="shared" si="40"/>
        <v>Dark</v>
      </c>
      <c r="M893" s="4">
        <f>INDEX(products!$A$1:$G$49,MATCH(orders!$D893,products!$A$1:$A$49,0),MATCH(orders!M$1,products!$A$1:$G$1,0))</f>
        <v>2.5</v>
      </c>
      <c r="N893">
        <f>INDEX(products!$A$1:$G$49,MATCH(orders!$D893,products!$A$1:$A$49,0),MATCH(orders!N$1,products!$A$1:$G$1,0))</f>
        <v>22.884999999999998</v>
      </c>
      <c r="O893" s="4">
        <f t="shared" si="41"/>
        <v>114.42499999999998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_xlfn.XLOOKUP(C894,customers!$A$1:$A$1001,customers!$C$1:$C$1001,,0)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 t="shared" si="39"/>
        <v>Excelsa</v>
      </c>
      <c r="K894" t="str">
        <f>INDEX(products!$A$1:$G$49,MATCH(orders!$D894,products!$A$1:$A$49,0),MATCH(orders!K$1,products!$A$1:$G$1,0))</f>
        <v>M</v>
      </c>
      <c r="L894" t="str">
        <f t="shared" si="40"/>
        <v>Medium</v>
      </c>
      <c r="M894" s="4">
        <f>INDEX(products!$A$1:$G$49,MATCH(orders!$D894,products!$A$1:$A$49,0),MATCH(orders!M$1,products!$A$1:$G$1,0))</f>
        <v>0.2</v>
      </c>
      <c r="N894">
        <f>INDEX(products!$A$1:$G$49,MATCH(orders!$D894,products!$A$1:$A$49,0),MATCH(orders!N$1,products!$A$1:$G$1,0))</f>
        <v>4.125</v>
      </c>
      <c r="O894" s="4">
        <f t="shared" si="41"/>
        <v>20.625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_xlfn.XLOOKUP(C895,customers!$A$1:$A$1001,customers!$C$1:$C$1001,,0)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 t="shared" si="39"/>
        <v>librica</v>
      </c>
      <c r="K895" t="str">
        <f>INDEX(products!$A$1:$G$49,MATCH(orders!$D895,products!$A$1:$A$49,0),MATCH(orders!K$1,products!$A$1:$G$1,0))</f>
        <v>L</v>
      </c>
      <c r="L895" t="str">
        <f t="shared" si="40"/>
        <v>Light</v>
      </c>
      <c r="M895" s="4">
        <f>INDEX(products!$A$1:$G$49,MATCH(orders!$D895,products!$A$1:$A$49,0),MATCH(orders!M$1,products!$A$1:$G$1,0))</f>
        <v>0.5</v>
      </c>
      <c r="N895">
        <f>INDEX(products!$A$1:$G$49,MATCH(orders!$D895,products!$A$1:$A$49,0),MATCH(orders!N$1,products!$A$1:$G$1,0))</f>
        <v>9.51</v>
      </c>
      <c r="O895" s="4">
        <f t="shared" si="41"/>
        <v>57.06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_xlfn.XLOOKUP(C896,customers!$A$1:$A$1001,customers!$C$1:$C$1001,,0)</f>
        <v>0</v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 t="shared" si="39"/>
        <v>Robusta</v>
      </c>
      <c r="K896" t="str">
        <f>INDEX(products!$A$1:$G$49,MATCH(orders!$D896,products!$A$1:$A$49,0),MATCH(orders!K$1,products!$A$1:$G$1,0))</f>
        <v>D</v>
      </c>
      <c r="L896" t="str">
        <f t="shared" si="40"/>
        <v>Dark</v>
      </c>
      <c r="M896" s="4">
        <f>INDEX(products!$A$1:$G$49,MATCH(orders!$D896,products!$A$1:$A$49,0),MATCH(orders!M$1,products!$A$1:$G$1,0))</f>
        <v>2.5</v>
      </c>
      <c r="N896">
        <f>INDEX(products!$A$1:$G$49,MATCH(orders!$D896,products!$A$1:$A$49,0),MATCH(orders!N$1,products!$A$1:$G$1,0))</f>
        <v>20.584999999999997</v>
      </c>
      <c r="O896" s="4">
        <f t="shared" si="41"/>
        <v>82.339999999999989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_xlfn.XLOOKUP(C897,customers!$A$1:$A$1001,customers!$C$1:$C$1001,,0)</f>
        <v>0</v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 t="shared" si="39"/>
        <v>Excelsa</v>
      </c>
      <c r="K897" t="str">
        <f>INDEX(products!$A$1:$G$49,MATCH(orders!$D897,products!$A$1:$A$49,0),MATCH(orders!K$1,products!$A$1:$G$1,0))</f>
        <v>M</v>
      </c>
      <c r="L897" t="str">
        <f t="shared" si="40"/>
        <v>Medium</v>
      </c>
      <c r="M897" s="4">
        <f>INDEX(products!$A$1:$G$49,MATCH(orders!$D897,products!$A$1:$A$49,0),MATCH(orders!M$1,products!$A$1:$G$1,0))</f>
        <v>2.5</v>
      </c>
      <c r="N897">
        <f>INDEX(products!$A$1:$G$49,MATCH(orders!$D897,products!$A$1:$A$49,0),MATCH(orders!N$1,products!$A$1:$G$1,0))</f>
        <v>31.624999999999996</v>
      </c>
      <c r="O897" s="4">
        <f t="shared" si="41"/>
        <v>158.12499999999997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_xlfn.XLOOKUP(C898,customers!$A$1:$A$1001,customers!$C$1:$C$1001,,0)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 t="shared" si="39"/>
        <v>Robusta</v>
      </c>
      <c r="K898" t="str">
        <f>INDEX(products!$A$1:$G$49,MATCH(orders!$D898,products!$A$1:$A$49,0),MATCH(orders!K$1,products!$A$1:$G$1,0))</f>
        <v>D</v>
      </c>
      <c r="L898" t="str">
        <f t="shared" si="40"/>
        <v>Dark</v>
      </c>
      <c r="M898" s="4">
        <f>INDEX(products!$A$1:$G$49,MATCH(orders!$D898,products!$A$1:$A$49,0),MATCH(orders!M$1,products!$A$1:$G$1,0))</f>
        <v>0.5</v>
      </c>
      <c r="N898">
        <f>INDEX(products!$A$1:$G$49,MATCH(orders!$D898,products!$A$1:$A$49,0),MATCH(orders!N$1,products!$A$1:$G$1,0))</f>
        <v>5.3699999999999992</v>
      </c>
      <c r="O898" s="4">
        <f t="shared" si="41"/>
        <v>32.22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_xlfn.XLOOKUP(C899,customers!$A$1:$A$1001,customers!$C$1:$C$1001,,0)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 t="shared" ref="J899:J962" si="42">IF(I899="rob","Robusta",IF(I899="Exc","Excelsa",IF(I899="Ara","Arabica",IF(I899="Lib","librica",0))))</f>
        <v>Excelsa</v>
      </c>
      <c r="K899" t="str">
        <f>INDEX(products!$A$1:$G$49,MATCH(orders!$D899,products!$A$1:$A$49,0),MATCH(orders!K$1,products!$A$1:$G$1,0))</f>
        <v>D</v>
      </c>
      <c r="L899" t="str">
        <f t="shared" ref="L899:L962" si="43">IF(K899="M","Medium",IF(K899="L","Light",IF(K899="D","Dark",0)))</f>
        <v>Dark</v>
      </c>
      <c r="M899" s="4">
        <f>INDEX(products!$A$1:$G$49,MATCH(orders!$D899,products!$A$1:$A$49,0),MATCH(orders!M$1,products!$A$1:$G$1,0))</f>
        <v>1</v>
      </c>
      <c r="N899">
        <f>INDEX(products!$A$1:$G$49,MATCH(orders!$D899,products!$A$1:$A$49,0),MATCH(orders!N$1,products!$A$1:$G$1,0))</f>
        <v>12.15</v>
      </c>
      <c r="O899" s="4">
        <f t="shared" ref="O899:O962" si="44">N899*E899</f>
        <v>24.3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_xlfn.XLOOKUP(C900,customers!$A$1:$A$1001,customers!$C$1:$C$1001,,0)</f>
        <v>0</v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 t="shared" si="42"/>
        <v>Robusta</v>
      </c>
      <c r="K900" t="str">
        <f>INDEX(products!$A$1:$G$49,MATCH(orders!$D900,products!$A$1:$A$49,0),MATCH(orders!K$1,products!$A$1:$G$1,0))</f>
        <v>L</v>
      </c>
      <c r="L900" t="str">
        <f t="shared" si="43"/>
        <v>Light</v>
      </c>
      <c r="M900" s="4">
        <f>INDEX(products!$A$1:$G$49,MATCH(orders!$D900,products!$A$1:$A$49,0),MATCH(orders!M$1,products!$A$1:$G$1,0))</f>
        <v>0.5</v>
      </c>
      <c r="N900">
        <f>INDEX(products!$A$1:$G$49,MATCH(orders!$D900,products!$A$1:$A$49,0),MATCH(orders!N$1,products!$A$1:$G$1,0))</f>
        <v>7.169999999999999</v>
      </c>
      <c r="O900" s="4">
        <f t="shared" si="44"/>
        <v>35.849999999999994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_xlfn.XLOOKUP(C901,customers!$A$1:$A$1001,customers!$C$1:$C$1001,,0)</f>
        <v>0</v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 t="shared" si="42"/>
        <v>librica</v>
      </c>
      <c r="K901" t="str">
        <f>INDEX(products!$A$1:$G$49,MATCH(orders!$D901,products!$A$1:$A$49,0),MATCH(orders!K$1,products!$A$1:$G$1,0))</f>
        <v>M</v>
      </c>
      <c r="L901" t="str">
        <f t="shared" si="43"/>
        <v>Medium</v>
      </c>
      <c r="M901" s="4">
        <f>INDEX(products!$A$1:$G$49,MATCH(orders!$D901,products!$A$1:$A$49,0),MATCH(orders!M$1,products!$A$1:$G$1,0))</f>
        <v>1</v>
      </c>
      <c r="N901">
        <f>INDEX(products!$A$1:$G$49,MATCH(orders!$D901,products!$A$1:$A$49,0),MATCH(orders!N$1,products!$A$1:$G$1,0))</f>
        <v>14.55</v>
      </c>
      <c r="O901" s="4">
        <f t="shared" si="44"/>
        <v>72.75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_xlfn.XLOOKUP(C902,customers!$A$1:$A$1001,customers!$C$1:$C$1001,,0)</f>
        <v>0</v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 t="shared" si="42"/>
        <v>librica</v>
      </c>
      <c r="K902" t="str">
        <f>INDEX(products!$A$1:$G$49,MATCH(orders!$D902,products!$A$1:$A$49,0),MATCH(orders!K$1,products!$A$1:$G$1,0))</f>
        <v>L</v>
      </c>
      <c r="L902" t="str">
        <f t="shared" si="43"/>
        <v>Light</v>
      </c>
      <c r="M902" s="4">
        <f>INDEX(products!$A$1:$G$49,MATCH(orders!$D902,products!$A$1:$A$49,0),MATCH(orders!M$1,products!$A$1:$G$1,0))</f>
        <v>1</v>
      </c>
      <c r="N902">
        <f>INDEX(products!$A$1:$G$49,MATCH(orders!$D902,products!$A$1:$A$49,0),MATCH(orders!N$1,products!$A$1:$G$1,0))</f>
        <v>15.85</v>
      </c>
      <c r="O902" s="4">
        <f t="shared" si="44"/>
        <v>47.55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_xlfn.XLOOKUP(C903,customers!$A$1:$A$1001,customers!$C$1:$C$1001,,0)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 t="shared" si="42"/>
        <v>Robusta</v>
      </c>
      <c r="K903" t="str">
        <f>INDEX(products!$A$1:$G$49,MATCH(orders!$D903,products!$A$1:$A$49,0),MATCH(orders!K$1,products!$A$1:$G$1,0))</f>
        <v>L</v>
      </c>
      <c r="L903" t="str">
        <f t="shared" si="43"/>
        <v>Light</v>
      </c>
      <c r="M903" s="4">
        <f>INDEX(products!$A$1:$G$49,MATCH(orders!$D903,products!$A$1:$A$49,0),MATCH(orders!M$1,products!$A$1:$G$1,0))</f>
        <v>0.2</v>
      </c>
      <c r="N903">
        <f>INDEX(products!$A$1:$G$49,MATCH(orders!$D903,products!$A$1:$A$49,0),MATCH(orders!N$1,products!$A$1:$G$1,0))</f>
        <v>3.5849999999999995</v>
      </c>
      <c r="O903" s="4">
        <f t="shared" si="44"/>
        <v>3.5849999999999995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_xlfn.XLOOKUP(C904,customers!$A$1:$A$1001,customers!$C$1:$C$1001,,0)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 t="shared" si="42"/>
        <v>Excelsa</v>
      </c>
      <c r="K904" t="str">
        <f>INDEX(products!$A$1:$G$49,MATCH(orders!$D904,products!$A$1:$A$49,0),MATCH(orders!K$1,products!$A$1:$G$1,0))</f>
        <v>M</v>
      </c>
      <c r="L904" t="str">
        <f t="shared" si="43"/>
        <v>Medium</v>
      </c>
      <c r="M904" s="4">
        <f>INDEX(products!$A$1:$G$49,MATCH(orders!$D904,products!$A$1:$A$49,0),MATCH(orders!M$1,products!$A$1:$G$1,0))</f>
        <v>2.5</v>
      </c>
      <c r="N904">
        <f>INDEX(products!$A$1:$G$49,MATCH(orders!$D904,products!$A$1:$A$49,0),MATCH(orders!N$1,products!$A$1:$G$1,0))</f>
        <v>31.624999999999996</v>
      </c>
      <c r="O904" s="4">
        <f t="shared" si="44"/>
        <v>158.12499999999997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_xlfn.XLOOKUP(C905,customers!$A$1:$A$1001,customers!$C$1:$C$1001,,0)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 t="shared" si="42"/>
        <v>librica</v>
      </c>
      <c r="K905" t="str">
        <f>INDEX(products!$A$1:$G$49,MATCH(orders!$D905,products!$A$1:$A$49,0),MATCH(orders!K$1,products!$A$1:$G$1,0))</f>
        <v>M</v>
      </c>
      <c r="L905" t="str">
        <f t="shared" si="43"/>
        <v>Medium</v>
      </c>
      <c r="M905" s="4">
        <f>INDEX(products!$A$1:$G$49,MATCH(orders!$D905,products!$A$1:$A$49,0),MATCH(orders!M$1,products!$A$1:$G$1,0))</f>
        <v>0.5</v>
      </c>
      <c r="N905">
        <f>INDEX(products!$A$1:$G$49,MATCH(orders!$D905,products!$A$1:$A$49,0),MATCH(orders!N$1,products!$A$1:$G$1,0))</f>
        <v>8.73</v>
      </c>
      <c r="O905" s="4">
        <f t="shared" si="44"/>
        <v>17.46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_xlfn.XLOOKUP(C906,customers!$A$1:$A$1001,customers!$C$1:$C$1001,,0)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 t="shared" si="42"/>
        <v>Arabica</v>
      </c>
      <c r="K906" t="str">
        <f>INDEX(products!$A$1:$G$49,MATCH(orders!$D906,products!$A$1:$A$49,0),MATCH(orders!K$1,products!$A$1:$G$1,0))</f>
        <v>L</v>
      </c>
      <c r="L906" t="str">
        <f t="shared" si="43"/>
        <v>Light</v>
      </c>
      <c r="M906" s="4">
        <f>INDEX(products!$A$1:$G$49,MATCH(orders!$D906,products!$A$1:$A$49,0),MATCH(orders!M$1,products!$A$1:$G$1,0))</f>
        <v>2.5</v>
      </c>
      <c r="N906">
        <f>INDEX(products!$A$1:$G$49,MATCH(orders!$D906,products!$A$1:$A$49,0),MATCH(orders!N$1,products!$A$1:$G$1,0))</f>
        <v>29.784999999999997</v>
      </c>
      <c r="O906" s="4">
        <f t="shared" si="44"/>
        <v>148.92499999999998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_xlfn.XLOOKUP(C907,customers!$A$1:$A$1001,customers!$C$1:$C$1001,,0)</f>
        <v>0</v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 t="shared" si="42"/>
        <v>Arabica</v>
      </c>
      <c r="K907" t="str">
        <f>INDEX(products!$A$1:$G$49,MATCH(orders!$D907,products!$A$1:$A$49,0),MATCH(orders!K$1,products!$A$1:$G$1,0))</f>
        <v>M</v>
      </c>
      <c r="L907" t="str">
        <f t="shared" si="43"/>
        <v>Medium</v>
      </c>
      <c r="M907" s="4">
        <f>INDEX(products!$A$1:$G$49,MATCH(orders!$D907,products!$A$1:$A$49,0),MATCH(orders!M$1,products!$A$1:$G$1,0))</f>
        <v>0.5</v>
      </c>
      <c r="N907">
        <f>INDEX(products!$A$1:$G$49,MATCH(orders!$D907,products!$A$1:$A$49,0),MATCH(orders!N$1,products!$A$1:$G$1,0))</f>
        <v>6.75</v>
      </c>
      <c r="O907" s="4">
        <f t="shared" si="44"/>
        <v>40.5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_xlfn.XLOOKUP(C908,customers!$A$1:$A$1001,customers!$C$1:$C$1001,,0)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 t="shared" si="42"/>
        <v>Arabica</v>
      </c>
      <c r="K908" t="str">
        <f>INDEX(products!$A$1:$G$49,MATCH(orders!$D908,products!$A$1:$A$49,0),MATCH(orders!K$1,products!$A$1:$G$1,0))</f>
        <v>M</v>
      </c>
      <c r="L908" t="str">
        <f t="shared" si="43"/>
        <v>Medium</v>
      </c>
      <c r="M908" s="4">
        <f>INDEX(products!$A$1:$G$49,MATCH(orders!$D908,products!$A$1:$A$49,0),MATCH(orders!M$1,products!$A$1:$G$1,0))</f>
        <v>0.5</v>
      </c>
      <c r="N908">
        <f>INDEX(products!$A$1:$G$49,MATCH(orders!$D908,products!$A$1:$A$49,0),MATCH(orders!N$1,products!$A$1:$G$1,0))</f>
        <v>6.75</v>
      </c>
      <c r="O908" s="4">
        <f t="shared" si="44"/>
        <v>27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_xlfn.XLOOKUP(C909,customers!$A$1:$A$1001,customers!$C$1:$C$1001,,0)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 t="shared" si="42"/>
        <v>librica</v>
      </c>
      <c r="K909" t="str">
        <f>INDEX(products!$A$1:$G$49,MATCH(orders!$D909,products!$A$1:$A$49,0),MATCH(orders!K$1,products!$A$1:$G$1,0))</f>
        <v>D</v>
      </c>
      <c r="L909" t="str">
        <f t="shared" si="43"/>
        <v>Dark</v>
      </c>
      <c r="M909" s="4">
        <f>INDEX(products!$A$1:$G$49,MATCH(orders!$D909,products!$A$1:$A$49,0),MATCH(orders!M$1,products!$A$1:$G$1,0))</f>
        <v>1</v>
      </c>
      <c r="N909">
        <f>INDEX(products!$A$1:$G$49,MATCH(orders!$D909,products!$A$1:$A$49,0),MATCH(orders!N$1,products!$A$1:$G$1,0))</f>
        <v>12.95</v>
      </c>
      <c r="O909" s="4">
        <f t="shared" si="44"/>
        <v>38.849999999999994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_xlfn.XLOOKUP(C910,customers!$A$1:$A$1001,customers!$C$1:$C$1001,,0)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 t="shared" si="42"/>
        <v>Robusta</v>
      </c>
      <c r="K910" t="str">
        <f>INDEX(products!$A$1:$G$49,MATCH(orders!$D910,products!$A$1:$A$49,0),MATCH(orders!K$1,products!$A$1:$G$1,0))</f>
        <v>L</v>
      </c>
      <c r="L910" t="str">
        <f t="shared" si="43"/>
        <v>Light</v>
      </c>
      <c r="M910" s="4">
        <f>INDEX(products!$A$1:$G$49,MATCH(orders!$D910,products!$A$1:$A$49,0),MATCH(orders!M$1,products!$A$1:$G$1,0))</f>
        <v>1</v>
      </c>
      <c r="N910">
        <f>INDEX(products!$A$1:$G$49,MATCH(orders!$D910,products!$A$1:$A$49,0),MATCH(orders!N$1,products!$A$1:$G$1,0))</f>
        <v>11.95</v>
      </c>
      <c r="O910" s="4">
        <f t="shared" si="44"/>
        <v>59.75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_xlfn.XLOOKUP(C911,customers!$A$1:$A$1001,customers!$C$1:$C$1001,,0)</f>
        <v>0</v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 t="shared" si="42"/>
        <v>Robusta</v>
      </c>
      <c r="K911" t="str">
        <f>INDEX(products!$A$1:$G$49,MATCH(orders!$D911,products!$A$1:$A$49,0),MATCH(orders!K$1,products!$A$1:$G$1,0))</f>
        <v>L</v>
      </c>
      <c r="L911" t="str">
        <f t="shared" si="43"/>
        <v>Light</v>
      </c>
      <c r="M911" s="4">
        <f>INDEX(products!$A$1:$G$49,MATCH(orders!$D911,products!$A$1:$A$49,0),MATCH(orders!M$1,products!$A$1:$G$1,0))</f>
        <v>0.2</v>
      </c>
      <c r="N911">
        <f>INDEX(products!$A$1:$G$49,MATCH(orders!$D911,products!$A$1:$A$49,0),MATCH(orders!N$1,products!$A$1:$G$1,0))</f>
        <v>3.5849999999999995</v>
      </c>
      <c r="O911" s="4">
        <f t="shared" si="44"/>
        <v>10.754999999999999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_xlfn.XLOOKUP(C912,customers!$A$1:$A$1001,customers!$C$1:$C$1001,,0)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 t="shared" si="42"/>
        <v>Arabica</v>
      </c>
      <c r="K912" t="str">
        <f>INDEX(products!$A$1:$G$49,MATCH(orders!$D912,products!$A$1:$A$49,0),MATCH(orders!K$1,products!$A$1:$G$1,0))</f>
        <v>D</v>
      </c>
      <c r="L912" t="str">
        <f t="shared" si="43"/>
        <v>Dark</v>
      </c>
      <c r="M912" s="4">
        <f>INDEX(products!$A$1:$G$49,MATCH(orders!$D912,products!$A$1:$A$49,0),MATCH(orders!M$1,products!$A$1:$G$1,0))</f>
        <v>2.5</v>
      </c>
      <c r="N912">
        <f>INDEX(products!$A$1:$G$49,MATCH(orders!$D912,products!$A$1:$A$49,0),MATCH(orders!N$1,products!$A$1:$G$1,0))</f>
        <v>22.884999999999998</v>
      </c>
      <c r="O912" s="4">
        <f t="shared" si="44"/>
        <v>91.539999999999992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_xlfn.XLOOKUP(C913,customers!$A$1:$A$1001,customers!$C$1:$C$1001,,0)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 t="shared" si="42"/>
        <v>Arabica</v>
      </c>
      <c r="K913" t="str">
        <f>INDEX(products!$A$1:$G$49,MATCH(orders!$D913,products!$A$1:$A$49,0),MATCH(orders!K$1,products!$A$1:$G$1,0))</f>
        <v>M</v>
      </c>
      <c r="L913" t="str">
        <f t="shared" si="43"/>
        <v>Medium</v>
      </c>
      <c r="M913" s="4">
        <f>INDEX(products!$A$1:$G$49,MATCH(orders!$D913,products!$A$1:$A$49,0),MATCH(orders!M$1,products!$A$1:$G$1,0))</f>
        <v>1</v>
      </c>
      <c r="N913">
        <f>INDEX(products!$A$1:$G$49,MATCH(orders!$D913,products!$A$1:$A$49,0),MATCH(orders!N$1,products!$A$1:$G$1,0))</f>
        <v>11.25</v>
      </c>
      <c r="O913" s="4">
        <f t="shared" si="44"/>
        <v>45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_xlfn.XLOOKUP(C914,customers!$A$1:$A$1001,customers!$C$1:$C$1001,,0)</f>
        <v>0</v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 t="shared" si="42"/>
        <v>Robusta</v>
      </c>
      <c r="K914" t="str">
        <f>INDEX(products!$A$1:$G$49,MATCH(orders!$D914,products!$A$1:$A$49,0),MATCH(orders!K$1,products!$A$1:$G$1,0))</f>
        <v>M</v>
      </c>
      <c r="L914" t="str">
        <f t="shared" si="43"/>
        <v>Medium</v>
      </c>
      <c r="M914" s="4">
        <f>INDEX(products!$A$1:$G$49,MATCH(orders!$D914,products!$A$1:$A$49,0),MATCH(orders!M$1,products!$A$1:$G$1,0))</f>
        <v>2.5</v>
      </c>
      <c r="N914">
        <f>INDEX(products!$A$1:$G$49,MATCH(orders!$D914,products!$A$1:$A$49,0),MATCH(orders!N$1,products!$A$1:$G$1,0))</f>
        <v>22.884999999999998</v>
      </c>
      <c r="O914" s="4">
        <f t="shared" si="44"/>
        <v>137.31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_xlfn.XLOOKUP(C915,customers!$A$1:$A$1001,customers!$C$1:$C$1001,,0)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 t="shared" si="42"/>
        <v>Arabica</v>
      </c>
      <c r="K915" t="str">
        <f>INDEX(products!$A$1:$G$49,MATCH(orders!$D915,products!$A$1:$A$49,0),MATCH(orders!K$1,products!$A$1:$G$1,0))</f>
        <v>M</v>
      </c>
      <c r="L915" t="str">
        <f t="shared" si="43"/>
        <v>Medium</v>
      </c>
      <c r="M915" s="4">
        <f>INDEX(products!$A$1:$G$49,MATCH(orders!$D915,products!$A$1:$A$49,0),MATCH(orders!M$1,products!$A$1:$G$1,0))</f>
        <v>0.5</v>
      </c>
      <c r="N915">
        <f>INDEX(products!$A$1:$G$49,MATCH(orders!$D915,products!$A$1:$A$49,0),MATCH(orders!N$1,products!$A$1:$G$1,0))</f>
        <v>6.75</v>
      </c>
      <c r="O915" s="4">
        <f t="shared" si="44"/>
        <v>6.75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_xlfn.XLOOKUP(C916,customers!$A$1:$A$1001,customers!$C$1:$C$1001,,0)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 t="shared" si="42"/>
        <v>Arabica</v>
      </c>
      <c r="K916" t="str">
        <f>INDEX(products!$A$1:$G$49,MATCH(orders!$D916,products!$A$1:$A$49,0),MATCH(orders!K$1,products!$A$1:$G$1,0))</f>
        <v>M</v>
      </c>
      <c r="L916" t="str">
        <f t="shared" si="43"/>
        <v>Medium</v>
      </c>
      <c r="M916" s="4">
        <f>INDEX(products!$A$1:$G$49,MATCH(orders!$D916,products!$A$1:$A$49,0),MATCH(orders!M$1,products!$A$1:$G$1,0))</f>
        <v>1</v>
      </c>
      <c r="N916">
        <f>INDEX(products!$A$1:$G$49,MATCH(orders!$D916,products!$A$1:$A$49,0),MATCH(orders!N$1,products!$A$1:$G$1,0))</f>
        <v>11.25</v>
      </c>
      <c r="O916" s="4">
        <f t="shared" si="44"/>
        <v>45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_xlfn.XLOOKUP(C917,customers!$A$1:$A$1001,customers!$C$1:$C$1001,,0)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 t="shared" si="42"/>
        <v>Excelsa</v>
      </c>
      <c r="K917" t="str">
        <f>INDEX(products!$A$1:$G$49,MATCH(orders!$D917,products!$A$1:$A$49,0),MATCH(orders!K$1,products!$A$1:$G$1,0))</f>
        <v>D</v>
      </c>
      <c r="L917" t="str">
        <f t="shared" si="43"/>
        <v>Dark</v>
      </c>
      <c r="M917" s="4">
        <f>INDEX(products!$A$1:$G$49,MATCH(orders!$D917,products!$A$1:$A$49,0),MATCH(orders!M$1,products!$A$1:$G$1,0))</f>
        <v>2.5</v>
      </c>
      <c r="N917">
        <f>INDEX(products!$A$1:$G$49,MATCH(orders!$D917,products!$A$1:$A$49,0),MATCH(orders!N$1,products!$A$1:$G$1,0))</f>
        <v>27.945</v>
      </c>
      <c r="O917" s="4">
        <f t="shared" si="44"/>
        <v>83.835000000000008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_xlfn.XLOOKUP(C918,customers!$A$1:$A$1001,customers!$C$1:$C$1001,,0)</f>
        <v>0</v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 t="shared" si="42"/>
        <v>Excelsa</v>
      </c>
      <c r="K918" t="str">
        <f>INDEX(products!$A$1:$G$49,MATCH(orders!$D918,products!$A$1:$A$49,0),MATCH(orders!K$1,products!$A$1:$G$1,0))</f>
        <v>D</v>
      </c>
      <c r="L918" t="str">
        <f t="shared" si="43"/>
        <v>Dark</v>
      </c>
      <c r="M918" s="4">
        <f>INDEX(products!$A$1:$G$49,MATCH(orders!$D918,products!$A$1:$A$49,0),MATCH(orders!M$1,products!$A$1:$G$1,0))</f>
        <v>0.2</v>
      </c>
      <c r="N918">
        <f>INDEX(products!$A$1:$G$49,MATCH(orders!$D918,products!$A$1:$A$49,0),MATCH(orders!N$1,products!$A$1:$G$1,0))</f>
        <v>3.645</v>
      </c>
      <c r="O918" s="4">
        <f t="shared" si="44"/>
        <v>3.645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_xlfn.XLOOKUP(C919,customers!$A$1:$A$1001,customers!$C$1:$C$1001,,0)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 t="shared" si="42"/>
        <v>Arabica</v>
      </c>
      <c r="K919" t="str">
        <f>INDEX(products!$A$1:$G$49,MATCH(orders!$D919,products!$A$1:$A$49,0),MATCH(orders!K$1,products!$A$1:$G$1,0))</f>
        <v>M</v>
      </c>
      <c r="L919" t="str">
        <f t="shared" si="43"/>
        <v>Medium</v>
      </c>
      <c r="M919" s="4">
        <f>INDEX(products!$A$1:$G$49,MATCH(orders!$D919,products!$A$1:$A$49,0),MATCH(orders!M$1,products!$A$1:$G$1,0))</f>
        <v>0.5</v>
      </c>
      <c r="N919">
        <f>INDEX(products!$A$1:$G$49,MATCH(orders!$D919,products!$A$1:$A$49,0),MATCH(orders!N$1,products!$A$1:$G$1,0))</f>
        <v>6.75</v>
      </c>
      <c r="O919" s="4">
        <f t="shared" si="44"/>
        <v>6.75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_xlfn.XLOOKUP(C920,customers!$A$1:$A$1001,customers!$C$1:$C$1001,,0)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 t="shared" si="42"/>
        <v>Excelsa</v>
      </c>
      <c r="K920" t="str">
        <f>INDEX(products!$A$1:$G$49,MATCH(orders!$D920,products!$A$1:$A$49,0),MATCH(orders!K$1,products!$A$1:$G$1,0))</f>
        <v>D</v>
      </c>
      <c r="L920" t="str">
        <f t="shared" si="43"/>
        <v>Dark</v>
      </c>
      <c r="M920" s="4">
        <f>INDEX(products!$A$1:$G$49,MATCH(orders!$D920,products!$A$1:$A$49,0),MATCH(orders!M$1,products!$A$1:$G$1,0))</f>
        <v>0.5</v>
      </c>
      <c r="N920">
        <f>INDEX(products!$A$1:$G$49,MATCH(orders!$D920,products!$A$1:$A$49,0),MATCH(orders!N$1,products!$A$1:$G$1,0))</f>
        <v>7.29</v>
      </c>
      <c r="O920" s="4">
        <f t="shared" si="44"/>
        <v>21.87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_xlfn.XLOOKUP(C921,customers!$A$1:$A$1001,customers!$C$1:$C$1001,,0)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 t="shared" si="42"/>
        <v>Robusta</v>
      </c>
      <c r="K921" t="str">
        <f>INDEX(products!$A$1:$G$49,MATCH(orders!$D921,products!$A$1:$A$49,0),MATCH(orders!K$1,products!$A$1:$G$1,0))</f>
        <v>D</v>
      </c>
      <c r="L921" t="str">
        <f t="shared" si="43"/>
        <v>Dark</v>
      </c>
      <c r="M921" s="4">
        <f>INDEX(products!$A$1:$G$49,MATCH(orders!$D921,products!$A$1:$A$49,0),MATCH(orders!M$1,products!$A$1:$G$1,0))</f>
        <v>0.2</v>
      </c>
      <c r="N921">
        <f>INDEX(products!$A$1:$G$49,MATCH(orders!$D921,products!$A$1:$A$49,0),MATCH(orders!N$1,products!$A$1:$G$1,0))</f>
        <v>2.6849999999999996</v>
      </c>
      <c r="O921" s="4">
        <f t="shared" si="44"/>
        <v>13.424999999999997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_xlfn.XLOOKUP(C922,customers!$A$1:$A$1001,customers!$C$1:$C$1001,,0)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 t="shared" si="42"/>
        <v>Robusta</v>
      </c>
      <c r="K922" t="str">
        <f>INDEX(products!$A$1:$G$49,MATCH(orders!$D922,products!$A$1:$A$49,0),MATCH(orders!K$1,products!$A$1:$G$1,0))</f>
        <v>D</v>
      </c>
      <c r="L922" t="str">
        <f t="shared" si="43"/>
        <v>Dark</v>
      </c>
      <c r="M922" s="4">
        <f>INDEX(products!$A$1:$G$49,MATCH(orders!$D922,products!$A$1:$A$49,0),MATCH(orders!M$1,products!$A$1:$G$1,0))</f>
        <v>2.5</v>
      </c>
      <c r="N922">
        <f>INDEX(products!$A$1:$G$49,MATCH(orders!$D922,products!$A$1:$A$49,0),MATCH(orders!N$1,products!$A$1:$G$1,0))</f>
        <v>20.584999999999997</v>
      </c>
      <c r="O922" s="4">
        <f t="shared" si="44"/>
        <v>123.50999999999999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_xlfn.XLOOKUP(C923,customers!$A$1:$A$1001,customers!$C$1:$C$1001,,0)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 t="shared" si="42"/>
        <v>librica</v>
      </c>
      <c r="K923" t="str">
        <f>INDEX(products!$A$1:$G$49,MATCH(orders!$D923,products!$A$1:$A$49,0),MATCH(orders!K$1,products!$A$1:$G$1,0))</f>
        <v>D</v>
      </c>
      <c r="L923" t="str">
        <f t="shared" si="43"/>
        <v>Dark</v>
      </c>
      <c r="M923" s="4">
        <f>INDEX(products!$A$1:$G$49,MATCH(orders!$D923,products!$A$1:$A$49,0),MATCH(orders!M$1,products!$A$1:$G$1,0))</f>
        <v>0.2</v>
      </c>
      <c r="N923">
        <f>INDEX(products!$A$1:$G$49,MATCH(orders!$D923,products!$A$1:$A$49,0),MATCH(orders!N$1,products!$A$1:$G$1,0))</f>
        <v>3.8849999999999998</v>
      </c>
      <c r="O923" s="4">
        <f t="shared" si="44"/>
        <v>7.77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_xlfn.XLOOKUP(C924,customers!$A$1:$A$1001,customers!$C$1:$C$1001,,0)</f>
        <v>0</v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 t="shared" si="42"/>
        <v>Arabica</v>
      </c>
      <c r="K924" t="str">
        <f>INDEX(products!$A$1:$G$49,MATCH(orders!$D924,products!$A$1:$A$49,0),MATCH(orders!K$1,products!$A$1:$G$1,0))</f>
        <v>M</v>
      </c>
      <c r="L924" t="str">
        <f t="shared" si="43"/>
        <v>Medium</v>
      </c>
      <c r="M924" s="4">
        <f>INDEX(products!$A$1:$G$49,MATCH(orders!$D924,products!$A$1:$A$49,0),MATCH(orders!M$1,products!$A$1:$G$1,0))</f>
        <v>1</v>
      </c>
      <c r="N924">
        <f>INDEX(products!$A$1:$G$49,MATCH(orders!$D924,products!$A$1:$A$49,0),MATCH(orders!N$1,products!$A$1:$G$1,0))</f>
        <v>11.25</v>
      </c>
      <c r="O924" s="4">
        <f t="shared" si="44"/>
        <v>67.5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_xlfn.XLOOKUP(C925,customers!$A$1:$A$1001,customers!$C$1:$C$1001,,0)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 t="shared" si="42"/>
        <v>Excelsa</v>
      </c>
      <c r="K925" t="str">
        <f>INDEX(products!$A$1:$G$49,MATCH(orders!$D925,products!$A$1:$A$49,0),MATCH(orders!K$1,products!$A$1:$G$1,0))</f>
        <v>D</v>
      </c>
      <c r="L925" t="str">
        <f t="shared" si="43"/>
        <v>Dark</v>
      </c>
      <c r="M925" s="4">
        <f>INDEX(products!$A$1:$G$49,MATCH(orders!$D925,products!$A$1:$A$49,0),MATCH(orders!M$1,products!$A$1:$G$1,0))</f>
        <v>2.5</v>
      </c>
      <c r="N925">
        <f>INDEX(products!$A$1:$G$49,MATCH(orders!$D925,products!$A$1:$A$49,0),MATCH(orders!N$1,products!$A$1:$G$1,0))</f>
        <v>27.945</v>
      </c>
      <c r="O925" s="4">
        <f t="shared" si="44"/>
        <v>27.945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_xlfn.XLOOKUP(C926,customers!$A$1:$A$1001,customers!$C$1:$C$1001,,0)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 t="shared" si="42"/>
        <v>Arabica</v>
      </c>
      <c r="K926" t="str">
        <f>INDEX(products!$A$1:$G$49,MATCH(orders!$D926,products!$A$1:$A$49,0),MATCH(orders!K$1,products!$A$1:$G$1,0))</f>
        <v>L</v>
      </c>
      <c r="L926" t="str">
        <f t="shared" si="43"/>
        <v>Light</v>
      </c>
      <c r="M926" s="4">
        <f>INDEX(products!$A$1:$G$49,MATCH(orders!$D926,products!$A$1:$A$49,0),MATCH(orders!M$1,products!$A$1:$G$1,0))</f>
        <v>2.5</v>
      </c>
      <c r="N926">
        <f>INDEX(products!$A$1:$G$49,MATCH(orders!$D926,products!$A$1:$A$49,0),MATCH(orders!N$1,products!$A$1:$G$1,0))</f>
        <v>29.784999999999997</v>
      </c>
      <c r="O926" s="4">
        <f t="shared" si="44"/>
        <v>89.35499999999999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_xlfn.XLOOKUP(C927,customers!$A$1:$A$1001,customers!$C$1:$C$1001,,0)</f>
        <v>0</v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 t="shared" si="42"/>
        <v>Arabica</v>
      </c>
      <c r="K927" t="str">
        <f>INDEX(products!$A$1:$G$49,MATCH(orders!$D927,products!$A$1:$A$49,0),MATCH(orders!K$1,products!$A$1:$G$1,0))</f>
        <v>M</v>
      </c>
      <c r="L927" t="str">
        <f t="shared" si="43"/>
        <v>Medium</v>
      </c>
      <c r="M927" s="4">
        <f>INDEX(products!$A$1:$G$49,MATCH(orders!$D927,products!$A$1:$A$49,0),MATCH(orders!M$1,products!$A$1:$G$1,0))</f>
        <v>0.5</v>
      </c>
      <c r="N927">
        <f>INDEX(products!$A$1:$G$49,MATCH(orders!$D927,products!$A$1:$A$49,0),MATCH(orders!N$1,products!$A$1:$G$1,0))</f>
        <v>6.75</v>
      </c>
      <c r="O927" s="4">
        <f t="shared" si="44"/>
        <v>20.25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_xlfn.XLOOKUP(C928,customers!$A$1:$A$1001,customers!$C$1:$C$1001,,0)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 t="shared" si="42"/>
        <v>Arabica</v>
      </c>
      <c r="K928" t="str">
        <f>INDEX(products!$A$1:$G$49,MATCH(orders!$D928,products!$A$1:$A$49,0),MATCH(orders!K$1,products!$A$1:$G$1,0))</f>
        <v>M</v>
      </c>
      <c r="L928" t="str">
        <f t="shared" si="43"/>
        <v>Medium</v>
      </c>
      <c r="M928" s="4">
        <f>INDEX(products!$A$1:$G$49,MATCH(orders!$D928,products!$A$1:$A$49,0),MATCH(orders!M$1,products!$A$1:$G$1,0))</f>
        <v>0.5</v>
      </c>
      <c r="N928">
        <f>INDEX(products!$A$1:$G$49,MATCH(orders!$D928,products!$A$1:$A$49,0),MATCH(orders!N$1,products!$A$1:$G$1,0))</f>
        <v>6.75</v>
      </c>
      <c r="O928" s="4">
        <f t="shared" si="44"/>
        <v>33.75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_xlfn.XLOOKUP(C929,customers!$A$1:$A$1001,customers!$C$1:$C$1001,,0)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 t="shared" si="42"/>
        <v>Excelsa</v>
      </c>
      <c r="K929" t="str">
        <f>INDEX(products!$A$1:$G$49,MATCH(orders!$D929,products!$A$1:$A$49,0),MATCH(orders!K$1,products!$A$1:$G$1,0))</f>
        <v>D</v>
      </c>
      <c r="L929" t="str">
        <f t="shared" si="43"/>
        <v>Dark</v>
      </c>
      <c r="M929" s="4">
        <f>INDEX(products!$A$1:$G$49,MATCH(orders!$D929,products!$A$1:$A$49,0),MATCH(orders!M$1,products!$A$1:$G$1,0))</f>
        <v>2.5</v>
      </c>
      <c r="N929">
        <f>INDEX(products!$A$1:$G$49,MATCH(orders!$D929,products!$A$1:$A$49,0),MATCH(orders!N$1,products!$A$1:$G$1,0))</f>
        <v>27.945</v>
      </c>
      <c r="O929" s="4">
        <f t="shared" si="44"/>
        <v>111.78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_xlfn.XLOOKUP(C930,customers!$A$1:$A$1001,customers!$C$1:$C$1001,,0)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 t="shared" si="42"/>
        <v>Excelsa</v>
      </c>
      <c r="K930" t="str">
        <f>INDEX(products!$A$1:$G$49,MATCH(orders!$D930,products!$A$1:$A$49,0),MATCH(orders!K$1,products!$A$1:$G$1,0))</f>
        <v>M</v>
      </c>
      <c r="L930" t="str">
        <f t="shared" si="43"/>
        <v>Medium</v>
      </c>
      <c r="M930" s="4">
        <f>INDEX(products!$A$1:$G$49,MATCH(orders!$D930,products!$A$1:$A$49,0),MATCH(orders!M$1,products!$A$1:$G$1,0))</f>
        <v>2.5</v>
      </c>
      <c r="N930">
        <f>INDEX(products!$A$1:$G$49,MATCH(orders!$D930,products!$A$1:$A$49,0),MATCH(orders!N$1,products!$A$1:$G$1,0))</f>
        <v>31.624999999999996</v>
      </c>
      <c r="O930" s="4">
        <f t="shared" si="44"/>
        <v>63.249999999999993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_xlfn.XLOOKUP(C931,customers!$A$1:$A$1001,customers!$C$1:$C$1001,,0)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 t="shared" si="42"/>
        <v>Excelsa</v>
      </c>
      <c r="K931" t="str">
        <f>INDEX(products!$A$1:$G$49,MATCH(orders!$D931,products!$A$1:$A$49,0),MATCH(orders!K$1,products!$A$1:$G$1,0))</f>
        <v>L</v>
      </c>
      <c r="L931" t="str">
        <f t="shared" si="43"/>
        <v>Light</v>
      </c>
      <c r="M931" s="4">
        <f>INDEX(products!$A$1:$G$49,MATCH(orders!$D931,products!$A$1:$A$49,0),MATCH(orders!M$1,products!$A$1:$G$1,0))</f>
        <v>0.2</v>
      </c>
      <c r="N931">
        <f>INDEX(products!$A$1:$G$49,MATCH(orders!$D931,products!$A$1:$A$49,0),MATCH(orders!N$1,products!$A$1:$G$1,0))</f>
        <v>4.4550000000000001</v>
      </c>
      <c r="O931" s="4">
        <f t="shared" si="44"/>
        <v>8.91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_xlfn.XLOOKUP(C932,customers!$A$1:$A$1001,customers!$C$1:$C$1001,,0)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 t="shared" si="42"/>
        <v>Excelsa</v>
      </c>
      <c r="K932" t="str">
        <f>INDEX(products!$A$1:$G$49,MATCH(orders!$D932,products!$A$1:$A$49,0),MATCH(orders!K$1,products!$A$1:$G$1,0))</f>
        <v>D</v>
      </c>
      <c r="L932" t="str">
        <f t="shared" si="43"/>
        <v>Dark</v>
      </c>
      <c r="M932" s="4">
        <f>INDEX(products!$A$1:$G$49,MATCH(orders!$D932,products!$A$1:$A$49,0),MATCH(orders!M$1,products!$A$1:$G$1,0))</f>
        <v>1</v>
      </c>
      <c r="N932">
        <f>INDEX(products!$A$1:$G$49,MATCH(orders!$D932,products!$A$1:$A$49,0),MATCH(orders!N$1,products!$A$1:$G$1,0))</f>
        <v>12.15</v>
      </c>
      <c r="O932" s="4">
        <f t="shared" si="44"/>
        <v>12.15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_xlfn.XLOOKUP(C933,customers!$A$1:$A$1001,customers!$C$1:$C$1001,,0)</f>
        <v>0</v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 t="shared" si="42"/>
        <v>Arabica</v>
      </c>
      <c r="K933" t="str">
        <f>INDEX(products!$A$1:$G$49,MATCH(orders!$D933,products!$A$1:$A$49,0),MATCH(orders!K$1,products!$A$1:$G$1,0))</f>
        <v>D</v>
      </c>
      <c r="L933" t="str">
        <f t="shared" si="43"/>
        <v>Dark</v>
      </c>
      <c r="M933" s="4">
        <f>INDEX(products!$A$1:$G$49,MATCH(orders!$D933,products!$A$1:$A$49,0),MATCH(orders!M$1,products!$A$1:$G$1,0))</f>
        <v>0.5</v>
      </c>
      <c r="N933">
        <f>INDEX(products!$A$1:$G$49,MATCH(orders!$D933,products!$A$1:$A$49,0),MATCH(orders!N$1,products!$A$1:$G$1,0))</f>
        <v>5.97</v>
      </c>
      <c r="O933" s="4">
        <f t="shared" si="44"/>
        <v>23.88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_xlfn.XLOOKUP(C934,customers!$A$1:$A$1001,customers!$C$1:$C$1001,,0)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 t="shared" si="42"/>
        <v>Excelsa</v>
      </c>
      <c r="K934" t="str">
        <f>INDEX(products!$A$1:$G$49,MATCH(orders!$D934,products!$A$1:$A$49,0),MATCH(orders!K$1,products!$A$1:$G$1,0))</f>
        <v>M</v>
      </c>
      <c r="L934" t="str">
        <f t="shared" si="43"/>
        <v>Medium</v>
      </c>
      <c r="M934" s="4">
        <f>INDEX(products!$A$1:$G$49,MATCH(orders!$D934,products!$A$1:$A$49,0),MATCH(orders!M$1,products!$A$1:$G$1,0))</f>
        <v>1</v>
      </c>
      <c r="N934">
        <f>INDEX(products!$A$1:$G$49,MATCH(orders!$D934,products!$A$1:$A$49,0),MATCH(orders!N$1,products!$A$1:$G$1,0))</f>
        <v>13.75</v>
      </c>
      <c r="O934" s="4">
        <f t="shared" si="44"/>
        <v>55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_xlfn.XLOOKUP(C935,customers!$A$1:$A$1001,customers!$C$1:$C$1001,,0)</f>
        <v>0</v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 t="shared" si="42"/>
        <v>Robusta</v>
      </c>
      <c r="K935" t="str">
        <f>INDEX(products!$A$1:$G$49,MATCH(orders!$D935,products!$A$1:$A$49,0),MATCH(orders!K$1,products!$A$1:$G$1,0))</f>
        <v>D</v>
      </c>
      <c r="L935" t="str">
        <f t="shared" si="43"/>
        <v>Dark</v>
      </c>
      <c r="M935" s="4">
        <f>INDEX(products!$A$1:$G$49,MATCH(orders!$D935,products!$A$1:$A$49,0),MATCH(orders!M$1,products!$A$1:$G$1,0))</f>
        <v>1</v>
      </c>
      <c r="N935">
        <f>INDEX(products!$A$1:$G$49,MATCH(orders!$D935,products!$A$1:$A$49,0),MATCH(orders!N$1,products!$A$1:$G$1,0))</f>
        <v>8.9499999999999993</v>
      </c>
      <c r="O935" s="4">
        <f t="shared" si="44"/>
        <v>26.849999999999998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_xlfn.XLOOKUP(C936,customers!$A$1:$A$1001,customers!$C$1:$C$1001,,0)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 t="shared" si="42"/>
        <v>Robusta</v>
      </c>
      <c r="K936" t="str">
        <f>INDEX(products!$A$1:$G$49,MATCH(orders!$D936,products!$A$1:$A$49,0),MATCH(orders!K$1,products!$A$1:$G$1,0))</f>
        <v>M</v>
      </c>
      <c r="L936" t="str">
        <f t="shared" si="43"/>
        <v>Medium</v>
      </c>
      <c r="M936" s="4">
        <f>INDEX(products!$A$1:$G$49,MATCH(orders!$D936,products!$A$1:$A$49,0),MATCH(orders!M$1,products!$A$1:$G$1,0))</f>
        <v>2.5</v>
      </c>
      <c r="N936">
        <f>INDEX(products!$A$1:$G$49,MATCH(orders!$D936,products!$A$1:$A$49,0),MATCH(orders!N$1,products!$A$1:$G$1,0))</f>
        <v>22.884999999999998</v>
      </c>
      <c r="O936" s="4">
        <f t="shared" si="44"/>
        <v>114.42499999999998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_xlfn.XLOOKUP(C937,customers!$A$1:$A$1001,customers!$C$1:$C$1001,,0)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 t="shared" si="42"/>
        <v>Arabica</v>
      </c>
      <c r="K937" t="str">
        <f>INDEX(products!$A$1:$G$49,MATCH(orders!$D937,products!$A$1:$A$49,0),MATCH(orders!K$1,products!$A$1:$G$1,0))</f>
        <v>M</v>
      </c>
      <c r="L937" t="str">
        <f t="shared" si="43"/>
        <v>Medium</v>
      </c>
      <c r="M937" s="4">
        <f>INDEX(products!$A$1:$G$49,MATCH(orders!$D937,products!$A$1:$A$49,0),MATCH(orders!M$1,products!$A$1:$G$1,0))</f>
        <v>2.5</v>
      </c>
      <c r="N937">
        <f>INDEX(products!$A$1:$G$49,MATCH(orders!$D937,products!$A$1:$A$49,0),MATCH(orders!N$1,products!$A$1:$G$1,0))</f>
        <v>25.874999999999996</v>
      </c>
      <c r="O937" s="4">
        <f t="shared" si="44"/>
        <v>155.24999999999997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_xlfn.XLOOKUP(C938,customers!$A$1:$A$1001,customers!$C$1:$C$1001,,0)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 t="shared" si="42"/>
        <v>librica</v>
      </c>
      <c r="K938" t="str">
        <f>INDEX(products!$A$1:$G$49,MATCH(orders!$D938,products!$A$1:$A$49,0),MATCH(orders!K$1,products!$A$1:$G$1,0))</f>
        <v>D</v>
      </c>
      <c r="L938" t="str">
        <f t="shared" si="43"/>
        <v>Dark</v>
      </c>
      <c r="M938" s="4">
        <f>INDEX(products!$A$1:$G$49,MATCH(orders!$D938,products!$A$1:$A$49,0),MATCH(orders!M$1,products!$A$1:$G$1,0))</f>
        <v>0.5</v>
      </c>
      <c r="N938">
        <f>INDEX(products!$A$1:$G$49,MATCH(orders!$D938,products!$A$1:$A$49,0),MATCH(orders!N$1,products!$A$1:$G$1,0))</f>
        <v>7.77</v>
      </c>
      <c r="O938" s="4">
        <f t="shared" si="44"/>
        <v>23.31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_xlfn.XLOOKUP(C939,customers!$A$1:$A$1001,customers!$C$1:$C$1001,,0)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 t="shared" si="42"/>
        <v>Robusta</v>
      </c>
      <c r="K939" t="str">
        <f>INDEX(products!$A$1:$G$49,MATCH(orders!$D939,products!$A$1:$A$49,0),MATCH(orders!K$1,products!$A$1:$G$1,0))</f>
        <v>M</v>
      </c>
      <c r="L939" t="str">
        <f t="shared" si="43"/>
        <v>Medium</v>
      </c>
      <c r="M939" s="4">
        <f>INDEX(products!$A$1:$G$49,MATCH(orders!$D939,products!$A$1:$A$49,0),MATCH(orders!M$1,products!$A$1:$G$1,0))</f>
        <v>2.5</v>
      </c>
      <c r="N939">
        <f>INDEX(products!$A$1:$G$49,MATCH(orders!$D939,products!$A$1:$A$49,0),MATCH(orders!N$1,products!$A$1:$G$1,0))</f>
        <v>22.884999999999998</v>
      </c>
      <c r="O939" s="4">
        <f t="shared" si="44"/>
        <v>91.539999999999992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_xlfn.XLOOKUP(C940,customers!$A$1:$A$1001,customers!$C$1:$C$1001,,0)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 t="shared" si="42"/>
        <v>Excelsa</v>
      </c>
      <c r="K940" t="str">
        <f>INDEX(products!$A$1:$G$49,MATCH(orders!$D940,products!$A$1:$A$49,0),MATCH(orders!K$1,products!$A$1:$G$1,0))</f>
        <v>L</v>
      </c>
      <c r="L940" t="str">
        <f t="shared" si="43"/>
        <v>Light</v>
      </c>
      <c r="M940" s="4">
        <f>INDEX(products!$A$1:$G$49,MATCH(orders!$D940,products!$A$1:$A$49,0),MATCH(orders!M$1,products!$A$1:$G$1,0))</f>
        <v>1</v>
      </c>
      <c r="N940">
        <f>INDEX(products!$A$1:$G$49,MATCH(orders!$D940,products!$A$1:$A$49,0),MATCH(orders!N$1,products!$A$1:$G$1,0))</f>
        <v>14.85</v>
      </c>
      <c r="O940" s="4">
        <f t="shared" si="44"/>
        <v>74.25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_xlfn.XLOOKUP(C941,customers!$A$1:$A$1001,customers!$C$1:$C$1001,,0)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 t="shared" si="42"/>
        <v>librica</v>
      </c>
      <c r="K941" t="str">
        <f>INDEX(products!$A$1:$G$49,MATCH(orders!$D941,products!$A$1:$A$49,0),MATCH(orders!K$1,products!$A$1:$G$1,0))</f>
        <v>L</v>
      </c>
      <c r="L941" t="str">
        <f t="shared" si="43"/>
        <v>Light</v>
      </c>
      <c r="M941" s="4">
        <f>INDEX(products!$A$1:$G$49,MATCH(orders!$D941,products!$A$1:$A$49,0),MATCH(orders!M$1,products!$A$1:$G$1,0))</f>
        <v>0.2</v>
      </c>
      <c r="N941">
        <f>INDEX(products!$A$1:$G$49,MATCH(orders!$D941,products!$A$1:$A$49,0),MATCH(orders!N$1,products!$A$1:$G$1,0))</f>
        <v>4.7549999999999999</v>
      </c>
      <c r="O941" s="4">
        <f t="shared" si="44"/>
        <v>28.53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_xlfn.XLOOKUP(C942,customers!$A$1:$A$1001,customers!$C$1:$C$1001,,0)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 t="shared" si="42"/>
        <v>Robusta</v>
      </c>
      <c r="K942" t="str">
        <f>INDEX(products!$A$1:$G$49,MATCH(orders!$D942,products!$A$1:$A$49,0),MATCH(orders!K$1,products!$A$1:$G$1,0))</f>
        <v>L</v>
      </c>
      <c r="L942" t="str">
        <f t="shared" si="43"/>
        <v>Light</v>
      </c>
      <c r="M942" s="4">
        <f>INDEX(products!$A$1:$G$49,MATCH(orders!$D942,products!$A$1:$A$49,0),MATCH(orders!M$1,products!$A$1:$G$1,0))</f>
        <v>0.5</v>
      </c>
      <c r="N942">
        <f>INDEX(products!$A$1:$G$49,MATCH(orders!$D942,products!$A$1:$A$49,0),MATCH(orders!N$1,products!$A$1:$G$1,0))</f>
        <v>7.169999999999999</v>
      </c>
      <c r="O942" s="4">
        <f t="shared" si="44"/>
        <v>14.339999999999998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_xlfn.XLOOKUP(C943,customers!$A$1:$A$1001,customers!$C$1:$C$1001,,0)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 t="shared" si="42"/>
        <v>Arabica</v>
      </c>
      <c r="K943" t="str">
        <f>INDEX(products!$A$1:$G$49,MATCH(orders!$D943,products!$A$1:$A$49,0),MATCH(orders!K$1,products!$A$1:$G$1,0))</f>
        <v>L</v>
      </c>
      <c r="L943" t="str">
        <f t="shared" si="43"/>
        <v>Light</v>
      </c>
      <c r="M943" s="4">
        <f>INDEX(products!$A$1:$G$49,MATCH(orders!$D943,products!$A$1:$A$49,0),MATCH(orders!M$1,products!$A$1:$G$1,0))</f>
        <v>0.5</v>
      </c>
      <c r="N943">
        <f>INDEX(products!$A$1:$G$49,MATCH(orders!$D943,products!$A$1:$A$49,0),MATCH(orders!N$1,products!$A$1:$G$1,0))</f>
        <v>7.77</v>
      </c>
      <c r="O943" s="4">
        <f t="shared" si="44"/>
        <v>15.54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_xlfn.XLOOKUP(C944,customers!$A$1:$A$1001,customers!$C$1:$C$1001,,0)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 t="shared" si="42"/>
        <v>Robusta</v>
      </c>
      <c r="K944" t="str">
        <f>INDEX(products!$A$1:$G$49,MATCH(orders!$D944,products!$A$1:$A$49,0),MATCH(orders!K$1,products!$A$1:$G$1,0))</f>
        <v>L</v>
      </c>
      <c r="L944" t="str">
        <f t="shared" si="43"/>
        <v>Light</v>
      </c>
      <c r="M944" s="4">
        <f>INDEX(products!$A$1:$G$49,MATCH(orders!$D944,products!$A$1:$A$49,0),MATCH(orders!M$1,products!$A$1:$G$1,0))</f>
        <v>1</v>
      </c>
      <c r="N944">
        <f>INDEX(products!$A$1:$G$49,MATCH(orders!$D944,products!$A$1:$A$49,0),MATCH(orders!N$1,products!$A$1:$G$1,0))</f>
        <v>11.95</v>
      </c>
      <c r="O944" s="4">
        <f t="shared" si="44"/>
        <v>35.849999999999994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_xlfn.XLOOKUP(C945,customers!$A$1:$A$1001,customers!$C$1:$C$1001,,0)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 t="shared" si="42"/>
        <v>Arabica</v>
      </c>
      <c r="K945" t="str">
        <f>INDEX(products!$A$1:$G$49,MATCH(orders!$D945,products!$A$1:$A$49,0),MATCH(orders!K$1,products!$A$1:$G$1,0))</f>
        <v>L</v>
      </c>
      <c r="L945" t="str">
        <f t="shared" si="43"/>
        <v>Light</v>
      </c>
      <c r="M945" s="4">
        <f>INDEX(products!$A$1:$G$49,MATCH(orders!$D945,products!$A$1:$A$49,0),MATCH(orders!M$1,products!$A$1:$G$1,0))</f>
        <v>0.5</v>
      </c>
      <c r="N945">
        <f>INDEX(products!$A$1:$G$49,MATCH(orders!$D945,products!$A$1:$A$49,0),MATCH(orders!N$1,products!$A$1:$G$1,0))</f>
        <v>7.77</v>
      </c>
      <c r="O945" s="4">
        <f t="shared" si="44"/>
        <v>46.62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_xlfn.XLOOKUP(C946,customers!$A$1:$A$1001,customers!$C$1:$C$1001,,0)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 t="shared" si="42"/>
        <v>Robusta</v>
      </c>
      <c r="K946" t="str">
        <f>INDEX(products!$A$1:$G$49,MATCH(orders!$D946,products!$A$1:$A$49,0),MATCH(orders!K$1,products!$A$1:$G$1,0))</f>
        <v>L</v>
      </c>
      <c r="L946" t="str">
        <f t="shared" si="43"/>
        <v>Light</v>
      </c>
      <c r="M946" s="4">
        <f>INDEX(products!$A$1:$G$49,MATCH(orders!$D946,products!$A$1:$A$49,0),MATCH(orders!M$1,products!$A$1:$G$1,0))</f>
        <v>0.5</v>
      </c>
      <c r="N946">
        <f>INDEX(products!$A$1:$G$49,MATCH(orders!$D946,products!$A$1:$A$49,0),MATCH(orders!N$1,products!$A$1:$G$1,0))</f>
        <v>7.169999999999999</v>
      </c>
      <c r="O946" s="4">
        <f t="shared" si="44"/>
        <v>35.849999999999994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_xlfn.XLOOKUP(C947,customers!$A$1:$A$1001,customers!$C$1:$C$1001,,0)</f>
        <v>0</v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 t="shared" si="42"/>
        <v>librica</v>
      </c>
      <c r="K947" t="str">
        <f>INDEX(products!$A$1:$G$49,MATCH(orders!$D947,products!$A$1:$A$49,0),MATCH(orders!K$1,products!$A$1:$G$1,0))</f>
        <v>D</v>
      </c>
      <c r="L947" t="str">
        <f t="shared" si="43"/>
        <v>Dark</v>
      </c>
      <c r="M947" s="4">
        <f>INDEX(products!$A$1:$G$49,MATCH(orders!$D947,products!$A$1:$A$49,0),MATCH(orders!M$1,products!$A$1:$G$1,0))</f>
        <v>2.5</v>
      </c>
      <c r="N947">
        <f>INDEX(products!$A$1:$G$49,MATCH(orders!$D947,products!$A$1:$A$49,0),MATCH(orders!N$1,products!$A$1:$G$1,0))</f>
        <v>29.784999999999997</v>
      </c>
      <c r="O947" s="4">
        <f t="shared" si="44"/>
        <v>119.13999999999999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_xlfn.XLOOKUP(C948,customers!$A$1:$A$1001,customers!$C$1:$C$1001,,0)</f>
        <v>0</v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 t="shared" si="42"/>
        <v>librica</v>
      </c>
      <c r="K948" t="str">
        <f>INDEX(products!$A$1:$G$49,MATCH(orders!$D948,products!$A$1:$A$49,0),MATCH(orders!K$1,products!$A$1:$G$1,0))</f>
        <v>D</v>
      </c>
      <c r="L948" t="str">
        <f t="shared" si="43"/>
        <v>Dark</v>
      </c>
      <c r="M948" s="4">
        <f>INDEX(products!$A$1:$G$49,MATCH(orders!$D948,products!$A$1:$A$49,0),MATCH(orders!M$1,products!$A$1:$G$1,0))</f>
        <v>0.5</v>
      </c>
      <c r="N948">
        <f>INDEX(products!$A$1:$G$49,MATCH(orders!$D948,products!$A$1:$A$49,0),MATCH(orders!N$1,products!$A$1:$G$1,0))</f>
        <v>7.77</v>
      </c>
      <c r="O948" s="4">
        <f t="shared" si="44"/>
        <v>23.31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_xlfn.XLOOKUP(C949,customers!$A$1:$A$1001,customers!$C$1:$C$1001,,0)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 t="shared" si="42"/>
        <v>Arabica</v>
      </c>
      <c r="K949" t="str">
        <f>INDEX(products!$A$1:$G$49,MATCH(orders!$D949,products!$A$1:$A$49,0),MATCH(orders!K$1,products!$A$1:$G$1,0))</f>
        <v>M</v>
      </c>
      <c r="L949" t="str">
        <f t="shared" si="43"/>
        <v>Medium</v>
      </c>
      <c r="M949" s="4">
        <f>INDEX(products!$A$1:$G$49,MATCH(orders!$D949,products!$A$1:$A$49,0),MATCH(orders!M$1,products!$A$1:$G$1,0))</f>
        <v>1</v>
      </c>
      <c r="N949">
        <f>INDEX(products!$A$1:$G$49,MATCH(orders!$D949,products!$A$1:$A$49,0),MATCH(orders!N$1,products!$A$1:$G$1,0))</f>
        <v>11.25</v>
      </c>
      <c r="O949" s="4">
        <f t="shared" si="44"/>
        <v>11.25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_xlfn.XLOOKUP(C950,customers!$A$1:$A$1001,customers!$C$1:$C$1001,,0)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 t="shared" si="42"/>
        <v>Excelsa</v>
      </c>
      <c r="K950" t="str">
        <f>INDEX(products!$A$1:$G$49,MATCH(orders!$D950,products!$A$1:$A$49,0),MATCH(orders!K$1,products!$A$1:$G$1,0))</f>
        <v>D</v>
      </c>
      <c r="L950" t="str">
        <f t="shared" si="43"/>
        <v>Dark</v>
      </c>
      <c r="M950" s="4">
        <f>INDEX(products!$A$1:$G$49,MATCH(orders!$D950,products!$A$1:$A$49,0),MATCH(orders!M$1,products!$A$1:$G$1,0))</f>
        <v>2.5</v>
      </c>
      <c r="N950">
        <f>INDEX(products!$A$1:$G$49,MATCH(orders!$D950,products!$A$1:$A$49,0),MATCH(orders!N$1,products!$A$1:$G$1,0))</f>
        <v>27.945</v>
      </c>
      <c r="O950" s="4">
        <f t="shared" si="44"/>
        <v>83.835000000000008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_xlfn.XLOOKUP(C951,customers!$A$1:$A$1001,customers!$C$1:$C$1001,,0)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 t="shared" si="42"/>
        <v>Robusta</v>
      </c>
      <c r="K951" t="str">
        <f>INDEX(products!$A$1:$G$49,MATCH(orders!$D951,products!$A$1:$A$49,0),MATCH(orders!K$1,products!$A$1:$G$1,0))</f>
        <v>L</v>
      </c>
      <c r="L951" t="str">
        <f t="shared" si="43"/>
        <v>Light</v>
      </c>
      <c r="M951" s="4">
        <f>INDEX(products!$A$1:$G$49,MATCH(orders!$D951,products!$A$1:$A$49,0),MATCH(orders!M$1,products!$A$1:$G$1,0))</f>
        <v>2.5</v>
      </c>
      <c r="N951">
        <f>INDEX(products!$A$1:$G$49,MATCH(orders!$D951,products!$A$1:$A$49,0),MATCH(orders!N$1,products!$A$1:$G$1,0))</f>
        <v>27.484999999999996</v>
      </c>
      <c r="O951" s="4">
        <f t="shared" si="44"/>
        <v>109.93999999999998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_xlfn.XLOOKUP(C952,customers!$A$1:$A$1001,customers!$C$1:$C$1001,,0)</f>
        <v>0</v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 t="shared" si="42"/>
        <v>Robusta</v>
      </c>
      <c r="K952" t="str">
        <f>INDEX(products!$A$1:$G$49,MATCH(orders!$D952,products!$A$1:$A$49,0),MATCH(orders!K$1,products!$A$1:$G$1,0))</f>
        <v>L</v>
      </c>
      <c r="L952" t="str">
        <f t="shared" si="43"/>
        <v>Light</v>
      </c>
      <c r="M952" s="4">
        <f>INDEX(products!$A$1:$G$49,MATCH(orders!$D952,products!$A$1:$A$49,0),MATCH(orders!M$1,products!$A$1:$G$1,0))</f>
        <v>0.2</v>
      </c>
      <c r="N952">
        <f>INDEX(products!$A$1:$G$49,MATCH(orders!$D952,products!$A$1:$A$49,0),MATCH(orders!N$1,products!$A$1:$G$1,0))</f>
        <v>3.5849999999999995</v>
      </c>
      <c r="O952" s="4">
        <f t="shared" si="44"/>
        <v>14.339999999999998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_xlfn.XLOOKUP(C953,customers!$A$1:$A$1001,customers!$C$1:$C$1001,,0)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 t="shared" si="42"/>
        <v>Robusta</v>
      </c>
      <c r="K953" t="str">
        <f>INDEX(products!$A$1:$G$49,MATCH(orders!$D953,products!$A$1:$A$49,0),MATCH(orders!K$1,products!$A$1:$G$1,0))</f>
        <v>L</v>
      </c>
      <c r="L953" t="str">
        <f t="shared" si="43"/>
        <v>Light</v>
      </c>
      <c r="M953" s="4">
        <f>INDEX(products!$A$1:$G$49,MATCH(orders!$D953,products!$A$1:$A$49,0),MATCH(orders!M$1,products!$A$1:$G$1,0))</f>
        <v>0.2</v>
      </c>
      <c r="N953">
        <f>INDEX(products!$A$1:$G$49,MATCH(orders!$D953,products!$A$1:$A$49,0),MATCH(orders!N$1,products!$A$1:$G$1,0))</f>
        <v>3.5849999999999995</v>
      </c>
      <c r="O953" s="4">
        <f t="shared" si="44"/>
        <v>21.509999999999998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_xlfn.XLOOKUP(C954,customers!$A$1:$A$1001,customers!$C$1:$C$1001,,0)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 t="shared" si="42"/>
        <v>Arabica</v>
      </c>
      <c r="K954" t="str">
        <f>INDEX(products!$A$1:$G$49,MATCH(orders!$D954,products!$A$1:$A$49,0),MATCH(orders!K$1,products!$A$1:$G$1,0))</f>
        <v>M</v>
      </c>
      <c r="L954" t="str">
        <f t="shared" si="43"/>
        <v>Medium</v>
      </c>
      <c r="M954" s="4">
        <f>INDEX(products!$A$1:$G$49,MATCH(orders!$D954,products!$A$1:$A$49,0),MATCH(orders!M$1,products!$A$1:$G$1,0))</f>
        <v>1</v>
      </c>
      <c r="N954">
        <f>INDEX(products!$A$1:$G$49,MATCH(orders!$D954,products!$A$1:$A$49,0),MATCH(orders!N$1,products!$A$1:$G$1,0))</f>
        <v>11.25</v>
      </c>
      <c r="O954" s="4">
        <f t="shared" si="44"/>
        <v>22.5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_xlfn.XLOOKUP(C955,customers!$A$1:$A$1001,customers!$C$1:$C$1001,,0)</f>
        <v>0</v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 t="shared" si="42"/>
        <v>Arabica</v>
      </c>
      <c r="K955" t="str">
        <f>INDEX(products!$A$1:$G$49,MATCH(orders!$D955,products!$A$1:$A$49,0),MATCH(orders!K$1,products!$A$1:$G$1,0))</f>
        <v>L</v>
      </c>
      <c r="L955" t="str">
        <f t="shared" si="43"/>
        <v>Light</v>
      </c>
      <c r="M955" s="4">
        <f>INDEX(products!$A$1:$G$49,MATCH(orders!$D955,products!$A$1:$A$49,0),MATCH(orders!M$1,products!$A$1:$G$1,0))</f>
        <v>0.2</v>
      </c>
      <c r="N955">
        <f>INDEX(products!$A$1:$G$49,MATCH(orders!$D955,products!$A$1:$A$49,0),MATCH(orders!N$1,products!$A$1:$G$1,0))</f>
        <v>3.8849999999999998</v>
      </c>
      <c r="O955" s="4">
        <f t="shared" si="44"/>
        <v>3.8849999999999998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_xlfn.XLOOKUP(C956,customers!$A$1:$A$1001,customers!$C$1:$C$1001,,0)</f>
        <v>0</v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 t="shared" si="42"/>
        <v>Excelsa</v>
      </c>
      <c r="K956" t="str">
        <f>INDEX(products!$A$1:$G$49,MATCH(orders!$D956,products!$A$1:$A$49,0),MATCH(orders!K$1,products!$A$1:$G$1,0))</f>
        <v>D</v>
      </c>
      <c r="L956" t="str">
        <f t="shared" si="43"/>
        <v>Dark</v>
      </c>
      <c r="M956" s="4">
        <f>INDEX(products!$A$1:$G$49,MATCH(orders!$D956,products!$A$1:$A$49,0),MATCH(orders!M$1,products!$A$1:$G$1,0))</f>
        <v>2.5</v>
      </c>
      <c r="N956">
        <f>INDEX(products!$A$1:$G$49,MATCH(orders!$D956,products!$A$1:$A$49,0),MATCH(orders!N$1,products!$A$1:$G$1,0))</f>
        <v>27.945</v>
      </c>
      <c r="O956" s="4">
        <f t="shared" si="44"/>
        <v>27.945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_xlfn.XLOOKUP(C957,customers!$A$1:$A$1001,customers!$C$1:$C$1001,,0)</f>
        <v>0</v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 t="shared" si="42"/>
        <v>Excelsa</v>
      </c>
      <c r="K957" t="str">
        <f>INDEX(products!$A$1:$G$49,MATCH(orders!$D957,products!$A$1:$A$49,0),MATCH(orders!K$1,products!$A$1:$G$1,0))</f>
        <v>L</v>
      </c>
      <c r="L957" t="str">
        <f t="shared" si="43"/>
        <v>Light</v>
      </c>
      <c r="M957" s="4">
        <f>INDEX(products!$A$1:$G$49,MATCH(orders!$D957,products!$A$1:$A$49,0),MATCH(orders!M$1,products!$A$1:$G$1,0))</f>
        <v>2.5</v>
      </c>
      <c r="N957">
        <f>INDEX(products!$A$1:$G$49,MATCH(orders!$D957,products!$A$1:$A$49,0),MATCH(orders!N$1,products!$A$1:$G$1,0))</f>
        <v>34.154999999999994</v>
      </c>
      <c r="O957" s="4">
        <f t="shared" si="44"/>
        <v>170.77499999999998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_xlfn.XLOOKUP(C958,customers!$A$1:$A$1001,customers!$C$1:$C$1001,,0)</f>
        <v>0</v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 t="shared" si="42"/>
        <v>Robusta</v>
      </c>
      <c r="K958" t="str">
        <f>INDEX(products!$A$1:$G$49,MATCH(orders!$D958,products!$A$1:$A$49,0),MATCH(orders!K$1,products!$A$1:$G$1,0))</f>
        <v>L</v>
      </c>
      <c r="L958" t="str">
        <f t="shared" si="43"/>
        <v>Light</v>
      </c>
      <c r="M958" s="4">
        <f>INDEX(products!$A$1:$G$49,MATCH(orders!$D958,products!$A$1:$A$49,0),MATCH(orders!M$1,products!$A$1:$G$1,0))</f>
        <v>2.5</v>
      </c>
      <c r="N958">
        <f>INDEX(products!$A$1:$G$49,MATCH(orders!$D958,products!$A$1:$A$49,0),MATCH(orders!N$1,products!$A$1:$G$1,0))</f>
        <v>27.484999999999996</v>
      </c>
      <c r="O958" s="4">
        <f t="shared" si="44"/>
        <v>54.969999999999992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_xlfn.XLOOKUP(C959,customers!$A$1:$A$1001,customers!$C$1:$C$1001,,0)</f>
        <v>0</v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 t="shared" si="42"/>
        <v>Excelsa</v>
      </c>
      <c r="K959" t="str">
        <f>INDEX(products!$A$1:$G$49,MATCH(orders!$D959,products!$A$1:$A$49,0),MATCH(orders!K$1,products!$A$1:$G$1,0))</f>
        <v>L</v>
      </c>
      <c r="L959" t="str">
        <f t="shared" si="43"/>
        <v>Light</v>
      </c>
      <c r="M959" s="4">
        <f>INDEX(products!$A$1:$G$49,MATCH(orders!$D959,products!$A$1:$A$49,0),MATCH(orders!M$1,products!$A$1:$G$1,0))</f>
        <v>1</v>
      </c>
      <c r="N959">
        <f>INDEX(products!$A$1:$G$49,MATCH(orders!$D959,products!$A$1:$A$49,0),MATCH(orders!N$1,products!$A$1:$G$1,0))</f>
        <v>14.85</v>
      </c>
      <c r="O959" s="4">
        <f t="shared" si="44"/>
        <v>14.85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_xlfn.XLOOKUP(C960,customers!$A$1:$A$1001,customers!$C$1:$C$1001,,0)</f>
        <v>0</v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 t="shared" si="42"/>
        <v>Arabica</v>
      </c>
      <c r="K960" t="str">
        <f>INDEX(products!$A$1:$G$49,MATCH(orders!$D960,products!$A$1:$A$49,0),MATCH(orders!K$1,products!$A$1:$G$1,0))</f>
        <v>L</v>
      </c>
      <c r="L960" t="str">
        <f t="shared" si="43"/>
        <v>Light</v>
      </c>
      <c r="M960" s="4">
        <f>INDEX(products!$A$1:$G$49,MATCH(orders!$D960,products!$A$1:$A$49,0),MATCH(orders!M$1,products!$A$1:$G$1,0))</f>
        <v>0.2</v>
      </c>
      <c r="N960">
        <f>INDEX(products!$A$1:$G$49,MATCH(orders!$D960,products!$A$1:$A$49,0),MATCH(orders!N$1,products!$A$1:$G$1,0))</f>
        <v>3.8849999999999998</v>
      </c>
      <c r="O960" s="4">
        <f t="shared" si="44"/>
        <v>7.77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_xlfn.XLOOKUP(C961,customers!$A$1:$A$1001,customers!$C$1:$C$1001,,0)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 t="shared" si="42"/>
        <v>librica</v>
      </c>
      <c r="K961" t="str">
        <f>INDEX(products!$A$1:$G$49,MATCH(orders!$D961,products!$A$1:$A$49,0),MATCH(orders!K$1,products!$A$1:$G$1,0))</f>
        <v>L</v>
      </c>
      <c r="L961" t="str">
        <f t="shared" si="43"/>
        <v>Light</v>
      </c>
      <c r="M961" s="4">
        <f>INDEX(products!$A$1:$G$49,MATCH(orders!$D961,products!$A$1:$A$49,0),MATCH(orders!M$1,products!$A$1:$G$1,0))</f>
        <v>0.2</v>
      </c>
      <c r="N961">
        <f>INDEX(products!$A$1:$G$49,MATCH(orders!$D961,products!$A$1:$A$49,0),MATCH(orders!N$1,products!$A$1:$G$1,0))</f>
        <v>4.7549999999999999</v>
      </c>
      <c r="O961" s="4">
        <f t="shared" si="44"/>
        <v>23.774999999999999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_xlfn.XLOOKUP(C962,customers!$A$1:$A$1001,customers!$C$1:$C$1001,,0)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 t="shared" si="42"/>
        <v>librica</v>
      </c>
      <c r="K962" t="str">
        <f>INDEX(products!$A$1:$G$49,MATCH(orders!$D962,products!$A$1:$A$49,0),MATCH(orders!K$1,products!$A$1:$G$1,0))</f>
        <v>L</v>
      </c>
      <c r="L962" t="str">
        <f t="shared" si="43"/>
        <v>Light</v>
      </c>
      <c r="M962" s="4">
        <f>INDEX(products!$A$1:$G$49,MATCH(orders!$D962,products!$A$1:$A$49,0),MATCH(orders!M$1,products!$A$1:$G$1,0))</f>
        <v>1</v>
      </c>
      <c r="N962">
        <f>INDEX(products!$A$1:$G$49,MATCH(orders!$D962,products!$A$1:$A$49,0),MATCH(orders!N$1,products!$A$1:$G$1,0))</f>
        <v>15.85</v>
      </c>
      <c r="O962" s="4">
        <f t="shared" si="44"/>
        <v>79.25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_xlfn.XLOOKUP(C963,customers!$A$1:$A$1001,customers!$C$1:$C$1001,,0)</f>
        <v>0</v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 t="shared" ref="J963:J1001" si="45">IF(I963="rob","Robusta",IF(I963="Exc","Excelsa",IF(I963="Ara","Arabica",IF(I963="Lib","librica",0))))</f>
        <v>Arabica</v>
      </c>
      <c r="K963" t="str">
        <f>INDEX(products!$A$1:$G$49,MATCH(orders!$D963,products!$A$1:$A$49,0),MATCH(orders!K$1,products!$A$1:$G$1,0))</f>
        <v>D</v>
      </c>
      <c r="L963" t="str">
        <f t="shared" ref="L963:L1001" si="46">IF(K963="M","Medium",IF(K963="L","Light",IF(K963="D","Dark",0)))</f>
        <v>Dark</v>
      </c>
      <c r="M963" s="4">
        <f>INDEX(products!$A$1:$G$49,MATCH(orders!$D963,products!$A$1:$A$49,0),MATCH(orders!M$1,products!$A$1:$G$1,0))</f>
        <v>2.5</v>
      </c>
      <c r="N963">
        <f>INDEX(products!$A$1:$G$49,MATCH(orders!$D963,products!$A$1:$A$49,0),MATCH(orders!N$1,products!$A$1:$G$1,0))</f>
        <v>22.884999999999998</v>
      </c>
      <c r="O963" s="4">
        <f t="shared" ref="O963:O1001" si="47">N963*E963</f>
        <v>45.769999999999996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_xlfn.XLOOKUP(C964,customers!$A$1:$A$1001,customers!$C$1:$C$1001,,0)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 t="shared" si="45"/>
        <v>Robusta</v>
      </c>
      <c r="K964" t="str">
        <f>INDEX(products!$A$1:$G$49,MATCH(orders!$D964,products!$A$1:$A$49,0),MATCH(orders!K$1,products!$A$1:$G$1,0))</f>
        <v>D</v>
      </c>
      <c r="L964" t="str">
        <f t="shared" si="46"/>
        <v>Dark</v>
      </c>
      <c r="M964" s="4">
        <f>INDEX(products!$A$1:$G$49,MATCH(orders!$D964,products!$A$1:$A$49,0),MATCH(orders!M$1,products!$A$1:$G$1,0))</f>
        <v>1</v>
      </c>
      <c r="N964">
        <f>INDEX(products!$A$1:$G$49,MATCH(orders!$D964,products!$A$1:$A$49,0),MATCH(orders!N$1,products!$A$1:$G$1,0))</f>
        <v>8.9499999999999993</v>
      </c>
      <c r="O964" s="4">
        <f t="shared" si="47"/>
        <v>8.9499999999999993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_xlfn.XLOOKUP(C965,customers!$A$1:$A$1001,customers!$C$1:$C$1001,,0)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 t="shared" si="45"/>
        <v>Robusta</v>
      </c>
      <c r="K965" t="str">
        <f>INDEX(products!$A$1:$G$49,MATCH(orders!$D965,products!$A$1:$A$49,0),MATCH(orders!K$1,products!$A$1:$G$1,0))</f>
        <v>M</v>
      </c>
      <c r="L965" t="str">
        <f t="shared" si="46"/>
        <v>Medium</v>
      </c>
      <c r="M965" s="4">
        <f>INDEX(products!$A$1:$G$49,MATCH(orders!$D965,products!$A$1:$A$49,0),MATCH(orders!M$1,products!$A$1:$G$1,0))</f>
        <v>0.5</v>
      </c>
      <c r="N965">
        <f>INDEX(products!$A$1:$G$49,MATCH(orders!$D965,products!$A$1:$A$49,0),MATCH(orders!N$1,products!$A$1:$G$1,0))</f>
        <v>5.97</v>
      </c>
      <c r="O965" s="4">
        <f t="shared" si="47"/>
        <v>23.88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_xlfn.XLOOKUP(C966,customers!$A$1:$A$1001,customers!$C$1:$C$1001,,0)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 t="shared" si="45"/>
        <v>Excelsa</v>
      </c>
      <c r="K966" t="str">
        <f>INDEX(products!$A$1:$G$49,MATCH(orders!$D966,products!$A$1:$A$49,0),MATCH(orders!K$1,products!$A$1:$G$1,0))</f>
        <v>L</v>
      </c>
      <c r="L966" t="str">
        <f t="shared" si="46"/>
        <v>Light</v>
      </c>
      <c r="M966" s="4">
        <f>INDEX(products!$A$1:$G$49,MATCH(orders!$D966,products!$A$1:$A$49,0),MATCH(orders!M$1,products!$A$1:$G$1,0))</f>
        <v>0.2</v>
      </c>
      <c r="N966">
        <f>INDEX(products!$A$1:$G$49,MATCH(orders!$D966,products!$A$1:$A$49,0),MATCH(orders!N$1,products!$A$1:$G$1,0))</f>
        <v>4.4550000000000001</v>
      </c>
      <c r="O966" s="4">
        <f t="shared" si="47"/>
        <v>22.274999999999999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_xlfn.XLOOKUP(C967,customers!$A$1:$A$1001,customers!$C$1:$C$1001,,0)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 t="shared" si="45"/>
        <v>Robusta</v>
      </c>
      <c r="K967" t="str">
        <f>INDEX(products!$A$1:$G$49,MATCH(orders!$D967,products!$A$1:$A$49,0),MATCH(orders!K$1,products!$A$1:$G$1,0))</f>
        <v>M</v>
      </c>
      <c r="L967" t="str">
        <f t="shared" si="46"/>
        <v>Medium</v>
      </c>
      <c r="M967" s="4">
        <f>INDEX(products!$A$1:$G$49,MATCH(orders!$D967,products!$A$1:$A$49,0),MATCH(orders!M$1,products!$A$1:$G$1,0))</f>
        <v>1</v>
      </c>
      <c r="N967">
        <f>INDEX(products!$A$1:$G$49,MATCH(orders!$D967,products!$A$1:$A$49,0),MATCH(orders!N$1,products!$A$1:$G$1,0))</f>
        <v>9.9499999999999993</v>
      </c>
      <c r="O967" s="4">
        <f t="shared" si="47"/>
        <v>29.849999999999998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_xlfn.XLOOKUP(C968,customers!$A$1:$A$1001,customers!$C$1:$C$1001,,0)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 t="shared" si="45"/>
        <v>Excelsa</v>
      </c>
      <c r="K968" t="str">
        <f>INDEX(products!$A$1:$G$49,MATCH(orders!$D968,products!$A$1:$A$49,0),MATCH(orders!K$1,products!$A$1:$G$1,0))</f>
        <v>L</v>
      </c>
      <c r="L968" t="str">
        <f t="shared" si="46"/>
        <v>Light</v>
      </c>
      <c r="M968" s="4">
        <f>INDEX(products!$A$1:$G$49,MATCH(orders!$D968,products!$A$1:$A$49,0),MATCH(orders!M$1,products!$A$1:$G$1,0))</f>
        <v>0.5</v>
      </c>
      <c r="N968">
        <f>INDEX(products!$A$1:$G$49,MATCH(orders!$D968,products!$A$1:$A$49,0),MATCH(orders!N$1,products!$A$1:$G$1,0))</f>
        <v>8.91</v>
      </c>
      <c r="O968" s="4">
        <f t="shared" si="47"/>
        <v>53.46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_xlfn.XLOOKUP(C969,customers!$A$1:$A$1001,customers!$C$1:$C$1001,,0)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 t="shared" si="45"/>
        <v>Robusta</v>
      </c>
      <c r="K969" t="str">
        <f>INDEX(products!$A$1:$G$49,MATCH(orders!$D969,products!$A$1:$A$49,0),MATCH(orders!K$1,products!$A$1:$G$1,0))</f>
        <v>D</v>
      </c>
      <c r="L969" t="str">
        <f t="shared" si="46"/>
        <v>Dark</v>
      </c>
      <c r="M969" s="4">
        <f>INDEX(products!$A$1:$G$49,MATCH(orders!$D969,products!$A$1:$A$49,0),MATCH(orders!M$1,products!$A$1:$G$1,0))</f>
        <v>0.2</v>
      </c>
      <c r="N969">
        <f>INDEX(products!$A$1:$G$49,MATCH(orders!$D969,products!$A$1:$A$49,0),MATCH(orders!N$1,products!$A$1:$G$1,0))</f>
        <v>2.6849999999999996</v>
      </c>
      <c r="O969" s="4">
        <f t="shared" si="47"/>
        <v>2.6849999999999996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_xlfn.XLOOKUP(C970,customers!$A$1:$A$1001,customers!$C$1:$C$1001,,0)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 t="shared" si="45"/>
        <v>Robusta</v>
      </c>
      <c r="K970" t="str">
        <f>INDEX(products!$A$1:$G$49,MATCH(orders!$D970,products!$A$1:$A$49,0),MATCH(orders!K$1,products!$A$1:$G$1,0))</f>
        <v>M</v>
      </c>
      <c r="L970" t="str">
        <f t="shared" si="46"/>
        <v>Medium</v>
      </c>
      <c r="M970" s="4">
        <f>INDEX(products!$A$1:$G$49,MATCH(orders!$D970,products!$A$1:$A$49,0),MATCH(orders!M$1,products!$A$1:$G$1,0))</f>
        <v>0.2</v>
      </c>
      <c r="N970">
        <f>INDEX(products!$A$1:$G$49,MATCH(orders!$D970,products!$A$1:$A$49,0),MATCH(orders!N$1,products!$A$1:$G$1,0))</f>
        <v>2.9849999999999999</v>
      </c>
      <c r="O970" s="4">
        <f t="shared" si="47"/>
        <v>5.97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_xlfn.XLOOKUP(C971,customers!$A$1:$A$1001,customers!$C$1:$C$1001,,0)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 t="shared" si="45"/>
        <v>librica</v>
      </c>
      <c r="K971" t="str">
        <f>INDEX(products!$A$1:$G$49,MATCH(orders!$D971,products!$A$1:$A$49,0),MATCH(orders!K$1,products!$A$1:$G$1,0))</f>
        <v>D</v>
      </c>
      <c r="L971" t="str">
        <f t="shared" si="46"/>
        <v>Dark</v>
      </c>
      <c r="M971" s="4">
        <f>INDEX(products!$A$1:$G$49,MATCH(orders!$D971,products!$A$1:$A$49,0),MATCH(orders!M$1,products!$A$1:$G$1,0))</f>
        <v>1</v>
      </c>
      <c r="N971">
        <f>INDEX(products!$A$1:$G$49,MATCH(orders!$D971,products!$A$1:$A$49,0),MATCH(orders!N$1,products!$A$1:$G$1,0))</f>
        <v>12.95</v>
      </c>
      <c r="O971" s="4">
        <f t="shared" si="47"/>
        <v>12.95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_xlfn.XLOOKUP(C972,customers!$A$1:$A$1001,customers!$C$1:$C$1001,,0)</f>
        <v>0</v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 t="shared" si="45"/>
        <v>Excelsa</v>
      </c>
      <c r="K972" t="str">
        <f>INDEX(products!$A$1:$G$49,MATCH(orders!$D972,products!$A$1:$A$49,0),MATCH(orders!K$1,products!$A$1:$G$1,0))</f>
        <v>M</v>
      </c>
      <c r="L972" t="str">
        <f t="shared" si="46"/>
        <v>Medium</v>
      </c>
      <c r="M972" s="4">
        <f>INDEX(products!$A$1:$G$49,MATCH(orders!$D972,products!$A$1:$A$49,0),MATCH(orders!M$1,products!$A$1:$G$1,0))</f>
        <v>0.5</v>
      </c>
      <c r="N972">
        <f>INDEX(products!$A$1:$G$49,MATCH(orders!$D972,products!$A$1:$A$49,0),MATCH(orders!N$1,products!$A$1:$G$1,0))</f>
        <v>8.25</v>
      </c>
      <c r="O972" s="4">
        <f t="shared" si="47"/>
        <v>8.25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_xlfn.XLOOKUP(C973,customers!$A$1:$A$1001,customers!$C$1:$C$1001,,0)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 t="shared" si="45"/>
        <v>Arabica</v>
      </c>
      <c r="K973" t="str">
        <f>INDEX(products!$A$1:$G$49,MATCH(orders!$D973,products!$A$1:$A$49,0),MATCH(orders!K$1,products!$A$1:$G$1,0))</f>
        <v>L</v>
      </c>
      <c r="L973" t="str">
        <f t="shared" si="46"/>
        <v>Light</v>
      </c>
      <c r="M973" s="4">
        <f>INDEX(products!$A$1:$G$49,MATCH(orders!$D973,products!$A$1:$A$49,0),MATCH(orders!M$1,products!$A$1:$G$1,0))</f>
        <v>2.5</v>
      </c>
      <c r="N973">
        <f>INDEX(products!$A$1:$G$49,MATCH(orders!$D973,products!$A$1:$A$49,0),MATCH(orders!N$1,products!$A$1:$G$1,0))</f>
        <v>29.784999999999997</v>
      </c>
      <c r="O973" s="4">
        <f t="shared" si="47"/>
        <v>148.92499999999998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_xlfn.XLOOKUP(C974,customers!$A$1:$A$1001,customers!$C$1:$C$1001,,0)</f>
        <v>0</v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 t="shared" si="45"/>
        <v>Arabica</v>
      </c>
      <c r="K974" t="str">
        <f>INDEX(products!$A$1:$G$49,MATCH(orders!$D974,products!$A$1:$A$49,0),MATCH(orders!K$1,products!$A$1:$G$1,0))</f>
        <v>L</v>
      </c>
      <c r="L974" t="str">
        <f t="shared" si="46"/>
        <v>Light</v>
      </c>
      <c r="M974" s="4">
        <f>INDEX(products!$A$1:$G$49,MATCH(orders!$D974,products!$A$1:$A$49,0),MATCH(orders!M$1,products!$A$1:$G$1,0))</f>
        <v>2.5</v>
      </c>
      <c r="N974">
        <f>INDEX(products!$A$1:$G$49,MATCH(orders!$D974,products!$A$1:$A$49,0),MATCH(orders!N$1,products!$A$1:$G$1,0))</f>
        <v>29.784999999999997</v>
      </c>
      <c r="O974" s="4">
        <f t="shared" si="47"/>
        <v>89.35499999999999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_xlfn.XLOOKUP(C975,customers!$A$1:$A$1001,customers!$C$1:$C$1001,,0)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 t="shared" si="45"/>
        <v>librica</v>
      </c>
      <c r="K975" t="str">
        <f>INDEX(products!$A$1:$G$49,MATCH(orders!$D975,products!$A$1:$A$49,0),MATCH(orders!K$1,products!$A$1:$G$1,0))</f>
        <v>M</v>
      </c>
      <c r="L975" t="str">
        <f t="shared" si="46"/>
        <v>Medium</v>
      </c>
      <c r="M975" s="4">
        <f>INDEX(products!$A$1:$G$49,MATCH(orders!$D975,products!$A$1:$A$49,0),MATCH(orders!M$1,products!$A$1:$G$1,0))</f>
        <v>1</v>
      </c>
      <c r="N975">
        <f>INDEX(products!$A$1:$G$49,MATCH(orders!$D975,products!$A$1:$A$49,0),MATCH(orders!N$1,products!$A$1:$G$1,0))</f>
        <v>14.55</v>
      </c>
      <c r="O975" s="4">
        <f t="shared" si="47"/>
        <v>87.300000000000011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_xlfn.XLOOKUP(C976,customers!$A$1:$A$1001,customers!$C$1:$C$1001,,0)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 t="shared" si="45"/>
        <v>Robusta</v>
      </c>
      <c r="K976" t="str">
        <f>INDEX(products!$A$1:$G$49,MATCH(orders!$D976,products!$A$1:$A$49,0),MATCH(orders!K$1,products!$A$1:$G$1,0))</f>
        <v>D</v>
      </c>
      <c r="L976" t="str">
        <f t="shared" si="46"/>
        <v>Dark</v>
      </c>
      <c r="M976" s="4">
        <f>INDEX(products!$A$1:$G$49,MATCH(orders!$D976,products!$A$1:$A$49,0),MATCH(orders!M$1,products!$A$1:$G$1,0))</f>
        <v>0.5</v>
      </c>
      <c r="N976">
        <f>INDEX(products!$A$1:$G$49,MATCH(orders!$D976,products!$A$1:$A$49,0),MATCH(orders!N$1,products!$A$1:$G$1,0))</f>
        <v>5.3699999999999992</v>
      </c>
      <c r="O976" s="4">
        <f t="shared" si="47"/>
        <v>5.3699999999999992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_xlfn.XLOOKUP(C977,customers!$A$1:$A$1001,customers!$C$1:$C$1001,,0)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 t="shared" si="45"/>
        <v>Arabica</v>
      </c>
      <c r="K977" t="str">
        <f>INDEX(products!$A$1:$G$49,MATCH(orders!$D977,products!$A$1:$A$49,0),MATCH(orders!K$1,products!$A$1:$G$1,0))</f>
        <v>D</v>
      </c>
      <c r="L977" t="str">
        <f t="shared" si="46"/>
        <v>Dark</v>
      </c>
      <c r="M977" s="4">
        <f>INDEX(products!$A$1:$G$49,MATCH(orders!$D977,products!$A$1:$A$49,0),MATCH(orders!M$1,products!$A$1:$G$1,0))</f>
        <v>0.2</v>
      </c>
      <c r="N977">
        <f>INDEX(products!$A$1:$G$49,MATCH(orders!$D977,products!$A$1:$A$49,0),MATCH(orders!N$1,products!$A$1:$G$1,0))</f>
        <v>2.9849999999999999</v>
      </c>
      <c r="O977" s="4">
        <f t="shared" si="47"/>
        <v>8.9550000000000001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_xlfn.XLOOKUP(C978,customers!$A$1:$A$1001,customers!$C$1:$C$1001,,0)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 t="shared" si="45"/>
        <v>Robusta</v>
      </c>
      <c r="K978" t="str">
        <f>INDEX(products!$A$1:$G$49,MATCH(orders!$D978,products!$A$1:$A$49,0),MATCH(orders!K$1,products!$A$1:$G$1,0))</f>
        <v>L</v>
      </c>
      <c r="L978" t="str">
        <f t="shared" si="46"/>
        <v>Light</v>
      </c>
      <c r="M978" s="4">
        <f>INDEX(products!$A$1:$G$49,MATCH(orders!$D978,products!$A$1:$A$49,0),MATCH(orders!M$1,products!$A$1:$G$1,0))</f>
        <v>2.5</v>
      </c>
      <c r="N978">
        <f>INDEX(products!$A$1:$G$49,MATCH(orders!$D978,products!$A$1:$A$49,0),MATCH(orders!N$1,products!$A$1:$G$1,0))</f>
        <v>27.484999999999996</v>
      </c>
      <c r="O978" s="4">
        <f t="shared" si="47"/>
        <v>137.42499999999998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_xlfn.XLOOKUP(C979,customers!$A$1:$A$1001,customers!$C$1:$C$1001,,0)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 t="shared" si="45"/>
        <v>Robusta</v>
      </c>
      <c r="K979" t="str">
        <f>INDEX(products!$A$1:$G$49,MATCH(orders!$D979,products!$A$1:$A$49,0),MATCH(orders!K$1,products!$A$1:$G$1,0))</f>
        <v>L</v>
      </c>
      <c r="L979" t="str">
        <f t="shared" si="46"/>
        <v>Light</v>
      </c>
      <c r="M979" s="4">
        <f>INDEX(products!$A$1:$G$49,MATCH(orders!$D979,products!$A$1:$A$49,0),MATCH(orders!M$1,products!$A$1:$G$1,0))</f>
        <v>1</v>
      </c>
      <c r="N979">
        <f>INDEX(products!$A$1:$G$49,MATCH(orders!$D979,products!$A$1:$A$49,0),MATCH(orders!N$1,products!$A$1:$G$1,0))</f>
        <v>11.95</v>
      </c>
      <c r="O979" s="4">
        <f t="shared" si="47"/>
        <v>59.75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_xlfn.XLOOKUP(C980,customers!$A$1:$A$1001,customers!$C$1:$C$1001,,0)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 t="shared" si="45"/>
        <v>Arabica</v>
      </c>
      <c r="K980" t="str">
        <f>INDEX(products!$A$1:$G$49,MATCH(orders!$D980,products!$A$1:$A$49,0),MATCH(orders!K$1,products!$A$1:$G$1,0))</f>
        <v>L</v>
      </c>
      <c r="L980" t="str">
        <f t="shared" si="46"/>
        <v>Light</v>
      </c>
      <c r="M980" s="4">
        <f>INDEX(products!$A$1:$G$49,MATCH(orders!$D980,products!$A$1:$A$49,0),MATCH(orders!M$1,products!$A$1:$G$1,0))</f>
        <v>0.5</v>
      </c>
      <c r="N980">
        <f>INDEX(products!$A$1:$G$49,MATCH(orders!$D980,products!$A$1:$A$49,0),MATCH(orders!N$1,products!$A$1:$G$1,0))</f>
        <v>7.77</v>
      </c>
      <c r="O980" s="4">
        <f t="shared" si="47"/>
        <v>23.31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_xlfn.XLOOKUP(C981,customers!$A$1:$A$1001,customers!$C$1:$C$1001,,0)</f>
        <v>0</v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 t="shared" si="45"/>
        <v>Robusta</v>
      </c>
      <c r="K981" t="str">
        <f>INDEX(products!$A$1:$G$49,MATCH(orders!$D981,products!$A$1:$A$49,0),MATCH(orders!K$1,products!$A$1:$G$1,0))</f>
        <v>D</v>
      </c>
      <c r="L981" t="str">
        <f t="shared" si="46"/>
        <v>Dark</v>
      </c>
      <c r="M981" s="4">
        <f>INDEX(products!$A$1:$G$49,MATCH(orders!$D981,products!$A$1:$A$49,0),MATCH(orders!M$1,products!$A$1:$G$1,0))</f>
        <v>0.5</v>
      </c>
      <c r="N981">
        <f>INDEX(products!$A$1:$G$49,MATCH(orders!$D981,products!$A$1:$A$49,0),MATCH(orders!N$1,products!$A$1:$G$1,0))</f>
        <v>5.3699999999999992</v>
      </c>
      <c r="O981" s="4">
        <f t="shared" si="47"/>
        <v>10.739999999999998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_xlfn.XLOOKUP(C982,customers!$A$1:$A$1001,customers!$C$1:$C$1001,,0)</f>
        <v>0</v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 t="shared" si="45"/>
        <v>Excelsa</v>
      </c>
      <c r="K982" t="str">
        <f>INDEX(products!$A$1:$G$49,MATCH(orders!$D982,products!$A$1:$A$49,0),MATCH(orders!K$1,products!$A$1:$G$1,0))</f>
        <v>D</v>
      </c>
      <c r="L982" t="str">
        <f t="shared" si="46"/>
        <v>Dark</v>
      </c>
      <c r="M982" s="4">
        <f>INDEX(products!$A$1:$G$49,MATCH(orders!$D982,products!$A$1:$A$49,0),MATCH(orders!M$1,products!$A$1:$G$1,0))</f>
        <v>2.5</v>
      </c>
      <c r="N982">
        <f>INDEX(products!$A$1:$G$49,MATCH(orders!$D982,products!$A$1:$A$49,0),MATCH(orders!N$1,products!$A$1:$G$1,0))</f>
        <v>27.945</v>
      </c>
      <c r="O982" s="4">
        <f t="shared" si="47"/>
        <v>167.67000000000002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_xlfn.XLOOKUP(C983,customers!$A$1:$A$1001,customers!$C$1:$C$1001,,0)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 t="shared" si="45"/>
        <v>Excelsa</v>
      </c>
      <c r="K983" t="str">
        <f>INDEX(products!$A$1:$G$49,MATCH(orders!$D983,products!$A$1:$A$49,0),MATCH(orders!K$1,products!$A$1:$G$1,0))</f>
        <v>D</v>
      </c>
      <c r="L983" t="str">
        <f t="shared" si="46"/>
        <v>Dark</v>
      </c>
      <c r="M983" s="4">
        <f>INDEX(products!$A$1:$G$49,MATCH(orders!$D983,products!$A$1:$A$49,0),MATCH(orders!M$1,products!$A$1:$G$1,0))</f>
        <v>0.2</v>
      </c>
      <c r="N983">
        <f>INDEX(products!$A$1:$G$49,MATCH(orders!$D983,products!$A$1:$A$49,0),MATCH(orders!N$1,products!$A$1:$G$1,0))</f>
        <v>3.645</v>
      </c>
      <c r="O983" s="4">
        <f t="shared" si="47"/>
        <v>21.87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_xlfn.XLOOKUP(C984,customers!$A$1:$A$1001,customers!$C$1:$C$1001,,0)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 t="shared" si="45"/>
        <v>Robusta</v>
      </c>
      <c r="K984" t="str">
        <f>INDEX(products!$A$1:$G$49,MATCH(orders!$D984,products!$A$1:$A$49,0),MATCH(orders!K$1,products!$A$1:$G$1,0))</f>
        <v>L</v>
      </c>
      <c r="L984" t="str">
        <f t="shared" si="46"/>
        <v>Light</v>
      </c>
      <c r="M984" s="4">
        <f>INDEX(products!$A$1:$G$49,MATCH(orders!$D984,products!$A$1:$A$49,0),MATCH(orders!M$1,products!$A$1:$G$1,0))</f>
        <v>1</v>
      </c>
      <c r="N984">
        <f>INDEX(products!$A$1:$G$49,MATCH(orders!$D984,products!$A$1:$A$49,0),MATCH(orders!N$1,products!$A$1:$G$1,0))</f>
        <v>11.95</v>
      </c>
      <c r="O984" s="4">
        <f t="shared" si="47"/>
        <v>23.9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_xlfn.XLOOKUP(C985,customers!$A$1:$A$1001,customers!$C$1:$C$1001,,0)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 t="shared" si="45"/>
        <v>Arabica</v>
      </c>
      <c r="K985" t="str">
        <f>INDEX(products!$A$1:$G$49,MATCH(orders!$D985,products!$A$1:$A$49,0),MATCH(orders!K$1,products!$A$1:$G$1,0))</f>
        <v>M</v>
      </c>
      <c r="L985" t="str">
        <f t="shared" si="46"/>
        <v>Medium</v>
      </c>
      <c r="M985" s="4">
        <f>INDEX(products!$A$1:$G$49,MATCH(orders!$D985,products!$A$1:$A$49,0),MATCH(orders!M$1,products!$A$1:$G$1,0))</f>
        <v>0.2</v>
      </c>
      <c r="N985">
        <f>INDEX(products!$A$1:$G$49,MATCH(orders!$D985,products!$A$1:$A$49,0),MATCH(orders!N$1,products!$A$1:$G$1,0))</f>
        <v>3.375</v>
      </c>
      <c r="O985" s="4">
        <f t="shared" si="47"/>
        <v>6.75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_xlfn.XLOOKUP(C986,customers!$A$1:$A$1001,customers!$C$1:$C$1001,,0)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 t="shared" si="45"/>
        <v>Excelsa</v>
      </c>
      <c r="K986" t="str">
        <f>INDEX(products!$A$1:$G$49,MATCH(orders!$D986,products!$A$1:$A$49,0),MATCH(orders!K$1,products!$A$1:$G$1,0))</f>
        <v>M</v>
      </c>
      <c r="L986" t="str">
        <f t="shared" si="46"/>
        <v>Medium</v>
      </c>
      <c r="M986" s="4">
        <f>INDEX(products!$A$1:$G$49,MATCH(orders!$D986,products!$A$1:$A$49,0),MATCH(orders!M$1,products!$A$1:$G$1,0))</f>
        <v>2.5</v>
      </c>
      <c r="N986">
        <f>INDEX(products!$A$1:$G$49,MATCH(orders!$D986,products!$A$1:$A$49,0),MATCH(orders!N$1,products!$A$1:$G$1,0))</f>
        <v>31.624999999999996</v>
      </c>
      <c r="O986" s="4">
        <f t="shared" si="47"/>
        <v>31.624999999999996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_xlfn.XLOOKUP(C987,customers!$A$1:$A$1001,customers!$C$1:$C$1001,,0)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 t="shared" si="45"/>
        <v>Robusta</v>
      </c>
      <c r="K987" t="str">
        <f>INDEX(products!$A$1:$G$49,MATCH(orders!$D987,products!$A$1:$A$49,0),MATCH(orders!K$1,products!$A$1:$G$1,0))</f>
        <v>L</v>
      </c>
      <c r="L987" t="str">
        <f t="shared" si="46"/>
        <v>Light</v>
      </c>
      <c r="M987" s="4">
        <f>INDEX(products!$A$1:$G$49,MATCH(orders!$D987,products!$A$1:$A$49,0),MATCH(orders!M$1,products!$A$1:$G$1,0))</f>
        <v>1</v>
      </c>
      <c r="N987">
        <f>INDEX(products!$A$1:$G$49,MATCH(orders!$D987,products!$A$1:$A$49,0),MATCH(orders!N$1,products!$A$1:$G$1,0))</f>
        <v>11.95</v>
      </c>
      <c r="O987" s="4">
        <f t="shared" si="47"/>
        <v>47.8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_xlfn.XLOOKUP(C988,customers!$A$1:$A$1001,customers!$C$1:$C$1001,,0)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 t="shared" si="45"/>
        <v>librica</v>
      </c>
      <c r="K988" t="str">
        <f>INDEX(products!$A$1:$G$49,MATCH(orders!$D988,products!$A$1:$A$49,0),MATCH(orders!K$1,products!$A$1:$G$1,0))</f>
        <v>M</v>
      </c>
      <c r="L988" t="str">
        <f t="shared" si="46"/>
        <v>Medium</v>
      </c>
      <c r="M988" s="4">
        <f>INDEX(products!$A$1:$G$49,MATCH(orders!$D988,products!$A$1:$A$49,0),MATCH(orders!M$1,products!$A$1:$G$1,0))</f>
        <v>2.5</v>
      </c>
      <c r="N988">
        <f>INDEX(products!$A$1:$G$49,MATCH(orders!$D988,products!$A$1:$A$49,0),MATCH(orders!N$1,products!$A$1:$G$1,0))</f>
        <v>33.464999999999996</v>
      </c>
      <c r="O988" s="4">
        <f t="shared" si="47"/>
        <v>33.464999999999996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_xlfn.XLOOKUP(C989,customers!$A$1:$A$1001,customers!$C$1:$C$1001,,0)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 t="shared" si="45"/>
        <v>Arabica</v>
      </c>
      <c r="K989" t="str">
        <f>INDEX(products!$A$1:$G$49,MATCH(orders!$D989,products!$A$1:$A$49,0),MATCH(orders!K$1,products!$A$1:$G$1,0))</f>
        <v>D</v>
      </c>
      <c r="L989" t="str">
        <f t="shared" si="46"/>
        <v>Dark</v>
      </c>
      <c r="M989" s="4">
        <f>INDEX(products!$A$1:$G$49,MATCH(orders!$D989,products!$A$1:$A$49,0),MATCH(orders!M$1,products!$A$1:$G$1,0))</f>
        <v>0.5</v>
      </c>
      <c r="N989">
        <f>INDEX(products!$A$1:$G$49,MATCH(orders!$D989,products!$A$1:$A$49,0),MATCH(orders!N$1,products!$A$1:$G$1,0))</f>
        <v>5.97</v>
      </c>
      <c r="O989" s="4">
        <f t="shared" si="47"/>
        <v>29.849999999999998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_xlfn.XLOOKUP(C990,customers!$A$1:$A$1001,customers!$C$1:$C$1001,,0)</f>
        <v>0</v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 t="shared" si="45"/>
        <v>Robusta</v>
      </c>
      <c r="K990" t="str">
        <f>INDEX(products!$A$1:$G$49,MATCH(orders!$D990,products!$A$1:$A$49,0),MATCH(orders!K$1,products!$A$1:$G$1,0))</f>
        <v>M</v>
      </c>
      <c r="L990" t="str">
        <f t="shared" si="46"/>
        <v>Medium</v>
      </c>
      <c r="M990" s="4">
        <f>INDEX(products!$A$1:$G$49,MATCH(orders!$D990,products!$A$1:$A$49,0),MATCH(orders!M$1,products!$A$1:$G$1,0))</f>
        <v>1</v>
      </c>
      <c r="N990">
        <f>INDEX(products!$A$1:$G$49,MATCH(orders!$D990,products!$A$1:$A$49,0),MATCH(orders!N$1,products!$A$1:$G$1,0))</f>
        <v>9.9499999999999993</v>
      </c>
      <c r="O990" s="4">
        <f t="shared" si="47"/>
        <v>29.849999999999998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_xlfn.XLOOKUP(C991,customers!$A$1:$A$1001,customers!$C$1:$C$1001,,0)</f>
        <v>0</v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 t="shared" si="45"/>
        <v>Arabica</v>
      </c>
      <c r="K991" t="str">
        <f>INDEX(products!$A$1:$G$49,MATCH(orders!$D991,products!$A$1:$A$49,0),MATCH(orders!K$1,products!$A$1:$G$1,0))</f>
        <v>M</v>
      </c>
      <c r="L991" t="str">
        <f t="shared" si="46"/>
        <v>Medium</v>
      </c>
      <c r="M991" s="4">
        <f>INDEX(products!$A$1:$G$49,MATCH(orders!$D991,products!$A$1:$A$49,0),MATCH(orders!M$1,products!$A$1:$G$1,0))</f>
        <v>2.5</v>
      </c>
      <c r="N991">
        <f>INDEX(products!$A$1:$G$49,MATCH(orders!$D991,products!$A$1:$A$49,0),MATCH(orders!N$1,products!$A$1:$G$1,0))</f>
        <v>25.874999999999996</v>
      </c>
      <c r="O991" s="4">
        <f t="shared" si="47"/>
        <v>155.24999999999997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_xlfn.XLOOKUP(C992,customers!$A$1:$A$1001,customers!$C$1:$C$1001,,0)</f>
        <v>0</v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 t="shared" si="45"/>
        <v>Excelsa</v>
      </c>
      <c r="K992" t="str">
        <f>INDEX(products!$A$1:$G$49,MATCH(orders!$D992,products!$A$1:$A$49,0),MATCH(orders!K$1,products!$A$1:$G$1,0))</f>
        <v>D</v>
      </c>
      <c r="L992" t="str">
        <f t="shared" si="46"/>
        <v>Dark</v>
      </c>
      <c r="M992" s="4">
        <f>INDEX(products!$A$1:$G$49,MATCH(orders!$D992,products!$A$1:$A$49,0),MATCH(orders!M$1,products!$A$1:$G$1,0))</f>
        <v>0.2</v>
      </c>
      <c r="N992">
        <f>INDEX(products!$A$1:$G$49,MATCH(orders!$D992,products!$A$1:$A$49,0),MATCH(orders!N$1,products!$A$1:$G$1,0))</f>
        <v>3.645</v>
      </c>
      <c r="O992" s="4">
        <f t="shared" si="47"/>
        <v>18.225000000000001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_xlfn.XLOOKUP(C993,customers!$A$1:$A$1001,customers!$C$1:$C$1001,,0)</f>
        <v>0</v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 t="shared" si="45"/>
        <v>librica</v>
      </c>
      <c r="K993" t="str">
        <f>INDEX(products!$A$1:$G$49,MATCH(orders!$D993,products!$A$1:$A$49,0),MATCH(orders!K$1,products!$A$1:$G$1,0))</f>
        <v>D</v>
      </c>
      <c r="L993" t="str">
        <f t="shared" si="46"/>
        <v>Dark</v>
      </c>
      <c r="M993" s="4">
        <f>INDEX(products!$A$1:$G$49,MATCH(orders!$D993,products!$A$1:$A$49,0),MATCH(orders!M$1,products!$A$1:$G$1,0))</f>
        <v>0.5</v>
      </c>
      <c r="N993">
        <f>INDEX(products!$A$1:$G$49,MATCH(orders!$D993,products!$A$1:$A$49,0),MATCH(orders!N$1,products!$A$1:$G$1,0))</f>
        <v>7.77</v>
      </c>
      <c r="O993" s="4">
        <f t="shared" si="47"/>
        <v>15.54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_xlfn.XLOOKUP(C994,customers!$A$1:$A$1001,customers!$C$1:$C$1001,,0)</f>
        <v>0</v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 t="shared" si="45"/>
        <v>librica</v>
      </c>
      <c r="K994" t="str">
        <f>INDEX(products!$A$1:$G$49,MATCH(orders!$D994,products!$A$1:$A$49,0),MATCH(orders!K$1,products!$A$1:$G$1,0))</f>
        <v>L</v>
      </c>
      <c r="L994" t="str">
        <f t="shared" si="46"/>
        <v>Light</v>
      </c>
      <c r="M994" s="4">
        <f>INDEX(products!$A$1:$G$49,MATCH(orders!$D994,products!$A$1:$A$49,0),MATCH(orders!M$1,products!$A$1:$G$1,0))</f>
        <v>2.5</v>
      </c>
      <c r="N994">
        <f>INDEX(products!$A$1:$G$49,MATCH(orders!$D994,products!$A$1:$A$49,0),MATCH(orders!N$1,products!$A$1:$G$1,0))</f>
        <v>36.454999999999998</v>
      </c>
      <c r="O994" s="4">
        <f t="shared" si="47"/>
        <v>109.36499999999999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_xlfn.XLOOKUP(C995,customers!$A$1:$A$1001,customers!$C$1:$C$1001,,0)</f>
        <v>0</v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 t="shared" si="45"/>
        <v>Arabica</v>
      </c>
      <c r="K995" t="str">
        <f>INDEX(products!$A$1:$G$49,MATCH(orders!$D995,products!$A$1:$A$49,0),MATCH(orders!K$1,products!$A$1:$G$1,0))</f>
        <v>L</v>
      </c>
      <c r="L995" t="str">
        <f t="shared" si="46"/>
        <v>Light</v>
      </c>
      <c r="M995" s="4">
        <f>INDEX(products!$A$1:$G$49,MATCH(orders!$D995,products!$A$1:$A$49,0),MATCH(orders!M$1,products!$A$1:$G$1,0))</f>
        <v>1</v>
      </c>
      <c r="N995">
        <f>INDEX(products!$A$1:$G$49,MATCH(orders!$D995,products!$A$1:$A$49,0),MATCH(orders!N$1,products!$A$1:$G$1,0))</f>
        <v>12.95</v>
      </c>
      <c r="O995" s="4">
        <f t="shared" si="47"/>
        <v>77.699999999999989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_xlfn.XLOOKUP(C996,customers!$A$1:$A$1001,customers!$C$1:$C$1001,,0)</f>
        <v>0</v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 t="shared" si="45"/>
        <v>Arabica</v>
      </c>
      <c r="K996" t="str">
        <f>INDEX(products!$A$1:$G$49,MATCH(orders!$D996,products!$A$1:$A$49,0),MATCH(orders!K$1,products!$A$1:$G$1,0))</f>
        <v>D</v>
      </c>
      <c r="L996" t="str">
        <f t="shared" si="46"/>
        <v>Dark</v>
      </c>
      <c r="M996" s="4">
        <f>INDEX(products!$A$1:$G$49,MATCH(orders!$D996,products!$A$1:$A$49,0),MATCH(orders!M$1,products!$A$1:$G$1,0))</f>
        <v>0.2</v>
      </c>
      <c r="N996">
        <f>INDEX(products!$A$1:$G$49,MATCH(orders!$D996,products!$A$1:$A$49,0),MATCH(orders!N$1,products!$A$1:$G$1,0))</f>
        <v>2.9849999999999999</v>
      </c>
      <c r="O996" s="4">
        <f t="shared" si="47"/>
        <v>8.9550000000000001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_xlfn.XLOOKUP(C997,customers!$A$1:$A$1001,customers!$C$1:$C$1001,,0)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 t="shared" si="45"/>
        <v>Robusta</v>
      </c>
      <c r="K997" t="str">
        <f>INDEX(products!$A$1:$G$49,MATCH(orders!$D997,products!$A$1:$A$49,0),MATCH(orders!K$1,products!$A$1:$G$1,0))</f>
        <v>L</v>
      </c>
      <c r="L997" t="str">
        <f t="shared" si="46"/>
        <v>Light</v>
      </c>
      <c r="M997" s="4">
        <f>INDEX(products!$A$1:$G$49,MATCH(orders!$D997,products!$A$1:$A$49,0),MATCH(orders!M$1,products!$A$1:$G$1,0))</f>
        <v>2.5</v>
      </c>
      <c r="N997">
        <f>INDEX(products!$A$1:$G$49,MATCH(orders!$D997,products!$A$1:$A$49,0),MATCH(orders!N$1,products!$A$1:$G$1,0))</f>
        <v>27.484999999999996</v>
      </c>
      <c r="O997" s="4">
        <f t="shared" si="47"/>
        <v>27.484999999999996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_xlfn.XLOOKUP(C998,customers!$A$1:$A$1001,customers!$C$1:$C$1001,,0)</f>
        <v>0</v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 t="shared" si="45"/>
        <v>Robusta</v>
      </c>
      <c r="K998" t="str">
        <f>INDEX(products!$A$1:$G$49,MATCH(orders!$D998,products!$A$1:$A$49,0),MATCH(orders!K$1,products!$A$1:$G$1,0))</f>
        <v>M</v>
      </c>
      <c r="L998" t="str">
        <f t="shared" si="46"/>
        <v>Medium</v>
      </c>
      <c r="M998" s="4">
        <f>INDEX(products!$A$1:$G$49,MATCH(orders!$D998,products!$A$1:$A$49,0),MATCH(orders!M$1,products!$A$1:$G$1,0))</f>
        <v>0.5</v>
      </c>
      <c r="N998">
        <f>INDEX(products!$A$1:$G$49,MATCH(orders!$D998,products!$A$1:$A$49,0),MATCH(orders!N$1,products!$A$1:$G$1,0))</f>
        <v>5.97</v>
      </c>
      <c r="O998" s="4">
        <f t="shared" si="47"/>
        <v>29.849999999999998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_xlfn.XLOOKUP(C999,customers!$A$1:$A$1001,customers!$C$1:$C$1001,,0)</f>
        <v>0</v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 t="shared" si="45"/>
        <v>Arabica</v>
      </c>
      <c r="K999" t="str">
        <f>INDEX(products!$A$1:$G$49,MATCH(orders!$D999,products!$A$1:$A$49,0),MATCH(orders!K$1,products!$A$1:$G$1,0))</f>
        <v>M</v>
      </c>
      <c r="L999" t="str">
        <f t="shared" si="46"/>
        <v>Medium</v>
      </c>
      <c r="M999" s="4">
        <f>INDEX(products!$A$1:$G$49,MATCH(orders!$D999,products!$A$1:$A$49,0),MATCH(orders!M$1,products!$A$1:$G$1,0))</f>
        <v>0.5</v>
      </c>
      <c r="N999">
        <f>INDEX(products!$A$1:$G$49,MATCH(orders!$D999,products!$A$1:$A$49,0),MATCH(orders!N$1,products!$A$1:$G$1,0))</f>
        <v>6.75</v>
      </c>
      <c r="O999" s="4">
        <f t="shared" si="47"/>
        <v>27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_xlfn.XLOOKUP(C1000,customers!$A$1:$A$1001,customers!$C$1:$C$1001,,0)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 t="shared" si="45"/>
        <v>Arabica</v>
      </c>
      <c r="K1000" t="str">
        <f>INDEX(products!$A$1:$G$49,MATCH(orders!$D1000,products!$A$1:$A$49,0),MATCH(orders!K$1,products!$A$1:$G$1,0))</f>
        <v>D</v>
      </c>
      <c r="L1000" t="str">
        <f t="shared" si="46"/>
        <v>Dark</v>
      </c>
      <c r="M1000" s="4">
        <f>INDEX(products!$A$1:$G$49,MATCH(orders!$D1000,products!$A$1:$A$49,0),MATCH(orders!M$1,products!$A$1:$G$1,0))</f>
        <v>1</v>
      </c>
      <c r="N1000">
        <f>INDEX(products!$A$1:$G$49,MATCH(orders!$D1000,products!$A$1:$A$49,0),MATCH(orders!N$1,products!$A$1:$G$1,0))</f>
        <v>9.9499999999999993</v>
      </c>
      <c r="O1000" s="4">
        <f t="shared" si="47"/>
        <v>9.9499999999999993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_xlfn.XLOOKUP(C1001,customers!$A$1:$A$1001,customers!$C$1:$C$1001,,0)</f>
        <v>0</v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 t="shared" si="45"/>
        <v>Excelsa</v>
      </c>
      <c r="K1001" t="str">
        <f>INDEX(products!$A$1:$G$49,MATCH(orders!$D1001,products!$A$1:$A$49,0),MATCH(orders!K$1,products!$A$1:$G$1,0))</f>
        <v>M</v>
      </c>
      <c r="L1001" t="str">
        <f t="shared" si="46"/>
        <v>Medium</v>
      </c>
      <c r="M1001" s="4">
        <f>INDEX(products!$A$1:$G$49,MATCH(orders!$D1001,products!$A$1:$A$49,0),MATCH(orders!M$1,products!$A$1:$G$1,0))</f>
        <v>0.2</v>
      </c>
      <c r="N1001">
        <f>INDEX(products!$A$1:$G$49,MATCH(orders!$D1001,products!$A$1:$A$49,0),MATCH(orders!N$1,products!$A$1:$G$1,0))</f>
        <v>4.125</v>
      </c>
      <c r="O1001" s="4">
        <f t="shared" si="47"/>
        <v>12.375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4" workbookViewId="0">
      <selection activeCell="A49" sqref="A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</dc:creator>
  <cp:keywords/>
  <dc:description/>
  <cp:lastModifiedBy>MUHAMMAD MARENAH</cp:lastModifiedBy>
  <cp:revision/>
  <dcterms:created xsi:type="dcterms:W3CDTF">2022-11-26T09:51:45Z</dcterms:created>
  <dcterms:modified xsi:type="dcterms:W3CDTF">2024-12-30T20:27:02Z</dcterms:modified>
  <cp:category/>
  <cp:contentStatus/>
</cp:coreProperties>
</file>