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eshani\Documents\Transfer\IVY_Eeshani\Data Analytics Certification KPO\Advanced Excel Training Material\Industry Tests\"/>
    </mc:Choice>
  </mc:AlternateContent>
  <bookViews>
    <workbookView xWindow="0" yWindow="0" windowWidth="20490" windowHeight="8910" activeTab="1"/>
  </bookViews>
  <sheets>
    <sheet name="Assignment-1" sheetId="1" r:id="rId1"/>
    <sheet name="Assignment-2" sheetId="2" r:id="rId2"/>
    <sheet name="Assignment-3" sheetId="4" r:id="rId3"/>
  </sheets>
  <definedNames>
    <definedName name="_xlnm._FilterDatabase" localSheetId="1" hidden="1">'Assignment-2'!$B$3:$H$1082</definedName>
    <definedName name="Month">'Assignment-2'!$B$4:$B$1082</definedName>
    <definedName name="Net_Sales">'Assignment-2'!$G$4:$G$1082</definedName>
    <definedName name="No._Customers">'Assignment-2'!$F$4:$F$1082</definedName>
    <definedName name="Product">'Assignment-2'!$E$4:$E$1082</definedName>
    <definedName name="Profit___Loss">'Assignment-2'!$H$4:$H$1082</definedName>
    <definedName name="Region">'Assignment-2'!$D$4:$D$1082</definedName>
    <definedName name="Salesman">'Assignment-2'!$C$4:$C$1082</definedName>
    <definedName name="tblData">'Assignment-1'!$B$4:$E$16</definedName>
    <definedName name="tblData2">'Assignment-2'!$B$4:$H$1082</definedName>
    <definedName name="valMonth">'Assignment-2'!$K$5</definedName>
    <definedName name="valProduct">'Assignment-2'!$M$5</definedName>
    <definedName name="valRegion">'Assignment-2'!$M$4</definedName>
    <definedName name="valSalesman">'Assignment-2'!$K$4</definedName>
    <definedName name="valSalesPerson">'Assignment-1'!$H$4</definedName>
  </definedNames>
  <calcPr calcId="162913"/>
</workbook>
</file>

<file path=xl/calcChain.xml><?xml version="1.0" encoding="utf-8"?>
<calcChain xmlns="http://schemas.openxmlformats.org/spreadsheetml/2006/main">
  <c r="O9" i="2" l="1"/>
  <c r="K21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4" i="2"/>
  <c r="N6" i="4"/>
  <c r="N7" i="4"/>
  <c r="N8" i="4"/>
  <c r="N9" i="4"/>
  <c r="N10" i="4"/>
  <c r="N11" i="4"/>
  <c r="N12" i="4"/>
  <c r="N13" i="4"/>
  <c r="N14" i="4"/>
  <c r="N15" i="4"/>
  <c r="N16" i="4"/>
  <c r="N5" i="4"/>
  <c r="F6" i="4"/>
  <c r="F7" i="4"/>
  <c r="F8" i="4"/>
  <c r="F9" i="4"/>
  <c r="F10" i="4"/>
  <c r="F11" i="4"/>
  <c r="F12" i="4"/>
  <c r="F13" i="4"/>
  <c r="F14" i="4"/>
  <c r="F15" i="4"/>
  <c r="F16" i="4"/>
  <c r="F5" i="4"/>
  <c r="E6" i="4" l="1"/>
  <c r="E7" i="4"/>
  <c r="E8" i="4"/>
  <c r="E9" i="4"/>
  <c r="E10" i="4"/>
  <c r="E11" i="4"/>
  <c r="E12" i="4"/>
  <c r="E13" i="4"/>
  <c r="E14" i="4"/>
  <c r="E15" i="4"/>
  <c r="E16" i="4"/>
  <c r="E5" i="4"/>
  <c r="M6" i="4"/>
  <c r="M7" i="4"/>
  <c r="M8" i="4"/>
  <c r="M9" i="4"/>
  <c r="M10" i="4"/>
  <c r="M11" i="4"/>
  <c r="M12" i="4"/>
  <c r="M13" i="4"/>
  <c r="M14" i="4"/>
  <c r="M15" i="4"/>
  <c r="M16" i="4"/>
  <c r="M5" i="4"/>
  <c r="I8" i="1" l="1"/>
  <c r="I6" i="1"/>
  <c r="I4" i="1"/>
  <c r="I5" i="1"/>
  <c r="K25" i="2" a="1"/>
  <c r="K25" i="2" s="1"/>
  <c r="K17" i="2" a="1"/>
  <c r="K17" i="2" s="1"/>
  <c r="K13" i="2" l="1"/>
  <c r="T13" i="2"/>
  <c r="K9" i="2"/>
  <c r="T9" i="2"/>
  <c r="F5" i="1" l="1"/>
  <c r="F6" i="1"/>
  <c r="F7" i="1"/>
  <c r="F8" i="1"/>
  <c r="F9" i="1"/>
  <c r="F10" i="1"/>
  <c r="F11" i="1"/>
  <c r="F12" i="1"/>
  <c r="F13" i="1"/>
  <c r="F14" i="1"/>
  <c r="I9" i="1" s="1"/>
  <c r="F15" i="1"/>
  <c r="F16" i="1"/>
  <c r="F4" i="1"/>
  <c r="I10" i="1" l="1"/>
  <c r="I7" i="1"/>
</calcChain>
</file>

<file path=xl/comments1.xml><?xml version="1.0" encoding="utf-8"?>
<comments xmlns="http://schemas.openxmlformats.org/spreadsheetml/2006/main">
  <authors>
    <author>Purna Duggirala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Purna Duggirala:</t>
        </r>
        <r>
          <rPr>
            <sz val="9"/>
            <color indexed="81"/>
            <rFont val="Tahoma"/>
            <family val="2"/>
          </rPr>
          <t xml:space="preserve">
Calculated</t>
        </r>
      </text>
    </comment>
  </commentList>
</comments>
</file>

<file path=xl/comments2.xml><?xml version="1.0" encoding="utf-8"?>
<comments xmlns="http://schemas.openxmlformats.org/spreadsheetml/2006/main">
  <authors>
    <author>Eeshani</author>
  </authors>
  <commentList>
    <comment ref="O9" authorId="0" shapeId="0">
      <text>
        <r>
          <rPr>
            <b/>
            <sz val="9"/>
            <color indexed="81"/>
            <rFont val="Tahoma"/>
            <family val="2"/>
          </rPr>
          <t>Eeshani:</t>
        </r>
        <r>
          <rPr>
            <sz val="9"/>
            <color indexed="81"/>
            <rFont val="Tahoma"/>
            <family val="2"/>
          </rPr>
          <t xml:space="preserve">
There is no date of eb 2010</t>
        </r>
      </text>
    </comment>
  </commentList>
</comments>
</file>

<file path=xl/sharedStrings.xml><?xml version="1.0" encoding="utf-8"?>
<sst xmlns="http://schemas.openxmlformats.org/spreadsheetml/2006/main" count="3395" uniqueCount="83">
  <si>
    <t>Data</t>
  </si>
  <si>
    <t>No. Customers</t>
  </si>
  <si>
    <t>Net Sales</t>
  </si>
  <si>
    <t>Profit / Loss</t>
  </si>
  <si>
    <t>Joseph</t>
  </si>
  <si>
    <t>Sales Person</t>
  </si>
  <si>
    <t>John</t>
  </si>
  <si>
    <t>Josh</t>
  </si>
  <si>
    <t>Jamie</t>
  </si>
  <si>
    <t>Jackie</t>
  </si>
  <si>
    <t>Johnson</t>
  </si>
  <si>
    <t>Jonathan</t>
  </si>
  <si>
    <t>Jagjit</t>
  </si>
  <si>
    <t>Jairam</t>
  </si>
  <si>
    <t>Jessy</t>
  </si>
  <si>
    <t>Javed</t>
  </si>
  <si>
    <t>Jimmy</t>
  </si>
  <si>
    <t>Juno</t>
  </si>
  <si>
    <t>Questions</t>
  </si>
  <si>
    <t>Answer</t>
  </si>
  <si>
    <t>Formula</t>
  </si>
  <si>
    <t>1. Which person made sales = 1088</t>
  </si>
  <si>
    <t>2. Who made maximum sales?</t>
  </si>
  <si>
    <t>3. Who sold to minimum number of customers?</t>
  </si>
  <si>
    <t xml:space="preserve">Profit Ratio </t>
  </si>
  <si>
    <t>4. What is sale per customer for the person who has lowest profit ratio?</t>
  </si>
  <si>
    <t>5. Who sold second highest?</t>
  </si>
  <si>
    <t>6. What is the Profit Ratio rank of person who sold second highest?</t>
  </si>
  <si>
    <t>7. What is difference in sale per customer between the highest selling &amp; lowest selling sales persons?</t>
  </si>
  <si>
    <t>Month</t>
  </si>
  <si>
    <t>Salesman</t>
  </si>
  <si>
    <t>Region</t>
  </si>
  <si>
    <t>Product</t>
  </si>
  <si>
    <t>What we need? - Sales with below criteria</t>
  </si>
  <si>
    <t>North</t>
  </si>
  <si>
    <t>FastCar</t>
  </si>
  <si>
    <t>Salesman=</t>
  </si>
  <si>
    <t>Region=</t>
  </si>
  <si>
    <t>RapidZoo</t>
  </si>
  <si>
    <t>Month=</t>
  </si>
  <si>
    <t>Product=</t>
  </si>
  <si>
    <t>Fastcar</t>
  </si>
  <si>
    <t>West</t>
  </si>
  <si>
    <t>SuperGlue</t>
  </si>
  <si>
    <t>Using SUMIFS Formula</t>
  </si>
  <si>
    <t>Middle</t>
  </si>
  <si>
    <t>Result</t>
  </si>
  <si>
    <t>Using SUMPRODUCT Formula</t>
  </si>
  <si>
    <t>Lawrence</t>
  </si>
  <si>
    <t>Using INDEX &amp; Match Formulas (Array Formula)</t>
  </si>
  <si>
    <t>Using VLOOKUP Formula</t>
  </si>
  <si>
    <t>Maria</t>
  </si>
  <si>
    <t>Using SUM (Array Formula)</t>
  </si>
  <si>
    <t>What we need? - Profit %</t>
  </si>
  <si>
    <t>Matt</t>
  </si>
  <si>
    <t>What we need? - Total sales in Jan,Feb,Mar - 2008</t>
  </si>
  <si>
    <t xml:space="preserve">Questions are given in Oranges, please update the result and formula below based on conditions given below </t>
  </si>
  <si>
    <r>
      <t xml:space="preserve">i.e.  Find how much </t>
    </r>
    <r>
      <rPr>
        <b/>
        <i/>
        <sz val="9"/>
        <color theme="1"/>
        <rFont val="Calibri"/>
        <family val="2"/>
        <scheme val="minor"/>
      </rPr>
      <t>sales</t>
    </r>
    <r>
      <rPr>
        <i/>
        <sz val="9"/>
        <color theme="1"/>
        <rFont val="Calibri"/>
        <family val="2"/>
        <scheme val="minor"/>
      </rPr>
      <t xml:space="preserve"> Joseph made in January 2007 in North region for product “Fast car”</t>
    </r>
  </si>
  <si>
    <t>Don't make any changes in DATA (No extra column or any modifications)</t>
  </si>
  <si>
    <t>Partition &amp; Rank</t>
  </si>
  <si>
    <t>Rank</t>
  </si>
  <si>
    <t>Rank each Salesman within each product group based on Sales ascending</t>
  </si>
  <si>
    <t>Rank each Salesman within each Region based in Cutomers descending</t>
  </si>
  <si>
    <t>SUMIFS(Net_Sales,Salesman,$U$4,Region,$W$4,Month,"Jan-08")+SUMIFS(Net_Sales,Salesman,$U$4,Region,$W$4,Month,"Feb-08")+SUMIFS(Net_Sales,Salesman,$U$4,Region,$W$4,Month,"Mar-08")</t>
  </si>
  <si>
    <t>SUMIFS(Profit___Loss,Salesman,P4,Region,R4,Month,P5,Product,R5)</t>
  </si>
  <si>
    <t>because month date is 08-02-2010 and month date in the DATA is 01-02-2008</t>
  </si>
  <si>
    <t>SUMIFS(Net_Sales,Salesman,valSalesman,Region,valRegion,Month,valMonth,Product,valProduct)</t>
  </si>
  <si>
    <t>SUMPRODUCT(SUMIFS(Net_Sales,Salesman,$U$4,Region,$W$4,Month,"Jan-08")+SUMIFS(Net_Sales,Salesman,$U$4,Region,$W$4,Month,"Feb-08")+SUMIFS(Net_Sales,Salesman,$U$4,Region,$W$4,Month,"Mar-08"),1)</t>
  </si>
  <si>
    <t>SUMPRODUCT(SUMIFS(Net_Sales,Salesman,valSalesman,Region,valRegion,Month,valMonth,Product,valProduct),1)</t>
  </si>
  <si>
    <t>INDEX(B4:H1082,MATCH(1,(Salesman=valSalesman)*(Region=valRegion)*(Month=valMonth)*(Product=valProduct),0),6)</t>
  </si>
  <si>
    <t>wrong--------&gt;</t>
  </si>
  <si>
    <t>SUM((Salesman=valSalesman)*(Region=valRegion)*(Month=valMonth)*(Product=valProduct)*Net_Sales)</t>
  </si>
  <si>
    <t>INDEX(B4:F16,MATCH(1088,D4:D16,0),1)</t>
  </si>
  <si>
    <t>INDEX(B4:F16,MATCH(MAX(D4:D16),D4:D16,0),1)</t>
  </si>
  <si>
    <t>INDEX(B4:F16,MATCH(MIN(C4:C16),C4:C16,0),1)</t>
  </si>
  <si>
    <t>INDEX(B4:F16,MATCH(MIN(F4:F16),F4:F16,0),3)/INDEX(B4:F16,MATCH(INDEX(B4:F16,MATCH(MIN(F4:F16),F4:F16,0),3),D4:D16,0),2)</t>
  </si>
  <si>
    <t>INDEX(B4:F16,MATCH(LARGE(D4:D16,2),D4:D16,0),1)</t>
  </si>
  <si>
    <t>RANK(INDEX(B4:F16,MATCH(LARGE(D4:D16,2),D4:D16,0),5),F4:F16)</t>
  </si>
  <si>
    <t>INDEX(B4:F16,MATCH(MAX(F4:F16),F4:F16,0),3)/INDEX(B4:F16,MATCH(INDEX(B4:F16,MATCH(MAX(F4:F16),F4:F16,0),3),D4:D16,0),2)-INDEX(B4:F16,MATCH(MIN(F4:F16),F4:F16,0),3)/INDEX(B4:F16,MATCH(INDEX(B4:F16,MATCH(MIN(F4:F16),F4:F16,0),3),D4:D16,0),2)</t>
  </si>
  <si>
    <t>`</t>
  </si>
  <si>
    <t>m</t>
  </si>
  <si>
    <t>Unique</t>
  </si>
  <si>
    <t>VLOOKUP(valMonth&amp;valSalesman&amp;valRegion&amp;valProduct,A4:G1082,7,0)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</si>
</sst>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k_r_-;\-* #,##0\ _k_r_-;_-* &quot;-&quot;??\ _k_r_-;_-@_-"/>
    <numFmt numFmtId="165" formatCode="_(&quot;$&quot;* #,##0_);_(&quot;$&quot;* \(#,##0\);_(&quot;$&quot;* &quot;-&quot;??_);_(@_)"/>
    <numFmt numFmtId="166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i/>
      <sz val="9"/>
      <color theme="1" tint="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indexed="64"/>
      </right>
      <top style="thin">
        <color indexed="64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rgb="FFF2F2F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theme="0" tint="-0.14999847407452621"/>
      </right>
      <top style="thin">
        <color rgb="FFF2F2F2"/>
      </top>
      <bottom style="thin">
        <color rgb="FFF2F2F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6795556505021"/>
      </bottom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F2F2F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rgb="FFF2F2F2"/>
      </top>
      <bottom style="thin">
        <color theme="0" tint="-0.14999847407452621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92">
    <xf numFmtId="0" fontId="0" fillId="0" borderId="0" xfId="0"/>
    <xf numFmtId="1" fontId="0" fillId="0" borderId="1" xfId="0" applyNumberFormat="1" applyBorder="1" applyAlignment="1">
      <alignment horizontal="center"/>
    </xf>
    <xf numFmtId="164" fontId="3" fillId="0" borderId="1" xfId="1" applyNumberFormat="1" applyFont="1" applyBorder="1" applyAlignment="1">
      <alignment horizontal="right"/>
    </xf>
    <xf numFmtId="1" fontId="0" fillId="2" borderId="1" xfId="0" applyNumberForma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4" fillId="3" borderId="2" xfId="1" applyNumberFormat="1" applyFont="1" applyFill="1" applyBorder="1" applyAlignment="1">
      <alignment horizontal="right"/>
    </xf>
    <xf numFmtId="17" fontId="4" fillId="3" borderId="3" xfId="0" applyNumberFormat="1" applyFont="1" applyFill="1" applyBorder="1" applyAlignment="1">
      <alignment horizontal="left"/>
    </xf>
    <xf numFmtId="1" fontId="4" fillId="3" borderId="4" xfId="0" applyNumberFormat="1" applyFont="1" applyFill="1" applyBorder="1"/>
    <xf numFmtId="164" fontId="4" fillId="3" borderId="4" xfId="1" applyNumberFormat="1" applyFont="1" applyFill="1" applyBorder="1" applyAlignment="1">
      <alignment horizontal="right"/>
    </xf>
    <xf numFmtId="17" fontId="0" fillId="0" borderId="5" xfId="0" applyNumberFormat="1" applyBorder="1" applyAlignment="1">
      <alignment horizontal="left"/>
    </xf>
    <xf numFmtId="17" fontId="0" fillId="2" borderId="5" xfId="0" applyNumberFormat="1" applyFill="1" applyBorder="1" applyAlignment="1">
      <alignment horizontal="left"/>
    </xf>
    <xf numFmtId="17" fontId="0" fillId="0" borderId="6" xfId="0" applyNumberFormat="1" applyBorder="1" applyAlignment="1">
      <alignment horizontal="left"/>
    </xf>
    <xf numFmtId="1" fontId="0" fillId="0" borderId="7" xfId="0" applyNumberFormat="1" applyBorder="1" applyAlignment="1">
      <alignment horizontal="center"/>
    </xf>
    <xf numFmtId="164" fontId="3" fillId="0" borderId="7" xfId="1" applyNumberFormat="1" applyFont="1" applyBorder="1" applyAlignment="1">
      <alignment horizontal="right"/>
    </xf>
    <xf numFmtId="9" fontId="3" fillId="0" borderId="8" xfId="2" applyFont="1" applyBorder="1" applyAlignment="1">
      <alignment horizontal="right"/>
    </xf>
    <xf numFmtId="9" fontId="3" fillId="2" borderId="8" xfId="2" applyFont="1" applyFill="1" applyBorder="1" applyAlignment="1">
      <alignment horizontal="right"/>
    </xf>
    <xf numFmtId="9" fontId="3" fillId="0" borderId="9" xfId="2" applyFont="1" applyBorder="1" applyAlignment="1">
      <alignment horizontal="right"/>
    </xf>
    <xf numFmtId="164" fontId="0" fillId="0" borderId="0" xfId="0" applyNumberFormat="1"/>
    <xf numFmtId="17" fontId="4" fillId="3" borderId="10" xfId="0" applyNumberFormat="1" applyFont="1" applyFill="1" applyBorder="1" applyAlignment="1">
      <alignment horizontal="left"/>
    </xf>
    <xf numFmtId="1" fontId="4" fillId="3" borderId="11" xfId="0" applyNumberFormat="1" applyFont="1" applyFill="1" applyBorder="1" applyAlignment="1">
      <alignment horizontal="center"/>
    </xf>
    <xf numFmtId="164" fontId="4" fillId="3" borderId="12" xfId="1" applyNumberFormat="1" applyFont="1" applyFill="1" applyBorder="1" applyAlignment="1">
      <alignment horizontal="left"/>
    </xf>
    <xf numFmtId="17" fontId="5" fillId="0" borderId="13" xfId="0" applyNumberFormat="1" applyFont="1" applyBorder="1" applyAlignment="1">
      <alignment horizontal="left" vertical="top" wrapText="1"/>
    </xf>
    <xf numFmtId="1" fontId="5" fillId="0" borderId="14" xfId="0" applyNumberFormat="1" applyFont="1" applyBorder="1" applyAlignment="1">
      <alignment horizontal="center" vertical="top"/>
    </xf>
    <xf numFmtId="17" fontId="5" fillId="2" borderId="13" xfId="0" applyNumberFormat="1" applyFont="1" applyFill="1" applyBorder="1" applyAlignment="1">
      <alignment horizontal="left" vertical="top" wrapText="1"/>
    </xf>
    <xf numFmtId="1" fontId="5" fillId="2" borderId="14" xfId="0" applyNumberFormat="1" applyFont="1" applyFill="1" applyBorder="1" applyAlignment="1">
      <alignment horizontal="center" vertical="top"/>
    </xf>
    <xf numFmtId="17" fontId="5" fillId="4" borderId="15" xfId="0" applyNumberFormat="1" applyFont="1" applyFill="1" applyBorder="1" applyAlignment="1">
      <alignment horizontal="left" vertical="top" wrapText="1"/>
    </xf>
    <xf numFmtId="1" fontId="5" fillId="4" borderId="16" xfId="0" applyNumberFormat="1" applyFont="1" applyFill="1" applyBorder="1" applyAlignment="1">
      <alignment horizontal="center" vertical="top"/>
    </xf>
    <xf numFmtId="0" fontId="4" fillId="3" borderId="17" xfId="0" applyFont="1" applyFill="1" applyBorder="1"/>
    <xf numFmtId="0" fontId="4" fillId="3" borderId="17" xfId="0" applyFont="1" applyFill="1" applyBorder="1" applyAlignment="1">
      <alignment horizontal="left"/>
    </xf>
    <xf numFmtId="17" fontId="9" fillId="0" borderId="20" xfId="0" applyNumberFormat="1" applyFont="1" applyBorder="1" applyAlignment="1">
      <alignment horizontal="center"/>
    </xf>
    <xf numFmtId="17" fontId="9" fillId="0" borderId="20" xfId="0" applyNumberFormat="1" applyFont="1" applyBorder="1" applyAlignment="1">
      <alignment horizontal="left"/>
    </xf>
    <xf numFmtId="1" fontId="9" fillId="0" borderId="20" xfId="0" applyNumberFormat="1" applyFont="1" applyBorder="1" applyAlignment="1">
      <alignment horizontal="center"/>
    </xf>
    <xf numFmtId="164" fontId="10" fillId="0" borderId="20" xfId="1" applyNumberFormat="1" applyFont="1" applyBorder="1" applyAlignment="1">
      <alignment horizontal="right"/>
    </xf>
    <xf numFmtId="164" fontId="10" fillId="0" borderId="21" xfId="1" applyNumberFormat="1" applyFont="1" applyBorder="1" applyAlignment="1">
      <alignment horizontal="right"/>
    </xf>
    <xf numFmtId="0" fontId="0" fillId="0" borderId="17" xfId="0" applyBorder="1"/>
    <xf numFmtId="0" fontId="0" fillId="5" borderId="17" xfId="0" applyFill="1" applyBorder="1" applyAlignment="1">
      <alignment horizontal="left"/>
    </xf>
    <xf numFmtId="0" fontId="0" fillId="5" borderId="17" xfId="0" applyFill="1" applyBorder="1"/>
    <xf numFmtId="17" fontId="9" fillId="6" borderId="20" xfId="0" applyNumberFormat="1" applyFont="1" applyFill="1" applyBorder="1" applyAlignment="1">
      <alignment horizontal="center"/>
    </xf>
    <xf numFmtId="17" fontId="9" fillId="6" borderId="20" xfId="0" applyNumberFormat="1" applyFont="1" applyFill="1" applyBorder="1" applyAlignment="1">
      <alignment horizontal="left"/>
    </xf>
    <xf numFmtId="1" fontId="9" fillId="6" borderId="20" xfId="0" applyNumberFormat="1" applyFont="1" applyFill="1" applyBorder="1" applyAlignment="1">
      <alignment horizontal="center"/>
    </xf>
    <xf numFmtId="164" fontId="10" fillId="6" borderId="20" xfId="1" applyNumberFormat="1" applyFont="1" applyFill="1" applyBorder="1" applyAlignment="1">
      <alignment horizontal="right"/>
    </xf>
    <xf numFmtId="164" fontId="10" fillId="6" borderId="21" xfId="1" applyNumberFormat="1" applyFont="1" applyFill="1" applyBorder="1" applyAlignment="1">
      <alignment horizontal="right"/>
    </xf>
    <xf numFmtId="17" fontId="0" fillId="5" borderId="17" xfId="0" applyNumberFormat="1" applyFill="1" applyBorder="1" applyAlignment="1">
      <alignment horizontal="left"/>
    </xf>
    <xf numFmtId="0" fontId="7" fillId="7" borderId="22" xfId="0" applyFont="1" applyFill="1" applyBorder="1" applyAlignment="1">
      <alignment vertical="center"/>
    </xf>
    <xf numFmtId="0" fontId="5" fillId="7" borderId="23" xfId="0" applyFont="1" applyFill="1" applyBorder="1" applyAlignment="1">
      <alignment horizontal="left" vertical="center"/>
    </xf>
    <xf numFmtId="0" fontId="11" fillId="7" borderId="23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5" fillId="0" borderId="26" xfId="0" applyFont="1" applyBorder="1" applyAlignment="1">
      <alignment horizontal="left" vertical="center"/>
    </xf>
    <xf numFmtId="0" fontId="7" fillId="7" borderId="25" xfId="0" applyFont="1" applyFill="1" applyBorder="1" applyAlignment="1">
      <alignment vertical="center"/>
    </xf>
    <xf numFmtId="0" fontId="5" fillId="7" borderId="26" xfId="0" applyFont="1" applyFill="1" applyBorder="1" applyAlignment="1">
      <alignment horizontal="left" vertical="center"/>
    </xf>
    <xf numFmtId="0" fontId="0" fillId="7" borderId="26" xfId="0" applyFill="1" applyBorder="1" applyAlignment="1">
      <alignment vertical="center"/>
    </xf>
    <xf numFmtId="0" fontId="0" fillId="7" borderId="27" xfId="0" applyFill="1" applyBorder="1" applyAlignment="1">
      <alignment vertical="center"/>
    </xf>
    <xf numFmtId="0" fontId="0" fillId="0" borderId="0" xfId="0" applyAlignment="1">
      <alignment horizontal="right"/>
    </xf>
    <xf numFmtId="17" fontId="9" fillId="0" borderId="28" xfId="0" applyNumberFormat="1" applyFont="1" applyBorder="1" applyAlignment="1">
      <alignment horizontal="center"/>
    </xf>
    <xf numFmtId="17" fontId="9" fillId="0" borderId="28" xfId="0" applyNumberFormat="1" applyFont="1" applyBorder="1" applyAlignment="1">
      <alignment horizontal="left"/>
    </xf>
    <xf numFmtId="1" fontId="9" fillId="0" borderId="28" xfId="0" applyNumberFormat="1" applyFont="1" applyBorder="1" applyAlignment="1">
      <alignment horizontal="center"/>
    </xf>
    <xf numFmtId="164" fontId="10" fillId="0" borderId="28" xfId="1" applyNumberFormat="1" applyFont="1" applyBorder="1" applyAlignment="1">
      <alignment horizontal="right"/>
    </xf>
    <xf numFmtId="164" fontId="10" fillId="0" borderId="29" xfId="1" applyNumberFormat="1" applyFont="1" applyBorder="1" applyAlignment="1">
      <alignment horizontal="right"/>
    </xf>
    <xf numFmtId="0" fontId="5" fillId="8" borderId="26" xfId="0" quotePrefix="1" applyFont="1" applyFill="1" applyBorder="1" applyAlignment="1">
      <alignment horizontal="left" vertical="center"/>
    </xf>
    <xf numFmtId="0" fontId="5" fillId="8" borderId="26" xfId="0" applyFont="1" applyFill="1" applyBorder="1" applyAlignment="1">
      <alignment horizontal="left" vertical="center"/>
    </xf>
    <xf numFmtId="0" fontId="0" fillId="8" borderId="26" xfId="0" applyFill="1" applyBorder="1" applyAlignment="1">
      <alignment vertical="center"/>
    </xf>
    <xf numFmtId="17" fontId="8" fillId="9" borderId="18" xfId="0" applyNumberFormat="1" applyFont="1" applyFill="1" applyBorder="1" applyAlignment="1">
      <alignment horizontal="center"/>
    </xf>
    <xf numFmtId="0" fontId="8" fillId="9" borderId="18" xfId="0" applyFont="1" applyFill="1" applyBorder="1" applyAlignment="1">
      <alignment horizontal="left"/>
    </xf>
    <xf numFmtId="1" fontId="8" fillId="9" borderId="18" xfId="0" applyNumberFormat="1" applyFont="1" applyFill="1" applyBorder="1"/>
    <xf numFmtId="164" fontId="8" fillId="9" borderId="18" xfId="1" applyNumberFormat="1" applyFont="1" applyFill="1" applyBorder="1" applyAlignment="1">
      <alignment horizontal="right"/>
    </xf>
    <xf numFmtId="164" fontId="8" fillId="9" borderId="19" xfId="1" applyNumberFormat="1" applyFont="1" applyFill="1" applyBorder="1" applyAlignment="1">
      <alignment horizontal="right"/>
    </xf>
    <xf numFmtId="0" fontId="6" fillId="7" borderId="0" xfId="0" applyFont="1" applyFill="1"/>
    <xf numFmtId="0" fontId="12" fillId="7" borderId="0" xfId="0" applyFont="1" applyFill="1"/>
    <xf numFmtId="0" fontId="12" fillId="7" borderId="0" xfId="0" applyFont="1" applyFill="1" applyAlignment="1">
      <alignment horizontal="left"/>
    </xf>
    <xf numFmtId="0" fontId="13" fillId="0" borderId="0" xfId="0" applyFont="1" applyFill="1" applyBorder="1"/>
    <xf numFmtId="0" fontId="0" fillId="7" borderId="0" xfId="0" applyFill="1" applyAlignment="1">
      <alignment horizontal="center"/>
    </xf>
    <xf numFmtId="0" fontId="4" fillId="10" borderId="30" xfId="0" applyFont="1" applyFill="1" applyBorder="1"/>
    <xf numFmtId="165" fontId="0" fillId="0" borderId="0" xfId="3" applyNumberFormat="1" applyFont="1"/>
    <xf numFmtId="166" fontId="0" fillId="0" borderId="0" xfId="1" applyNumberFormat="1" applyFont="1"/>
    <xf numFmtId="0" fontId="6" fillId="0" borderId="0" xfId="0" applyFont="1" applyFill="1"/>
    <xf numFmtId="0" fontId="0" fillId="8" borderId="0" xfId="0" applyFill="1"/>
    <xf numFmtId="0" fontId="4" fillId="11" borderId="22" xfId="0" applyFont="1" applyFill="1" applyBorder="1" applyAlignment="1">
      <alignment vertical="center"/>
    </xf>
    <xf numFmtId="0" fontId="5" fillId="11" borderId="23" xfId="0" applyFont="1" applyFill="1" applyBorder="1" applyAlignment="1">
      <alignment horizontal="left" vertical="center"/>
    </xf>
    <xf numFmtId="0" fontId="11" fillId="11" borderId="23" xfId="0" applyFont="1" applyFill="1" applyBorder="1" applyAlignment="1">
      <alignment vertical="center"/>
    </xf>
    <xf numFmtId="0" fontId="0" fillId="11" borderId="23" xfId="0" applyFill="1" applyBorder="1" applyAlignment="1">
      <alignment vertical="center"/>
    </xf>
    <xf numFmtId="9" fontId="0" fillId="0" borderId="0" xfId="0" applyNumberFormat="1"/>
    <xf numFmtId="0" fontId="4" fillId="0" borderId="26" xfId="0" applyFont="1" applyBorder="1" applyAlignment="1">
      <alignment vertical="center"/>
    </xf>
    <xf numFmtId="17" fontId="0" fillId="0" borderId="0" xfId="0" applyNumberFormat="1"/>
    <xf numFmtId="0" fontId="0" fillId="0" borderId="0" xfId="0" applyNumberFormat="1"/>
    <xf numFmtId="2" fontId="6" fillId="8" borderId="26" xfId="2" applyNumberFormat="1" applyFont="1" applyFill="1" applyBorder="1" applyAlignment="1">
      <alignment vertic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74083</xdr:colOff>
      <xdr:row>1</xdr:row>
      <xdr:rowOff>74083</xdr:rowOff>
    </xdr:from>
    <xdr:to>
      <xdr:col>0</xdr:col>
      <xdr:colOff>201083</xdr:colOff>
      <xdr:row>1</xdr:row>
      <xdr:rowOff>148167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16B6EE68-65DB-4AF2-B0A4-C88E9E9D141F}"/>
            </a:ext>
          </a:extLst>
        </xdr:cNvPr>
        <xdr:cNvSpPr/>
      </xdr:nvSpPr>
      <xdr:spPr>
        <a:xfrm>
          <a:off x="74083" y="264583"/>
          <a:ext cx="127000" cy="740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423334</xdr:colOff>
      <xdr:row>1</xdr:row>
      <xdr:rowOff>105834</xdr:rowOff>
    </xdr:from>
    <xdr:to>
      <xdr:col>8</xdr:col>
      <xdr:colOff>550334</xdr:colOff>
      <xdr:row>1</xdr:row>
      <xdr:rowOff>179918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704D22EC-738D-40F1-A9DD-CD51A407ECF7}"/>
            </a:ext>
          </a:extLst>
        </xdr:cNvPr>
        <xdr:cNvSpPr/>
      </xdr:nvSpPr>
      <xdr:spPr>
        <a:xfrm>
          <a:off x="4878917" y="296334"/>
          <a:ext cx="127000" cy="740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L17"/>
  <sheetViews>
    <sheetView showGridLines="0" workbookViewId="0">
      <selection activeCell="I4" sqref="I4"/>
    </sheetView>
  </sheetViews>
  <sheetFormatPr defaultRowHeight="15" x14ac:dyDescent="0.25"/>
  <cols>
    <col min="1" max="1" width="4.28515625" customWidth="1"/>
    <col min="2" max="2" width="16.85546875" style="6" customWidth="1"/>
    <col min="3" max="3" width="14.140625" bestFit="1" customWidth="1"/>
    <col min="4" max="4" width="10.7109375" bestFit="1" customWidth="1"/>
    <col min="5" max="5" width="12.85546875" bestFit="1" customWidth="1"/>
    <col min="6" max="6" width="12.85546875" customWidth="1"/>
    <col min="7" max="7" width="2.42578125" customWidth="1"/>
    <col min="8" max="8" width="59.140625" customWidth="1"/>
    <col min="9" max="9" width="12.28515625" style="7" bestFit="1" customWidth="1"/>
    <col min="10" max="10" width="28.5703125" style="6" customWidth="1"/>
  </cols>
  <sheetData>
    <row r="2" spans="2:12" x14ac:dyDescent="0.25">
      <c r="B2" s="5" t="s">
        <v>0</v>
      </c>
      <c r="H2" s="73" t="s">
        <v>58</v>
      </c>
      <c r="I2" s="77"/>
    </row>
    <row r="3" spans="2:12" x14ac:dyDescent="0.25">
      <c r="B3" s="9" t="s">
        <v>5</v>
      </c>
      <c r="C3" s="10" t="s">
        <v>1</v>
      </c>
      <c r="D3" s="11" t="s">
        <v>2</v>
      </c>
      <c r="E3" s="11" t="s">
        <v>3</v>
      </c>
      <c r="F3" s="8" t="s">
        <v>24</v>
      </c>
      <c r="H3" s="21" t="s">
        <v>18</v>
      </c>
      <c r="I3" s="22" t="s">
        <v>19</v>
      </c>
      <c r="J3" s="23" t="s">
        <v>20</v>
      </c>
    </row>
    <row r="4" spans="2:12" x14ac:dyDescent="0.25">
      <c r="B4" s="12" t="s">
        <v>4</v>
      </c>
      <c r="C4" s="1">
        <v>8</v>
      </c>
      <c r="D4" s="2">
        <v>1592</v>
      </c>
      <c r="E4" s="2">
        <v>562.77199999999993</v>
      </c>
      <c r="F4" s="17">
        <f>E4/D4</f>
        <v>0.35349999999999998</v>
      </c>
      <c r="H4" s="24" t="s">
        <v>21</v>
      </c>
      <c r="I4" s="25" t="str">
        <f>INDEX(B4:F16,MATCH(1088,D4:D16,0),1)</f>
        <v>John</v>
      </c>
      <c r="J4" s="25" t="s">
        <v>72</v>
      </c>
      <c r="K4" s="20"/>
    </row>
    <row r="5" spans="2:12" x14ac:dyDescent="0.25">
      <c r="B5" s="13" t="s">
        <v>6</v>
      </c>
      <c r="C5" s="3">
        <v>8</v>
      </c>
      <c r="D5" s="4">
        <v>1088</v>
      </c>
      <c r="E5" s="4">
        <v>396.9024</v>
      </c>
      <c r="F5" s="18">
        <f t="shared" ref="F5:F16" si="0">E5/D5</f>
        <v>0.36480000000000001</v>
      </c>
      <c r="H5" s="26" t="s">
        <v>22</v>
      </c>
      <c r="I5" s="27" t="str">
        <f>INDEX(B4:F16,MATCH(MAX(D4:D16),D4:D16,0),1)</f>
        <v>Juno</v>
      </c>
      <c r="J5" s="27" t="s">
        <v>73</v>
      </c>
      <c r="K5" s="20"/>
      <c r="L5" s="20"/>
    </row>
    <row r="6" spans="2:12" x14ac:dyDescent="0.25">
      <c r="B6" s="12" t="s">
        <v>7</v>
      </c>
      <c r="C6" s="1">
        <v>8</v>
      </c>
      <c r="D6" s="2">
        <v>1680</v>
      </c>
      <c r="E6" s="2">
        <v>752.64</v>
      </c>
      <c r="F6" s="17">
        <f t="shared" si="0"/>
        <v>0.44800000000000001</v>
      </c>
      <c r="H6" s="24" t="s">
        <v>23</v>
      </c>
      <c r="I6" s="25" t="str">
        <f>INDEX(B4:F16,MATCH(MIN(C4:C16),C4:C16,0),1)</f>
        <v>Jessy</v>
      </c>
      <c r="J6" s="25" t="s">
        <v>74</v>
      </c>
      <c r="K6" s="20"/>
    </row>
    <row r="7" spans="2:12" x14ac:dyDescent="0.25">
      <c r="B7" s="13" t="s">
        <v>8</v>
      </c>
      <c r="C7" s="3">
        <v>9</v>
      </c>
      <c r="D7" s="4">
        <v>2133</v>
      </c>
      <c r="E7" s="4">
        <v>922.73579999999993</v>
      </c>
      <c r="F7" s="18">
        <f t="shared" si="0"/>
        <v>0.43259999999999998</v>
      </c>
      <c r="H7" s="26" t="s">
        <v>25</v>
      </c>
      <c r="I7" s="27">
        <f>INDEX(B4:F16,MATCH(MIN(F4:F16),F4:F16,0),3)/INDEX(B4:F16,MATCH(INDEX(B4:F16,MATCH(MIN(F4:F16),F4:F16,0),3),D4:D16,0),2)</f>
        <v>119</v>
      </c>
      <c r="J7" s="27" t="s">
        <v>75</v>
      </c>
      <c r="K7" s="20"/>
    </row>
    <row r="8" spans="2:12" x14ac:dyDescent="0.25">
      <c r="B8" s="12" t="s">
        <v>9</v>
      </c>
      <c r="C8" s="1">
        <v>10</v>
      </c>
      <c r="D8" s="2">
        <v>1610</v>
      </c>
      <c r="E8" s="2">
        <v>579.11700000000008</v>
      </c>
      <c r="F8" s="17">
        <f t="shared" si="0"/>
        <v>0.35970000000000002</v>
      </c>
      <c r="H8" s="24" t="s">
        <v>26</v>
      </c>
      <c r="I8" s="25" t="str">
        <f>INDEX(B4:F16,MATCH(LARGE(D4:D16,2),D4:D16,0),1)</f>
        <v>Javed</v>
      </c>
      <c r="J8" s="25" t="s">
        <v>76</v>
      </c>
      <c r="K8" s="20"/>
    </row>
    <row r="9" spans="2:12" x14ac:dyDescent="0.25">
      <c r="B9" s="13" t="s">
        <v>10</v>
      </c>
      <c r="C9" s="3">
        <v>10</v>
      </c>
      <c r="D9" s="4">
        <v>1540</v>
      </c>
      <c r="E9" s="4">
        <v>569.79999999999995</v>
      </c>
      <c r="F9" s="18">
        <f t="shared" si="0"/>
        <v>0.37</v>
      </c>
      <c r="H9" s="26" t="s">
        <v>27</v>
      </c>
      <c r="I9" s="27">
        <f>RANK(INDEX(B4:F16,MATCH(LARGE(D4:D16,2),D4:D16,0),5),F4:F16)</f>
        <v>3</v>
      </c>
      <c r="J9" s="27" t="s">
        <v>77</v>
      </c>
      <c r="K9" s="20"/>
    </row>
    <row r="10" spans="2:12" ht="24" x14ac:dyDescent="0.25">
      <c r="B10" s="12" t="s">
        <v>11</v>
      </c>
      <c r="C10" s="1">
        <v>7</v>
      </c>
      <c r="D10" s="2">
        <v>1316</v>
      </c>
      <c r="E10" s="2">
        <v>427.56840000000005</v>
      </c>
      <c r="F10" s="17">
        <f t="shared" si="0"/>
        <v>0.32490000000000002</v>
      </c>
      <c r="H10" s="28" t="s">
        <v>28</v>
      </c>
      <c r="I10" s="29">
        <f>INDEX(B4:F16,MATCH(MAX(F4:F16),F4:F16,0),3)/INDEX(B4:F16,MATCH(INDEX(B4:F16,MATCH(MAX(F4:F16),F4:F16,0),3),D4:D16,0),2)-INDEX(B4:F16,MATCH(MIN(F4:F16),F4:F16,0),3)/INDEX(B4:F16,MATCH(INDEX(B4:F16,MATCH(MIN(F4:F16),F4:F16,0),3),D4:D16,0),2)</f>
        <v>91</v>
      </c>
      <c r="J10" s="29" t="s">
        <v>78</v>
      </c>
      <c r="K10" s="20"/>
    </row>
    <row r="11" spans="2:12" x14ac:dyDescent="0.25">
      <c r="B11" s="13" t="s">
        <v>12</v>
      </c>
      <c r="C11" s="3">
        <v>7</v>
      </c>
      <c r="D11" s="4">
        <v>1799</v>
      </c>
      <c r="E11" s="4">
        <v>708.80600000000004</v>
      </c>
      <c r="F11" s="18">
        <f t="shared" si="0"/>
        <v>0.39400000000000002</v>
      </c>
      <c r="I11" s="89"/>
      <c r="J11"/>
      <c r="K11" s="20"/>
    </row>
    <row r="12" spans="2:12" x14ac:dyDescent="0.25">
      <c r="B12" s="12" t="s">
        <v>13</v>
      </c>
      <c r="C12" s="1">
        <v>8</v>
      </c>
      <c r="D12" s="2">
        <v>1624</v>
      </c>
      <c r="E12" s="2">
        <v>621.3424</v>
      </c>
      <c r="F12" s="17">
        <f t="shared" si="0"/>
        <v>0.3826</v>
      </c>
      <c r="H12" s="90"/>
      <c r="I12"/>
      <c r="J12"/>
      <c r="K12" s="20"/>
    </row>
    <row r="13" spans="2:12" x14ac:dyDescent="0.25">
      <c r="B13" s="13" t="s">
        <v>14</v>
      </c>
      <c r="C13" s="3">
        <v>6</v>
      </c>
      <c r="D13" s="4">
        <v>726</v>
      </c>
      <c r="E13" s="4">
        <v>235.87740000000002</v>
      </c>
      <c r="F13" s="18">
        <f t="shared" si="0"/>
        <v>0.32490000000000002</v>
      </c>
      <c r="I13"/>
      <c r="J13" s="20"/>
      <c r="K13" s="20"/>
    </row>
    <row r="14" spans="2:12" x14ac:dyDescent="0.25">
      <c r="B14" s="12" t="s">
        <v>15</v>
      </c>
      <c r="C14" s="1">
        <v>9</v>
      </c>
      <c r="D14" s="2">
        <v>2277</v>
      </c>
      <c r="E14" s="2">
        <v>965.67569999999989</v>
      </c>
      <c r="F14" s="17">
        <f t="shared" si="0"/>
        <v>0.42409999999999998</v>
      </c>
      <c r="J14"/>
      <c r="K14" s="20"/>
    </row>
    <row r="15" spans="2:12" x14ac:dyDescent="0.25">
      <c r="B15" s="13" t="s">
        <v>16</v>
      </c>
      <c r="C15" s="3">
        <v>6</v>
      </c>
      <c r="D15" s="4">
        <v>714</v>
      </c>
      <c r="E15" s="4">
        <v>220.983</v>
      </c>
      <c r="F15" s="18">
        <f t="shared" si="0"/>
        <v>0.3095</v>
      </c>
      <c r="K15" s="20"/>
    </row>
    <row r="16" spans="2:12" x14ac:dyDescent="0.25">
      <c r="B16" s="14" t="s">
        <v>17</v>
      </c>
      <c r="C16" s="15">
        <v>9</v>
      </c>
      <c r="D16" s="16">
        <v>2682</v>
      </c>
      <c r="E16" s="16">
        <v>1023.183</v>
      </c>
      <c r="F16" s="19">
        <f t="shared" si="0"/>
        <v>0.38150000000000001</v>
      </c>
      <c r="K16" s="20"/>
    </row>
    <row r="17" spans="4:10" x14ac:dyDescent="0.25">
      <c r="D17" s="20"/>
      <c r="H17" s="87"/>
      <c r="I17"/>
      <c r="J1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82"/>
  <sheetViews>
    <sheetView showGridLines="0" tabSelected="1" topLeftCell="D2" workbookViewId="0">
      <selection activeCell="O13" sqref="O13"/>
    </sheetView>
  </sheetViews>
  <sheetFormatPr defaultRowHeight="15" x14ac:dyDescent="0.25"/>
  <cols>
    <col min="1" max="1" width="3.7109375" customWidth="1"/>
    <col min="2" max="2" width="7" style="6" customWidth="1"/>
    <col min="3" max="3" width="11.7109375" bestFit="1" customWidth="1"/>
    <col min="4" max="4" width="9.42578125" bestFit="1" customWidth="1"/>
    <col min="5" max="5" width="9.140625" customWidth="1"/>
    <col min="6" max="6" width="14.140625" customWidth="1"/>
    <col min="7" max="7" width="10.7109375" customWidth="1"/>
    <col min="8" max="8" width="12.85546875" style="7" customWidth="1"/>
    <col min="9" max="9" width="7.5703125" style="6" customWidth="1"/>
    <col min="10" max="10" width="11.85546875" customWidth="1"/>
    <col min="11" max="11" width="9.140625" style="6" customWidth="1"/>
    <col min="14" max="14" width="4.5703125" customWidth="1"/>
    <col min="15" max="15" width="11.85546875" customWidth="1"/>
    <col min="19" max="19" width="3.7109375" customWidth="1"/>
    <col min="20" max="20" width="11.7109375" customWidth="1"/>
    <col min="23" max="23" width="19.140625" customWidth="1"/>
    <col min="257" max="257" width="12.85546875" customWidth="1"/>
    <col min="258" max="258" width="7" customWidth="1"/>
    <col min="259" max="259" width="9.42578125" customWidth="1"/>
    <col min="260" max="260" width="7.140625" customWidth="1"/>
    <col min="262" max="262" width="14.140625" customWidth="1"/>
    <col min="263" max="263" width="10.7109375" customWidth="1"/>
    <col min="264" max="264" width="12.85546875" customWidth="1"/>
    <col min="265" max="265" width="7.5703125" customWidth="1"/>
    <col min="266" max="266" width="11.85546875" customWidth="1"/>
    <col min="513" max="513" width="12.85546875" customWidth="1"/>
    <col min="514" max="514" width="7" customWidth="1"/>
    <col min="515" max="515" width="9.42578125" customWidth="1"/>
    <col min="516" max="516" width="7.140625" customWidth="1"/>
    <col min="518" max="518" width="14.140625" customWidth="1"/>
    <col min="519" max="519" width="10.7109375" customWidth="1"/>
    <col min="520" max="520" width="12.85546875" customWidth="1"/>
    <col min="521" max="521" width="7.5703125" customWidth="1"/>
    <col min="522" max="522" width="11.85546875" customWidth="1"/>
    <col min="769" max="769" width="12.85546875" customWidth="1"/>
    <col min="770" max="770" width="7" customWidth="1"/>
    <col min="771" max="771" width="9.42578125" customWidth="1"/>
    <col min="772" max="772" width="7.140625" customWidth="1"/>
    <col min="774" max="774" width="14.140625" customWidth="1"/>
    <col min="775" max="775" width="10.7109375" customWidth="1"/>
    <col min="776" max="776" width="12.85546875" customWidth="1"/>
    <col min="777" max="777" width="7.5703125" customWidth="1"/>
    <col min="778" max="778" width="11.85546875" customWidth="1"/>
    <col min="1025" max="1025" width="12.85546875" customWidth="1"/>
    <col min="1026" max="1026" width="7" customWidth="1"/>
    <col min="1027" max="1027" width="9.42578125" customWidth="1"/>
    <col min="1028" max="1028" width="7.140625" customWidth="1"/>
    <col min="1030" max="1030" width="14.140625" customWidth="1"/>
    <col min="1031" max="1031" width="10.7109375" customWidth="1"/>
    <col min="1032" max="1032" width="12.85546875" customWidth="1"/>
    <col min="1033" max="1033" width="7.5703125" customWidth="1"/>
    <col min="1034" max="1034" width="11.85546875" customWidth="1"/>
    <col min="1281" max="1281" width="12.85546875" customWidth="1"/>
    <col min="1282" max="1282" width="7" customWidth="1"/>
    <col min="1283" max="1283" width="9.42578125" customWidth="1"/>
    <col min="1284" max="1284" width="7.140625" customWidth="1"/>
    <col min="1286" max="1286" width="14.140625" customWidth="1"/>
    <col min="1287" max="1287" width="10.7109375" customWidth="1"/>
    <col min="1288" max="1288" width="12.85546875" customWidth="1"/>
    <col min="1289" max="1289" width="7.5703125" customWidth="1"/>
    <col min="1290" max="1290" width="11.85546875" customWidth="1"/>
    <col min="1537" max="1537" width="12.85546875" customWidth="1"/>
    <col min="1538" max="1538" width="7" customWidth="1"/>
    <col min="1539" max="1539" width="9.42578125" customWidth="1"/>
    <col min="1540" max="1540" width="7.140625" customWidth="1"/>
    <col min="1542" max="1542" width="14.140625" customWidth="1"/>
    <col min="1543" max="1543" width="10.7109375" customWidth="1"/>
    <col min="1544" max="1544" width="12.85546875" customWidth="1"/>
    <col min="1545" max="1545" width="7.5703125" customWidth="1"/>
    <col min="1546" max="1546" width="11.85546875" customWidth="1"/>
    <col min="1793" max="1793" width="12.85546875" customWidth="1"/>
    <col min="1794" max="1794" width="7" customWidth="1"/>
    <col min="1795" max="1795" width="9.42578125" customWidth="1"/>
    <col min="1796" max="1796" width="7.140625" customWidth="1"/>
    <col min="1798" max="1798" width="14.140625" customWidth="1"/>
    <col min="1799" max="1799" width="10.7109375" customWidth="1"/>
    <col min="1800" max="1800" width="12.85546875" customWidth="1"/>
    <col min="1801" max="1801" width="7.5703125" customWidth="1"/>
    <col min="1802" max="1802" width="11.85546875" customWidth="1"/>
    <col min="2049" max="2049" width="12.85546875" customWidth="1"/>
    <col min="2050" max="2050" width="7" customWidth="1"/>
    <col min="2051" max="2051" width="9.42578125" customWidth="1"/>
    <col min="2052" max="2052" width="7.140625" customWidth="1"/>
    <col min="2054" max="2054" width="14.140625" customWidth="1"/>
    <col min="2055" max="2055" width="10.7109375" customWidth="1"/>
    <col min="2056" max="2056" width="12.85546875" customWidth="1"/>
    <col min="2057" max="2057" width="7.5703125" customWidth="1"/>
    <col min="2058" max="2058" width="11.85546875" customWidth="1"/>
    <col min="2305" max="2305" width="12.85546875" customWidth="1"/>
    <col min="2306" max="2306" width="7" customWidth="1"/>
    <col min="2307" max="2307" width="9.42578125" customWidth="1"/>
    <col min="2308" max="2308" width="7.140625" customWidth="1"/>
    <col min="2310" max="2310" width="14.140625" customWidth="1"/>
    <col min="2311" max="2311" width="10.7109375" customWidth="1"/>
    <col min="2312" max="2312" width="12.85546875" customWidth="1"/>
    <col min="2313" max="2313" width="7.5703125" customWidth="1"/>
    <col min="2314" max="2314" width="11.85546875" customWidth="1"/>
    <col min="2561" max="2561" width="12.85546875" customWidth="1"/>
    <col min="2562" max="2562" width="7" customWidth="1"/>
    <col min="2563" max="2563" width="9.42578125" customWidth="1"/>
    <col min="2564" max="2564" width="7.140625" customWidth="1"/>
    <col min="2566" max="2566" width="14.140625" customWidth="1"/>
    <col min="2567" max="2567" width="10.7109375" customWidth="1"/>
    <col min="2568" max="2568" width="12.85546875" customWidth="1"/>
    <col min="2569" max="2569" width="7.5703125" customWidth="1"/>
    <col min="2570" max="2570" width="11.85546875" customWidth="1"/>
    <col min="2817" max="2817" width="12.85546875" customWidth="1"/>
    <col min="2818" max="2818" width="7" customWidth="1"/>
    <col min="2819" max="2819" width="9.42578125" customWidth="1"/>
    <col min="2820" max="2820" width="7.140625" customWidth="1"/>
    <col min="2822" max="2822" width="14.140625" customWidth="1"/>
    <col min="2823" max="2823" width="10.7109375" customWidth="1"/>
    <col min="2824" max="2824" width="12.85546875" customWidth="1"/>
    <col min="2825" max="2825" width="7.5703125" customWidth="1"/>
    <col min="2826" max="2826" width="11.85546875" customWidth="1"/>
    <col min="3073" max="3073" width="12.85546875" customWidth="1"/>
    <col min="3074" max="3074" width="7" customWidth="1"/>
    <col min="3075" max="3075" width="9.42578125" customWidth="1"/>
    <col min="3076" max="3076" width="7.140625" customWidth="1"/>
    <col min="3078" max="3078" width="14.140625" customWidth="1"/>
    <col min="3079" max="3079" width="10.7109375" customWidth="1"/>
    <col min="3080" max="3080" width="12.85546875" customWidth="1"/>
    <col min="3081" max="3081" width="7.5703125" customWidth="1"/>
    <col min="3082" max="3082" width="11.85546875" customWidth="1"/>
    <col min="3329" max="3329" width="12.85546875" customWidth="1"/>
    <col min="3330" max="3330" width="7" customWidth="1"/>
    <col min="3331" max="3331" width="9.42578125" customWidth="1"/>
    <col min="3332" max="3332" width="7.140625" customWidth="1"/>
    <col min="3334" max="3334" width="14.140625" customWidth="1"/>
    <col min="3335" max="3335" width="10.7109375" customWidth="1"/>
    <col min="3336" max="3336" width="12.85546875" customWidth="1"/>
    <col min="3337" max="3337" width="7.5703125" customWidth="1"/>
    <col min="3338" max="3338" width="11.85546875" customWidth="1"/>
    <col min="3585" max="3585" width="12.85546875" customWidth="1"/>
    <col min="3586" max="3586" width="7" customWidth="1"/>
    <col min="3587" max="3587" width="9.42578125" customWidth="1"/>
    <col min="3588" max="3588" width="7.140625" customWidth="1"/>
    <col min="3590" max="3590" width="14.140625" customWidth="1"/>
    <col min="3591" max="3591" width="10.7109375" customWidth="1"/>
    <col min="3592" max="3592" width="12.85546875" customWidth="1"/>
    <col min="3593" max="3593" width="7.5703125" customWidth="1"/>
    <col min="3594" max="3594" width="11.85546875" customWidth="1"/>
    <col min="3841" max="3841" width="12.85546875" customWidth="1"/>
    <col min="3842" max="3842" width="7" customWidth="1"/>
    <col min="3843" max="3843" width="9.42578125" customWidth="1"/>
    <col min="3844" max="3844" width="7.140625" customWidth="1"/>
    <col min="3846" max="3846" width="14.140625" customWidth="1"/>
    <col min="3847" max="3847" width="10.7109375" customWidth="1"/>
    <col min="3848" max="3848" width="12.85546875" customWidth="1"/>
    <col min="3849" max="3849" width="7.5703125" customWidth="1"/>
    <col min="3850" max="3850" width="11.85546875" customWidth="1"/>
    <col min="4097" max="4097" width="12.85546875" customWidth="1"/>
    <col min="4098" max="4098" width="7" customWidth="1"/>
    <col min="4099" max="4099" width="9.42578125" customWidth="1"/>
    <col min="4100" max="4100" width="7.140625" customWidth="1"/>
    <col min="4102" max="4102" width="14.140625" customWidth="1"/>
    <col min="4103" max="4103" width="10.7109375" customWidth="1"/>
    <col min="4104" max="4104" width="12.85546875" customWidth="1"/>
    <col min="4105" max="4105" width="7.5703125" customWidth="1"/>
    <col min="4106" max="4106" width="11.85546875" customWidth="1"/>
    <col min="4353" max="4353" width="12.85546875" customWidth="1"/>
    <col min="4354" max="4354" width="7" customWidth="1"/>
    <col min="4355" max="4355" width="9.42578125" customWidth="1"/>
    <col min="4356" max="4356" width="7.140625" customWidth="1"/>
    <col min="4358" max="4358" width="14.140625" customWidth="1"/>
    <col min="4359" max="4359" width="10.7109375" customWidth="1"/>
    <col min="4360" max="4360" width="12.85546875" customWidth="1"/>
    <col min="4361" max="4361" width="7.5703125" customWidth="1"/>
    <col min="4362" max="4362" width="11.85546875" customWidth="1"/>
    <col min="4609" max="4609" width="12.85546875" customWidth="1"/>
    <col min="4610" max="4610" width="7" customWidth="1"/>
    <col min="4611" max="4611" width="9.42578125" customWidth="1"/>
    <col min="4612" max="4612" width="7.140625" customWidth="1"/>
    <col min="4614" max="4614" width="14.140625" customWidth="1"/>
    <col min="4615" max="4615" width="10.7109375" customWidth="1"/>
    <col min="4616" max="4616" width="12.85546875" customWidth="1"/>
    <col min="4617" max="4617" width="7.5703125" customWidth="1"/>
    <col min="4618" max="4618" width="11.85546875" customWidth="1"/>
    <col min="4865" max="4865" width="12.85546875" customWidth="1"/>
    <col min="4866" max="4866" width="7" customWidth="1"/>
    <col min="4867" max="4867" width="9.42578125" customWidth="1"/>
    <col min="4868" max="4868" width="7.140625" customWidth="1"/>
    <col min="4870" max="4870" width="14.140625" customWidth="1"/>
    <col min="4871" max="4871" width="10.7109375" customWidth="1"/>
    <col min="4872" max="4872" width="12.85546875" customWidth="1"/>
    <col min="4873" max="4873" width="7.5703125" customWidth="1"/>
    <col min="4874" max="4874" width="11.85546875" customWidth="1"/>
    <col min="5121" max="5121" width="12.85546875" customWidth="1"/>
    <col min="5122" max="5122" width="7" customWidth="1"/>
    <col min="5123" max="5123" width="9.42578125" customWidth="1"/>
    <col min="5124" max="5124" width="7.140625" customWidth="1"/>
    <col min="5126" max="5126" width="14.140625" customWidth="1"/>
    <col min="5127" max="5127" width="10.7109375" customWidth="1"/>
    <col min="5128" max="5128" width="12.85546875" customWidth="1"/>
    <col min="5129" max="5129" width="7.5703125" customWidth="1"/>
    <col min="5130" max="5130" width="11.85546875" customWidth="1"/>
    <col min="5377" max="5377" width="12.85546875" customWidth="1"/>
    <col min="5378" max="5378" width="7" customWidth="1"/>
    <col min="5379" max="5379" width="9.42578125" customWidth="1"/>
    <col min="5380" max="5380" width="7.140625" customWidth="1"/>
    <col min="5382" max="5382" width="14.140625" customWidth="1"/>
    <col min="5383" max="5383" width="10.7109375" customWidth="1"/>
    <col min="5384" max="5384" width="12.85546875" customWidth="1"/>
    <col min="5385" max="5385" width="7.5703125" customWidth="1"/>
    <col min="5386" max="5386" width="11.85546875" customWidth="1"/>
    <col min="5633" max="5633" width="12.85546875" customWidth="1"/>
    <col min="5634" max="5634" width="7" customWidth="1"/>
    <col min="5635" max="5635" width="9.42578125" customWidth="1"/>
    <col min="5636" max="5636" width="7.140625" customWidth="1"/>
    <col min="5638" max="5638" width="14.140625" customWidth="1"/>
    <col min="5639" max="5639" width="10.7109375" customWidth="1"/>
    <col min="5640" max="5640" width="12.85546875" customWidth="1"/>
    <col min="5641" max="5641" width="7.5703125" customWidth="1"/>
    <col min="5642" max="5642" width="11.85546875" customWidth="1"/>
    <col min="5889" max="5889" width="12.85546875" customWidth="1"/>
    <col min="5890" max="5890" width="7" customWidth="1"/>
    <col min="5891" max="5891" width="9.42578125" customWidth="1"/>
    <col min="5892" max="5892" width="7.140625" customWidth="1"/>
    <col min="5894" max="5894" width="14.140625" customWidth="1"/>
    <col min="5895" max="5895" width="10.7109375" customWidth="1"/>
    <col min="5896" max="5896" width="12.85546875" customWidth="1"/>
    <col min="5897" max="5897" width="7.5703125" customWidth="1"/>
    <col min="5898" max="5898" width="11.85546875" customWidth="1"/>
    <col min="6145" max="6145" width="12.85546875" customWidth="1"/>
    <col min="6146" max="6146" width="7" customWidth="1"/>
    <col min="6147" max="6147" width="9.42578125" customWidth="1"/>
    <col min="6148" max="6148" width="7.140625" customWidth="1"/>
    <col min="6150" max="6150" width="14.140625" customWidth="1"/>
    <col min="6151" max="6151" width="10.7109375" customWidth="1"/>
    <col min="6152" max="6152" width="12.85546875" customWidth="1"/>
    <col min="6153" max="6153" width="7.5703125" customWidth="1"/>
    <col min="6154" max="6154" width="11.85546875" customWidth="1"/>
    <col min="6401" max="6401" width="12.85546875" customWidth="1"/>
    <col min="6402" max="6402" width="7" customWidth="1"/>
    <col min="6403" max="6403" width="9.42578125" customWidth="1"/>
    <col min="6404" max="6404" width="7.140625" customWidth="1"/>
    <col min="6406" max="6406" width="14.140625" customWidth="1"/>
    <col min="6407" max="6407" width="10.7109375" customWidth="1"/>
    <col min="6408" max="6408" width="12.85546875" customWidth="1"/>
    <col min="6409" max="6409" width="7.5703125" customWidth="1"/>
    <col min="6410" max="6410" width="11.85546875" customWidth="1"/>
    <col min="6657" max="6657" width="12.85546875" customWidth="1"/>
    <col min="6658" max="6658" width="7" customWidth="1"/>
    <col min="6659" max="6659" width="9.42578125" customWidth="1"/>
    <col min="6660" max="6660" width="7.140625" customWidth="1"/>
    <col min="6662" max="6662" width="14.140625" customWidth="1"/>
    <col min="6663" max="6663" width="10.7109375" customWidth="1"/>
    <col min="6664" max="6664" width="12.85546875" customWidth="1"/>
    <col min="6665" max="6665" width="7.5703125" customWidth="1"/>
    <col min="6666" max="6666" width="11.85546875" customWidth="1"/>
    <col min="6913" max="6913" width="12.85546875" customWidth="1"/>
    <col min="6914" max="6914" width="7" customWidth="1"/>
    <col min="6915" max="6915" width="9.42578125" customWidth="1"/>
    <col min="6916" max="6916" width="7.140625" customWidth="1"/>
    <col min="6918" max="6918" width="14.140625" customWidth="1"/>
    <col min="6919" max="6919" width="10.7109375" customWidth="1"/>
    <col min="6920" max="6920" width="12.85546875" customWidth="1"/>
    <col min="6921" max="6921" width="7.5703125" customWidth="1"/>
    <col min="6922" max="6922" width="11.85546875" customWidth="1"/>
    <col min="7169" max="7169" width="12.85546875" customWidth="1"/>
    <col min="7170" max="7170" width="7" customWidth="1"/>
    <col min="7171" max="7171" width="9.42578125" customWidth="1"/>
    <col min="7172" max="7172" width="7.140625" customWidth="1"/>
    <col min="7174" max="7174" width="14.140625" customWidth="1"/>
    <col min="7175" max="7175" width="10.7109375" customWidth="1"/>
    <col min="7176" max="7176" width="12.85546875" customWidth="1"/>
    <col min="7177" max="7177" width="7.5703125" customWidth="1"/>
    <col min="7178" max="7178" width="11.85546875" customWidth="1"/>
    <col min="7425" max="7425" width="12.85546875" customWidth="1"/>
    <col min="7426" max="7426" width="7" customWidth="1"/>
    <col min="7427" max="7427" width="9.42578125" customWidth="1"/>
    <col min="7428" max="7428" width="7.140625" customWidth="1"/>
    <col min="7430" max="7430" width="14.140625" customWidth="1"/>
    <col min="7431" max="7431" width="10.7109375" customWidth="1"/>
    <col min="7432" max="7432" width="12.85546875" customWidth="1"/>
    <col min="7433" max="7433" width="7.5703125" customWidth="1"/>
    <col min="7434" max="7434" width="11.85546875" customWidth="1"/>
    <col min="7681" max="7681" width="12.85546875" customWidth="1"/>
    <col min="7682" max="7682" width="7" customWidth="1"/>
    <col min="7683" max="7683" width="9.42578125" customWidth="1"/>
    <col min="7684" max="7684" width="7.140625" customWidth="1"/>
    <col min="7686" max="7686" width="14.140625" customWidth="1"/>
    <col min="7687" max="7687" width="10.7109375" customWidth="1"/>
    <col min="7688" max="7688" width="12.85546875" customWidth="1"/>
    <col min="7689" max="7689" width="7.5703125" customWidth="1"/>
    <col min="7690" max="7690" width="11.85546875" customWidth="1"/>
    <col min="7937" max="7937" width="12.85546875" customWidth="1"/>
    <col min="7938" max="7938" width="7" customWidth="1"/>
    <col min="7939" max="7939" width="9.42578125" customWidth="1"/>
    <col min="7940" max="7940" width="7.140625" customWidth="1"/>
    <col min="7942" max="7942" width="14.140625" customWidth="1"/>
    <col min="7943" max="7943" width="10.7109375" customWidth="1"/>
    <col min="7944" max="7944" width="12.85546875" customWidth="1"/>
    <col min="7945" max="7945" width="7.5703125" customWidth="1"/>
    <col min="7946" max="7946" width="11.85546875" customWidth="1"/>
    <col min="8193" max="8193" width="12.85546875" customWidth="1"/>
    <col min="8194" max="8194" width="7" customWidth="1"/>
    <col min="8195" max="8195" width="9.42578125" customWidth="1"/>
    <col min="8196" max="8196" width="7.140625" customWidth="1"/>
    <col min="8198" max="8198" width="14.140625" customWidth="1"/>
    <col min="8199" max="8199" width="10.7109375" customWidth="1"/>
    <col min="8200" max="8200" width="12.85546875" customWidth="1"/>
    <col min="8201" max="8201" width="7.5703125" customWidth="1"/>
    <col min="8202" max="8202" width="11.85546875" customWidth="1"/>
    <col min="8449" max="8449" width="12.85546875" customWidth="1"/>
    <col min="8450" max="8450" width="7" customWidth="1"/>
    <col min="8451" max="8451" width="9.42578125" customWidth="1"/>
    <col min="8452" max="8452" width="7.140625" customWidth="1"/>
    <col min="8454" max="8454" width="14.140625" customWidth="1"/>
    <col min="8455" max="8455" width="10.7109375" customWidth="1"/>
    <col min="8456" max="8456" width="12.85546875" customWidth="1"/>
    <col min="8457" max="8457" width="7.5703125" customWidth="1"/>
    <col min="8458" max="8458" width="11.85546875" customWidth="1"/>
    <col min="8705" max="8705" width="12.85546875" customWidth="1"/>
    <col min="8706" max="8706" width="7" customWidth="1"/>
    <col min="8707" max="8707" width="9.42578125" customWidth="1"/>
    <col min="8708" max="8708" width="7.140625" customWidth="1"/>
    <col min="8710" max="8710" width="14.140625" customWidth="1"/>
    <col min="8711" max="8711" width="10.7109375" customWidth="1"/>
    <col min="8712" max="8712" width="12.85546875" customWidth="1"/>
    <col min="8713" max="8713" width="7.5703125" customWidth="1"/>
    <col min="8714" max="8714" width="11.85546875" customWidth="1"/>
    <col min="8961" max="8961" width="12.85546875" customWidth="1"/>
    <col min="8962" max="8962" width="7" customWidth="1"/>
    <col min="8963" max="8963" width="9.42578125" customWidth="1"/>
    <col min="8964" max="8964" width="7.140625" customWidth="1"/>
    <col min="8966" max="8966" width="14.140625" customWidth="1"/>
    <col min="8967" max="8967" width="10.7109375" customWidth="1"/>
    <col min="8968" max="8968" width="12.85546875" customWidth="1"/>
    <col min="8969" max="8969" width="7.5703125" customWidth="1"/>
    <col min="8970" max="8970" width="11.85546875" customWidth="1"/>
    <col min="9217" max="9217" width="12.85546875" customWidth="1"/>
    <col min="9218" max="9218" width="7" customWidth="1"/>
    <col min="9219" max="9219" width="9.42578125" customWidth="1"/>
    <col min="9220" max="9220" width="7.140625" customWidth="1"/>
    <col min="9222" max="9222" width="14.140625" customWidth="1"/>
    <col min="9223" max="9223" width="10.7109375" customWidth="1"/>
    <col min="9224" max="9224" width="12.85546875" customWidth="1"/>
    <col min="9225" max="9225" width="7.5703125" customWidth="1"/>
    <col min="9226" max="9226" width="11.85546875" customWidth="1"/>
    <col min="9473" max="9473" width="12.85546875" customWidth="1"/>
    <col min="9474" max="9474" width="7" customWidth="1"/>
    <col min="9475" max="9475" width="9.42578125" customWidth="1"/>
    <col min="9476" max="9476" width="7.140625" customWidth="1"/>
    <col min="9478" max="9478" width="14.140625" customWidth="1"/>
    <col min="9479" max="9479" width="10.7109375" customWidth="1"/>
    <col min="9480" max="9480" width="12.85546875" customWidth="1"/>
    <col min="9481" max="9481" width="7.5703125" customWidth="1"/>
    <col min="9482" max="9482" width="11.85546875" customWidth="1"/>
    <col min="9729" max="9729" width="12.85546875" customWidth="1"/>
    <col min="9730" max="9730" width="7" customWidth="1"/>
    <col min="9731" max="9731" width="9.42578125" customWidth="1"/>
    <col min="9732" max="9732" width="7.140625" customWidth="1"/>
    <col min="9734" max="9734" width="14.140625" customWidth="1"/>
    <col min="9735" max="9735" width="10.7109375" customWidth="1"/>
    <col min="9736" max="9736" width="12.85546875" customWidth="1"/>
    <col min="9737" max="9737" width="7.5703125" customWidth="1"/>
    <col min="9738" max="9738" width="11.85546875" customWidth="1"/>
    <col min="9985" max="9985" width="12.85546875" customWidth="1"/>
    <col min="9986" max="9986" width="7" customWidth="1"/>
    <col min="9987" max="9987" width="9.42578125" customWidth="1"/>
    <col min="9988" max="9988" width="7.140625" customWidth="1"/>
    <col min="9990" max="9990" width="14.140625" customWidth="1"/>
    <col min="9991" max="9991" width="10.7109375" customWidth="1"/>
    <col min="9992" max="9992" width="12.85546875" customWidth="1"/>
    <col min="9993" max="9993" width="7.5703125" customWidth="1"/>
    <col min="9994" max="9994" width="11.85546875" customWidth="1"/>
    <col min="10241" max="10241" width="12.85546875" customWidth="1"/>
    <col min="10242" max="10242" width="7" customWidth="1"/>
    <col min="10243" max="10243" width="9.42578125" customWidth="1"/>
    <col min="10244" max="10244" width="7.140625" customWidth="1"/>
    <col min="10246" max="10246" width="14.140625" customWidth="1"/>
    <col min="10247" max="10247" width="10.7109375" customWidth="1"/>
    <col min="10248" max="10248" width="12.85546875" customWidth="1"/>
    <col min="10249" max="10249" width="7.5703125" customWidth="1"/>
    <col min="10250" max="10250" width="11.85546875" customWidth="1"/>
    <col min="10497" max="10497" width="12.85546875" customWidth="1"/>
    <col min="10498" max="10498" width="7" customWidth="1"/>
    <col min="10499" max="10499" width="9.42578125" customWidth="1"/>
    <col min="10500" max="10500" width="7.140625" customWidth="1"/>
    <col min="10502" max="10502" width="14.140625" customWidth="1"/>
    <col min="10503" max="10503" width="10.7109375" customWidth="1"/>
    <col min="10504" max="10504" width="12.85546875" customWidth="1"/>
    <col min="10505" max="10505" width="7.5703125" customWidth="1"/>
    <col min="10506" max="10506" width="11.85546875" customWidth="1"/>
    <col min="10753" max="10753" width="12.85546875" customWidth="1"/>
    <col min="10754" max="10754" width="7" customWidth="1"/>
    <col min="10755" max="10755" width="9.42578125" customWidth="1"/>
    <col min="10756" max="10756" width="7.140625" customWidth="1"/>
    <col min="10758" max="10758" width="14.140625" customWidth="1"/>
    <col min="10759" max="10759" width="10.7109375" customWidth="1"/>
    <col min="10760" max="10760" width="12.85546875" customWidth="1"/>
    <col min="10761" max="10761" width="7.5703125" customWidth="1"/>
    <col min="10762" max="10762" width="11.85546875" customWidth="1"/>
    <col min="11009" max="11009" width="12.85546875" customWidth="1"/>
    <col min="11010" max="11010" width="7" customWidth="1"/>
    <col min="11011" max="11011" width="9.42578125" customWidth="1"/>
    <col min="11012" max="11012" width="7.140625" customWidth="1"/>
    <col min="11014" max="11014" width="14.140625" customWidth="1"/>
    <col min="11015" max="11015" width="10.7109375" customWidth="1"/>
    <col min="11016" max="11016" width="12.85546875" customWidth="1"/>
    <col min="11017" max="11017" width="7.5703125" customWidth="1"/>
    <col min="11018" max="11018" width="11.85546875" customWidth="1"/>
    <col min="11265" max="11265" width="12.85546875" customWidth="1"/>
    <col min="11266" max="11266" width="7" customWidth="1"/>
    <col min="11267" max="11267" width="9.42578125" customWidth="1"/>
    <col min="11268" max="11268" width="7.140625" customWidth="1"/>
    <col min="11270" max="11270" width="14.140625" customWidth="1"/>
    <col min="11271" max="11271" width="10.7109375" customWidth="1"/>
    <col min="11272" max="11272" width="12.85546875" customWidth="1"/>
    <col min="11273" max="11273" width="7.5703125" customWidth="1"/>
    <col min="11274" max="11274" width="11.85546875" customWidth="1"/>
    <col min="11521" max="11521" width="12.85546875" customWidth="1"/>
    <col min="11522" max="11522" width="7" customWidth="1"/>
    <col min="11523" max="11523" width="9.42578125" customWidth="1"/>
    <col min="11524" max="11524" width="7.140625" customWidth="1"/>
    <col min="11526" max="11526" width="14.140625" customWidth="1"/>
    <col min="11527" max="11527" width="10.7109375" customWidth="1"/>
    <col min="11528" max="11528" width="12.85546875" customWidth="1"/>
    <col min="11529" max="11529" width="7.5703125" customWidth="1"/>
    <col min="11530" max="11530" width="11.85546875" customWidth="1"/>
    <col min="11777" max="11777" width="12.85546875" customWidth="1"/>
    <col min="11778" max="11778" width="7" customWidth="1"/>
    <col min="11779" max="11779" width="9.42578125" customWidth="1"/>
    <col min="11780" max="11780" width="7.140625" customWidth="1"/>
    <col min="11782" max="11782" width="14.140625" customWidth="1"/>
    <col min="11783" max="11783" width="10.7109375" customWidth="1"/>
    <col min="11784" max="11784" width="12.85546875" customWidth="1"/>
    <col min="11785" max="11785" width="7.5703125" customWidth="1"/>
    <col min="11786" max="11786" width="11.85546875" customWidth="1"/>
    <col min="12033" max="12033" width="12.85546875" customWidth="1"/>
    <col min="12034" max="12034" width="7" customWidth="1"/>
    <col min="12035" max="12035" width="9.42578125" customWidth="1"/>
    <col min="12036" max="12036" width="7.140625" customWidth="1"/>
    <col min="12038" max="12038" width="14.140625" customWidth="1"/>
    <col min="12039" max="12039" width="10.7109375" customWidth="1"/>
    <col min="12040" max="12040" width="12.85546875" customWidth="1"/>
    <col min="12041" max="12041" width="7.5703125" customWidth="1"/>
    <col min="12042" max="12042" width="11.85546875" customWidth="1"/>
    <col min="12289" max="12289" width="12.85546875" customWidth="1"/>
    <col min="12290" max="12290" width="7" customWidth="1"/>
    <col min="12291" max="12291" width="9.42578125" customWidth="1"/>
    <col min="12292" max="12292" width="7.140625" customWidth="1"/>
    <col min="12294" max="12294" width="14.140625" customWidth="1"/>
    <col min="12295" max="12295" width="10.7109375" customWidth="1"/>
    <col min="12296" max="12296" width="12.85546875" customWidth="1"/>
    <col min="12297" max="12297" width="7.5703125" customWidth="1"/>
    <col min="12298" max="12298" width="11.85546875" customWidth="1"/>
    <col min="12545" max="12545" width="12.85546875" customWidth="1"/>
    <col min="12546" max="12546" width="7" customWidth="1"/>
    <col min="12547" max="12547" width="9.42578125" customWidth="1"/>
    <col min="12548" max="12548" width="7.140625" customWidth="1"/>
    <col min="12550" max="12550" width="14.140625" customWidth="1"/>
    <col min="12551" max="12551" width="10.7109375" customWidth="1"/>
    <col min="12552" max="12552" width="12.85546875" customWidth="1"/>
    <col min="12553" max="12553" width="7.5703125" customWidth="1"/>
    <col min="12554" max="12554" width="11.85546875" customWidth="1"/>
    <col min="12801" max="12801" width="12.85546875" customWidth="1"/>
    <col min="12802" max="12802" width="7" customWidth="1"/>
    <col min="12803" max="12803" width="9.42578125" customWidth="1"/>
    <col min="12804" max="12804" width="7.140625" customWidth="1"/>
    <col min="12806" max="12806" width="14.140625" customWidth="1"/>
    <col min="12807" max="12807" width="10.7109375" customWidth="1"/>
    <col min="12808" max="12808" width="12.85546875" customWidth="1"/>
    <col min="12809" max="12809" width="7.5703125" customWidth="1"/>
    <col min="12810" max="12810" width="11.85546875" customWidth="1"/>
    <col min="13057" max="13057" width="12.85546875" customWidth="1"/>
    <col min="13058" max="13058" width="7" customWidth="1"/>
    <col min="13059" max="13059" width="9.42578125" customWidth="1"/>
    <col min="13060" max="13060" width="7.140625" customWidth="1"/>
    <col min="13062" max="13062" width="14.140625" customWidth="1"/>
    <col min="13063" max="13063" width="10.7109375" customWidth="1"/>
    <col min="13064" max="13064" width="12.85546875" customWidth="1"/>
    <col min="13065" max="13065" width="7.5703125" customWidth="1"/>
    <col min="13066" max="13066" width="11.85546875" customWidth="1"/>
    <col min="13313" max="13313" width="12.85546875" customWidth="1"/>
    <col min="13314" max="13314" width="7" customWidth="1"/>
    <col min="13315" max="13315" width="9.42578125" customWidth="1"/>
    <col min="13316" max="13316" width="7.140625" customWidth="1"/>
    <col min="13318" max="13318" width="14.140625" customWidth="1"/>
    <col min="13319" max="13319" width="10.7109375" customWidth="1"/>
    <col min="13320" max="13320" width="12.85546875" customWidth="1"/>
    <col min="13321" max="13321" width="7.5703125" customWidth="1"/>
    <col min="13322" max="13322" width="11.85546875" customWidth="1"/>
    <col min="13569" max="13569" width="12.85546875" customWidth="1"/>
    <col min="13570" max="13570" width="7" customWidth="1"/>
    <col min="13571" max="13571" width="9.42578125" customWidth="1"/>
    <col min="13572" max="13572" width="7.140625" customWidth="1"/>
    <col min="13574" max="13574" width="14.140625" customWidth="1"/>
    <col min="13575" max="13575" width="10.7109375" customWidth="1"/>
    <col min="13576" max="13576" width="12.85546875" customWidth="1"/>
    <col min="13577" max="13577" width="7.5703125" customWidth="1"/>
    <col min="13578" max="13578" width="11.85546875" customWidth="1"/>
    <col min="13825" max="13825" width="12.85546875" customWidth="1"/>
    <col min="13826" max="13826" width="7" customWidth="1"/>
    <col min="13827" max="13827" width="9.42578125" customWidth="1"/>
    <col min="13828" max="13828" width="7.140625" customWidth="1"/>
    <col min="13830" max="13830" width="14.140625" customWidth="1"/>
    <col min="13831" max="13831" width="10.7109375" customWidth="1"/>
    <col min="13832" max="13832" width="12.85546875" customWidth="1"/>
    <col min="13833" max="13833" width="7.5703125" customWidth="1"/>
    <col min="13834" max="13834" width="11.85546875" customWidth="1"/>
    <col min="14081" max="14081" width="12.85546875" customWidth="1"/>
    <col min="14082" max="14082" width="7" customWidth="1"/>
    <col min="14083" max="14083" width="9.42578125" customWidth="1"/>
    <col min="14084" max="14084" width="7.140625" customWidth="1"/>
    <col min="14086" max="14086" width="14.140625" customWidth="1"/>
    <col min="14087" max="14087" width="10.7109375" customWidth="1"/>
    <col min="14088" max="14088" width="12.85546875" customWidth="1"/>
    <col min="14089" max="14089" width="7.5703125" customWidth="1"/>
    <col min="14090" max="14090" width="11.85546875" customWidth="1"/>
    <col min="14337" max="14337" width="12.85546875" customWidth="1"/>
    <col min="14338" max="14338" width="7" customWidth="1"/>
    <col min="14339" max="14339" width="9.42578125" customWidth="1"/>
    <col min="14340" max="14340" width="7.140625" customWidth="1"/>
    <col min="14342" max="14342" width="14.140625" customWidth="1"/>
    <col min="14343" max="14343" width="10.7109375" customWidth="1"/>
    <col min="14344" max="14344" width="12.85546875" customWidth="1"/>
    <col min="14345" max="14345" width="7.5703125" customWidth="1"/>
    <col min="14346" max="14346" width="11.85546875" customWidth="1"/>
    <col min="14593" max="14593" width="12.85546875" customWidth="1"/>
    <col min="14594" max="14594" width="7" customWidth="1"/>
    <col min="14595" max="14595" width="9.42578125" customWidth="1"/>
    <col min="14596" max="14596" width="7.140625" customWidth="1"/>
    <col min="14598" max="14598" width="14.140625" customWidth="1"/>
    <col min="14599" max="14599" width="10.7109375" customWidth="1"/>
    <col min="14600" max="14600" width="12.85546875" customWidth="1"/>
    <col min="14601" max="14601" width="7.5703125" customWidth="1"/>
    <col min="14602" max="14602" width="11.85546875" customWidth="1"/>
    <col min="14849" max="14849" width="12.85546875" customWidth="1"/>
    <col min="14850" max="14850" width="7" customWidth="1"/>
    <col min="14851" max="14851" width="9.42578125" customWidth="1"/>
    <col min="14852" max="14852" width="7.140625" customWidth="1"/>
    <col min="14854" max="14854" width="14.140625" customWidth="1"/>
    <col min="14855" max="14855" width="10.7109375" customWidth="1"/>
    <col min="14856" max="14856" width="12.85546875" customWidth="1"/>
    <col min="14857" max="14857" width="7.5703125" customWidth="1"/>
    <col min="14858" max="14858" width="11.85546875" customWidth="1"/>
    <col min="15105" max="15105" width="12.85546875" customWidth="1"/>
    <col min="15106" max="15106" width="7" customWidth="1"/>
    <col min="15107" max="15107" width="9.42578125" customWidth="1"/>
    <col min="15108" max="15108" width="7.140625" customWidth="1"/>
    <col min="15110" max="15110" width="14.140625" customWidth="1"/>
    <col min="15111" max="15111" width="10.7109375" customWidth="1"/>
    <col min="15112" max="15112" width="12.85546875" customWidth="1"/>
    <col min="15113" max="15113" width="7.5703125" customWidth="1"/>
    <col min="15114" max="15114" width="11.85546875" customWidth="1"/>
    <col min="15361" max="15361" width="12.85546875" customWidth="1"/>
    <col min="15362" max="15362" width="7" customWidth="1"/>
    <col min="15363" max="15363" width="9.42578125" customWidth="1"/>
    <col min="15364" max="15364" width="7.140625" customWidth="1"/>
    <col min="15366" max="15366" width="14.140625" customWidth="1"/>
    <col min="15367" max="15367" width="10.7109375" customWidth="1"/>
    <col min="15368" max="15368" width="12.85546875" customWidth="1"/>
    <col min="15369" max="15369" width="7.5703125" customWidth="1"/>
    <col min="15370" max="15370" width="11.85546875" customWidth="1"/>
    <col min="15617" max="15617" width="12.85546875" customWidth="1"/>
    <col min="15618" max="15618" width="7" customWidth="1"/>
    <col min="15619" max="15619" width="9.42578125" customWidth="1"/>
    <col min="15620" max="15620" width="7.140625" customWidth="1"/>
    <col min="15622" max="15622" width="14.140625" customWidth="1"/>
    <col min="15623" max="15623" width="10.7109375" customWidth="1"/>
    <col min="15624" max="15624" width="12.85546875" customWidth="1"/>
    <col min="15625" max="15625" width="7.5703125" customWidth="1"/>
    <col min="15626" max="15626" width="11.85546875" customWidth="1"/>
    <col min="15873" max="15873" width="12.85546875" customWidth="1"/>
    <col min="15874" max="15874" width="7" customWidth="1"/>
    <col min="15875" max="15875" width="9.42578125" customWidth="1"/>
    <col min="15876" max="15876" width="7.140625" customWidth="1"/>
    <col min="15878" max="15878" width="14.140625" customWidth="1"/>
    <col min="15879" max="15879" width="10.7109375" customWidth="1"/>
    <col min="15880" max="15880" width="12.85546875" customWidth="1"/>
    <col min="15881" max="15881" width="7.5703125" customWidth="1"/>
    <col min="15882" max="15882" width="11.85546875" customWidth="1"/>
    <col min="16129" max="16129" width="12.85546875" customWidth="1"/>
    <col min="16130" max="16130" width="7" customWidth="1"/>
    <col min="16131" max="16131" width="9.42578125" customWidth="1"/>
    <col min="16132" max="16132" width="7.140625" customWidth="1"/>
    <col min="16134" max="16134" width="14.140625" customWidth="1"/>
    <col min="16135" max="16135" width="10.7109375" customWidth="1"/>
    <col min="16136" max="16136" width="12.85546875" customWidth="1"/>
    <col min="16137" max="16137" width="7.5703125" customWidth="1"/>
    <col min="16138" max="16138" width="11.85546875" customWidth="1"/>
  </cols>
  <sheetData>
    <row r="1" spans="1:23" x14ac:dyDescent="0.25">
      <c r="O1" s="59"/>
    </row>
    <row r="2" spans="1:23" x14ac:dyDescent="0.25">
      <c r="B2" s="5" t="s">
        <v>0</v>
      </c>
      <c r="J2" s="74" t="s">
        <v>56</v>
      </c>
      <c r="K2" s="75"/>
      <c r="L2" s="74"/>
      <c r="M2" s="74"/>
      <c r="N2" s="74"/>
      <c r="O2" s="75"/>
      <c r="P2" s="74"/>
      <c r="Q2" s="74"/>
      <c r="R2" s="74"/>
      <c r="S2" s="74"/>
      <c r="T2" s="74"/>
      <c r="U2" s="74"/>
    </row>
    <row r="3" spans="1:23" x14ac:dyDescent="0.25">
      <c r="A3" t="s">
        <v>81</v>
      </c>
      <c r="B3" s="68" t="s">
        <v>29</v>
      </c>
      <c r="C3" s="69" t="s">
        <v>30</v>
      </c>
      <c r="D3" s="69" t="s">
        <v>31</v>
      </c>
      <c r="E3" s="69" t="s">
        <v>32</v>
      </c>
      <c r="F3" s="70" t="s">
        <v>1</v>
      </c>
      <c r="G3" s="71" t="s">
        <v>2</v>
      </c>
      <c r="H3" s="72" t="s">
        <v>3</v>
      </c>
      <c r="I3"/>
      <c r="J3" s="30" t="s">
        <v>33</v>
      </c>
      <c r="K3" s="31"/>
      <c r="L3" s="30"/>
      <c r="M3" s="30"/>
      <c r="O3" s="30" t="s">
        <v>53</v>
      </c>
      <c r="P3" s="31"/>
      <c r="Q3" s="30"/>
      <c r="R3" s="30"/>
      <c r="T3" s="30" t="s">
        <v>55</v>
      </c>
      <c r="U3" s="31"/>
      <c r="V3" s="30"/>
      <c r="W3" s="30"/>
    </row>
    <row r="4" spans="1:23" x14ac:dyDescent="0.25">
      <c r="A4" s="89" t="str">
        <f>B4&amp;C4&amp;D4&amp;E4</f>
        <v>39083JosephNorthFastCar</v>
      </c>
      <c r="B4" s="32">
        <v>39083</v>
      </c>
      <c r="C4" s="33" t="s">
        <v>4</v>
      </c>
      <c r="D4" s="33" t="s">
        <v>34</v>
      </c>
      <c r="E4" s="33" t="s">
        <v>35</v>
      </c>
      <c r="F4" s="34">
        <v>8</v>
      </c>
      <c r="G4" s="35">
        <v>1592</v>
      </c>
      <c r="H4" s="36">
        <v>562.77200000000005</v>
      </c>
      <c r="I4"/>
      <c r="J4" s="37" t="s">
        <v>36</v>
      </c>
      <c r="K4" s="38" t="s">
        <v>4</v>
      </c>
      <c r="L4" s="37" t="s">
        <v>37</v>
      </c>
      <c r="M4" s="39" t="s">
        <v>34</v>
      </c>
      <c r="O4" s="37" t="s">
        <v>36</v>
      </c>
      <c r="P4" s="38" t="s">
        <v>48</v>
      </c>
      <c r="Q4" s="37" t="s">
        <v>37</v>
      </c>
      <c r="R4" s="39" t="s">
        <v>42</v>
      </c>
      <c r="T4" s="37" t="s">
        <v>36</v>
      </c>
      <c r="U4" s="38" t="s">
        <v>48</v>
      </c>
      <c r="V4" s="37" t="s">
        <v>37</v>
      </c>
      <c r="W4" s="39" t="s">
        <v>42</v>
      </c>
    </row>
    <row r="5" spans="1:23" x14ac:dyDescent="0.25">
      <c r="A5" s="89" t="str">
        <f t="shared" ref="A5:A68" si="0">B5&amp;C5&amp;D5&amp;E5</f>
        <v>39083JosephNorthRapidZoo</v>
      </c>
      <c r="B5" s="40">
        <v>39083</v>
      </c>
      <c r="C5" s="41" t="s">
        <v>4</v>
      </c>
      <c r="D5" s="41" t="s">
        <v>34</v>
      </c>
      <c r="E5" s="41" t="s">
        <v>38</v>
      </c>
      <c r="F5" s="42">
        <v>8</v>
      </c>
      <c r="G5" s="43">
        <v>1088</v>
      </c>
      <c r="H5" s="44">
        <v>396.9024</v>
      </c>
      <c r="I5"/>
      <c r="J5" s="37" t="s">
        <v>39</v>
      </c>
      <c r="K5" s="45">
        <v>39083</v>
      </c>
      <c r="L5" s="37" t="s">
        <v>40</v>
      </c>
      <c r="M5" s="39" t="s">
        <v>41</v>
      </c>
      <c r="O5" s="37" t="s">
        <v>39</v>
      </c>
      <c r="P5" s="45">
        <v>40217</v>
      </c>
      <c r="Q5" s="37" t="s">
        <v>40</v>
      </c>
      <c r="R5" s="39" t="s">
        <v>38</v>
      </c>
    </row>
    <row r="6" spans="1:23" x14ac:dyDescent="0.25">
      <c r="A6" s="89" t="str">
        <f t="shared" si="0"/>
        <v>39083JosephWestSuperGlue</v>
      </c>
      <c r="B6" s="32">
        <v>39083</v>
      </c>
      <c r="C6" s="33" t="s">
        <v>4</v>
      </c>
      <c r="D6" s="33" t="s">
        <v>42</v>
      </c>
      <c r="E6" s="33" t="s">
        <v>43</v>
      </c>
      <c r="F6" s="34">
        <v>8</v>
      </c>
      <c r="G6" s="35">
        <v>1680</v>
      </c>
      <c r="H6" s="36">
        <v>752.64</v>
      </c>
      <c r="I6"/>
      <c r="J6" s="76" t="s">
        <v>57</v>
      </c>
      <c r="O6" s="6"/>
    </row>
    <row r="7" spans="1:23" x14ac:dyDescent="0.25">
      <c r="A7" s="89" t="str">
        <f t="shared" si="0"/>
        <v>39083JosephWestFastCar</v>
      </c>
      <c r="B7" s="40">
        <v>39083</v>
      </c>
      <c r="C7" s="41" t="s">
        <v>4</v>
      </c>
      <c r="D7" s="41" t="s">
        <v>42</v>
      </c>
      <c r="E7" s="41" t="s">
        <v>35</v>
      </c>
      <c r="F7" s="42">
        <v>9</v>
      </c>
      <c r="G7" s="43">
        <v>2133</v>
      </c>
      <c r="H7" s="44">
        <v>922.73579999999993</v>
      </c>
      <c r="I7"/>
      <c r="J7" s="46" t="s">
        <v>44</v>
      </c>
      <c r="K7" s="47"/>
      <c r="L7" s="48"/>
      <c r="M7" s="49"/>
      <c r="N7" s="49"/>
      <c r="O7" s="49"/>
      <c r="P7" s="49"/>
      <c r="Q7" s="49"/>
      <c r="R7" s="49"/>
      <c r="S7" s="49"/>
      <c r="T7" s="49"/>
      <c r="U7" s="50"/>
    </row>
    <row r="8" spans="1:23" x14ac:dyDescent="0.25">
      <c r="A8" s="89" t="str">
        <f t="shared" si="0"/>
        <v>39083JosephWestRapidZoo</v>
      </c>
      <c r="B8" s="32">
        <v>39083</v>
      </c>
      <c r="C8" s="33" t="s">
        <v>4</v>
      </c>
      <c r="D8" s="33" t="s">
        <v>42</v>
      </c>
      <c r="E8" s="33" t="s">
        <v>38</v>
      </c>
      <c r="F8" s="34">
        <v>10</v>
      </c>
      <c r="G8" s="35">
        <v>1610</v>
      </c>
      <c r="H8" s="36">
        <v>579.11700000000008</v>
      </c>
      <c r="I8"/>
      <c r="J8" s="51" t="s">
        <v>20</v>
      </c>
      <c r="K8" s="65" t="s">
        <v>66</v>
      </c>
      <c r="L8" s="52"/>
      <c r="M8" s="52"/>
      <c r="N8" s="52"/>
      <c r="O8" s="67" t="s">
        <v>64</v>
      </c>
      <c r="P8" s="52"/>
      <c r="Q8" s="52"/>
      <c r="R8" s="52"/>
      <c r="S8" s="52"/>
      <c r="T8" s="67" t="s">
        <v>63</v>
      </c>
      <c r="U8" s="53"/>
    </row>
    <row r="9" spans="1:23" x14ac:dyDescent="0.25">
      <c r="A9" s="89" t="str">
        <f t="shared" si="0"/>
        <v>39083JosephMiddleSuperGlue</v>
      </c>
      <c r="B9" s="40">
        <v>39083</v>
      </c>
      <c r="C9" s="41" t="s">
        <v>4</v>
      </c>
      <c r="D9" s="41" t="s">
        <v>45</v>
      </c>
      <c r="E9" s="41" t="s">
        <v>43</v>
      </c>
      <c r="F9" s="42">
        <v>10</v>
      </c>
      <c r="G9" s="43">
        <v>1540</v>
      </c>
      <c r="H9" s="44">
        <v>569.79999999999995</v>
      </c>
      <c r="I9"/>
      <c r="J9" s="51" t="s">
        <v>46</v>
      </c>
      <c r="K9" s="65">
        <f>SUMIFS(Net_Sales,Salesman,valSalesman,Region,valRegion,Month,valMonth,Product,valProduct)</f>
        <v>1592</v>
      </c>
      <c r="L9" s="52"/>
      <c r="M9" s="52" t="s">
        <v>70</v>
      </c>
      <c r="N9" s="52"/>
      <c r="O9" s="91" t="e">
        <f>SUMIFS(Profit___Loss,Salesman,P4,Region,R4,Month,P5,Product,R5)/SUMIFS(Net_Sales,Salesman,P4,Region,R4,Month,P5,Product,R5)</f>
        <v>#DIV/0!</v>
      </c>
      <c r="P9" s="52"/>
      <c r="Q9" s="52"/>
      <c r="R9" s="52"/>
      <c r="S9" s="52"/>
      <c r="T9" s="67">
        <f>SUMIFS(Net_Sales,Salesman,$U$4,Region,$W$4,Month,"Jan-08")+SUMIFS(Net_Sales,Salesman,$U$4,Region,$W$4,Month,"Feb-08")+SUMIFS(Net_Sales,Salesman,$U$4,Region,$W$4,Month,"Mar-08")</f>
        <v>14078</v>
      </c>
      <c r="U9" s="53"/>
    </row>
    <row r="10" spans="1:23" x14ac:dyDescent="0.25">
      <c r="A10" s="89" t="str">
        <f t="shared" si="0"/>
        <v>39083JosephMiddleFastCar</v>
      </c>
      <c r="B10" s="32">
        <v>39083</v>
      </c>
      <c r="C10" s="33" t="s">
        <v>4</v>
      </c>
      <c r="D10" s="33" t="s">
        <v>45</v>
      </c>
      <c r="E10" s="33" t="s">
        <v>35</v>
      </c>
      <c r="F10" s="34">
        <v>7</v>
      </c>
      <c r="G10" s="35">
        <v>1316</v>
      </c>
      <c r="H10" s="36" t="s">
        <v>79</v>
      </c>
      <c r="I10"/>
      <c r="J10" s="51"/>
      <c r="K10" s="54"/>
      <c r="L10" s="52"/>
      <c r="M10" s="52"/>
      <c r="N10" s="52"/>
      <c r="O10" s="88" t="s">
        <v>65</v>
      </c>
      <c r="P10" s="52"/>
      <c r="Q10" s="52"/>
      <c r="R10" s="52"/>
      <c r="S10" s="52"/>
      <c r="T10" s="52"/>
      <c r="U10" s="53"/>
    </row>
    <row r="11" spans="1:23" x14ac:dyDescent="0.25">
      <c r="A11" s="89" t="str">
        <f t="shared" si="0"/>
        <v>39083JosephMiddleRapidZoo</v>
      </c>
      <c r="B11" s="40">
        <v>39083</v>
      </c>
      <c r="C11" s="41" t="s">
        <v>4</v>
      </c>
      <c r="D11" s="41" t="s">
        <v>45</v>
      </c>
      <c r="E11" s="41" t="s">
        <v>38</v>
      </c>
      <c r="F11" s="42">
        <v>7</v>
      </c>
      <c r="G11" s="43">
        <v>1799</v>
      </c>
      <c r="H11" s="44">
        <v>708.80600000000004</v>
      </c>
      <c r="I11"/>
      <c r="J11" s="55" t="s">
        <v>47</v>
      </c>
      <c r="K11" s="56"/>
      <c r="L11" s="57"/>
      <c r="M11" s="57"/>
      <c r="N11" s="57"/>
      <c r="O11" s="57"/>
      <c r="P11" s="57"/>
      <c r="Q11" s="57"/>
      <c r="R11" s="57"/>
      <c r="S11" s="57"/>
      <c r="T11" s="57"/>
      <c r="U11" s="58"/>
    </row>
    <row r="12" spans="1:23" x14ac:dyDescent="0.25">
      <c r="A12" s="89" t="str">
        <f t="shared" si="0"/>
        <v>39083LawrenceNorthSuperGlue</v>
      </c>
      <c r="B12" s="32">
        <v>39083</v>
      </c>
      <c r="C12" s="33" t="s">
        <v>48</v>
      </c>
      <c r="D12" s="33" t="s">
        <v>34</v>
      </c>
      <c r="E12" s="33" t="s">
        <v>43</v>
      </c>
      <c r="F12" s="34">
        <v>8</v>
      </c>
      <c r="G12" s="35">
        <v>1624</v>
      </c>
      <c r="H12" s="36">
        <v>621.3424</v>
      </c>
      <c r="I12"/>
      <c r="J12" s="51" t="s">
        <v>20</v>
      </c>
      <c r="K12" s="65" t="s">
        <v>68</v>
      </c>
      <c r="L12" s="52"/>
      <c r="M12" s="52"/>
      <c r="N12" s="52"/>
      <c r="O12" s="67"/>
      <c r="P12" s="52"/>
      <c r="Q12" s="52"/>
      <c r="R12" s="52"/>
      <c r="S12" s="52"/>
      <c r="T12" s="67" t="s">
        <v>67</v>
      </c>
      <c r="U12" s="53"/>
    </row>
    <row r="13" spans="1:23" x14ac:dyDescent="0.25">
      <c r="A13" s="89" t="str">
        <f t="shared" si="0"/>
        <v>39083LawrenceNorthFastCar</v>
      </c>
      <c r="B13" s="40">
        <v>39083</v>
      </c>
      <c r="C13" s="41" t="s">
        <v>48</v>
      </c>
      <c r="D13" s="41" t="s">
        <v>34</v>
      </c>
      <c r="E13" s="41" t="s">
        <v>35</v>
      </c>
      <c r="F13" s="42">
        <v>6</v>
      </c>
      <c r="G13" s="43">
        <v>726</v>
      </c>
      <c r="H13" s="44">
        <v>235.87740000000002</v>
      </c>
      <c r="I13"/>
      <c r="J13" s="51" t="s">
        <v>46</v>
      </c>
      <c r="K13" s="66">
        <f>SUMPRODUCT(SUMIFS(Net_Sales,Salesman,valSalesman,Region,valRegion,Month,valMonth,Product,valProduct),1)</f>
        <v>1592</v>
      </c>
      <c r="L13" s="52"/>
      <c r="M13" s="52"/>
      <c r="N13" s="52"/>
      <c r="O13" s="67"/>
      <c r="P13" s="52"/>
      <c r="Q13" s="52"/>
      <c r="R13" s="52"/>
      <c r="S13" s="52"/>
      <c r="T13" s="67">
        <f>SUMPRODUCT(SUMIFS(Net_Sales,Salesman,$U$4,Region,$W$4,Month,"Jan-08")+SUMIFS(Net_Sales,Salesman,$U$4,Region,$W$4,Month,"Feb-08")+SUMIFS(Net_Sales,Salesman,$U$4,Region,$W$4,Month,"Mar-08"),1)</f>
        <v>14078</v>
      </c>
      <c r="U13" s="53"/>
    </row>
    <row r="14" spans="1:23" x14ac:dyDescent="0.25">
      <c r="A14" s="89" t="str">
        <f t="shared" si="0"/>
        <v>39083LawrenceNorthRapidZoo</v>
      </c>
      <c r="B14" s="32">
        <v>39083</v>
      </c>
      <c r="C14" s="33" t="s">
        <v>48</v>
      </c>
      <c r="D14" s="33" t="s">
        <v>34</v>
      </c>
      <c r="E14" s="33" t="s">
        <v>38</v>
      </c>
      <c r="F14" s="34">
        <v>9</v>
      </c>
      <c r="G14" s="35">
        <v>2277</v>
      </c>
      <c r="H14" s="36">
        <v>965.67569999999989</v>
      </c>
      <c r="I14"/>
      <c r="J14" s="51"/>
      <c r="K14" s="54"/>
      <c r="L14" s="52"/>
      <c r="M14" s="52"/>
      <c r="N14" s="52"/>
      <c r="O14" s="52"/>
      <c r="P14" s="52"/>
      <c r="Q14" s="52"/>
      <c r="R14" s="52"/>
      <c r="S14" s="52"/>
      <c r="T14" s="52"/>
      <c r="U14" s="53"/>
    </row>
    <row r="15" spans="1:23" x14ac:dyDescent="0.25">
      <c r="A15" s="89" t="str">
        <f t="shared" si="0"/>
        <v>39083LawrenceWestSuperGlue</v>
      </c>
      <c r="B15" s="40">
        <v>39083</v>
      </c>
      <c r="C15" s="41" t="s">
        <v>48</v>
      </c>
      <c r="D15" s="41" t="s">
        <v>42</v>
      </c>
      <c r="E15" s="41" t="s">
        <v>43</v>
      </c>
      <c r="F15" s="42">
        <v>6</v>
      </c>
      <c r="G15" s="43">
        <v>714</v>
      </c>
      <c r="H15" s="44">
        <v>220.983</v>
      </c>
      <c r="I15"/>
      <c r="J15" s="46" t="s">
        <v>49</v>
      </c>
      <c r="K15" s="47"/>
      <c r="L15" s="48"/>
      <c r="M15" s="49"/>
      <c r="N15" s="49"/>
      <c r="O15" s="49"/>
      <c r="P15" s="49"/>
      <c r="Q15" s="49"/>
      <c r="R15" s="49"/>
      <c r="S15" s="49"/>
      <c r="T15" s="49"/>
      <c r="U15" s="50"/>
    </row>
    <row r="16" spans="1:23" x14ac:dyDescent="0.25">
      <c r="A16" s="89" t="str">
        <f t="shared" si="0"/>
        <v>39083LawrenceWestFastCar</v>
      </c>
      <c r="B16" s="32">
        <v>39083</v>
      </c>
      <c r="C16" s="33" t="s">
        <v>48</v>
      </c>
      <c r="D16" s="33" t="s">
        <v>42</v>
      </c>
      <c r="E16" s="33" t="s">
        <v>35</v>
      </c>
      <c r="F16" s="34">
        <v>9</v>
      </c>
      <c r="G16" s="35">
        <v>2682</v>
      </c>
      <c r="H16" s="36">
        <v>1023.183</v>
      </c>
      <c r="I16"/>
      <c r="J16" s="51" t="s">
        <v>20</v>
      </c>
      <c r="K16" s="65" t="s">
        <v>69</v>
      </c>
      <c r="L16" s="52"/>
      <c r="M16" s="52"/>
      <c r="N16" s="52"/>
      <c r="O16" s="67"/>
      <c r="P16" s="52"/>
      <c r="Q16" s="52"/>
      <c r="R16" s="52"/>
      <c r="S16" s="52"/>
      <c r="T16" s="67"/>
      <c r="U16" s="53"/>
    </row>
    <row r="17" spans="1:21" x14ac:dyDescent="0.25">
      <c r="A17" s="89" t="str">
        <f t="shared" si="0"/>
        <v>39083LawrenceWestRapidZoo</v>
      </c>
      <c r="B17" s="40">
        <v>39083</v>
      </c>
      <c r="C17" s="41" t="s">
        <v>48</v>
      </c>
      <c r="D17" s="41" t="s">
        <v>42</v>
      </c>
      <c r="E17" s="41" t="s">
        <v>38</v>
      </c>
      <c r="F17" s="42">
        <v>6</v>
      </c>
      <c r="G17" s="43">
        <v>1500</v>
      </c>
      <c r="H17" s="44">
        <v>633.6</v>
      </c>
      <c r="J17" s="51" t="s">
        <v>46</v>
      </c>
      <c r="K17" s="65">
        <f t="array" ref="K17">INDEX(B4:H1082,MATCH(1,(Salesman=valSalesman)*(Region=valRegion)*(Month=valMonth)*(Product=valProduct),0),6)</f>
        <v>1592</v>
      </c>
      <c r="L17" s="52"/>
      <c r="M17" s="52"/>
      <c r="N17" s="52"/>
      <c r="O17" s="67"/>
      <c r="P17" s="52"/>
      <c r="Q17" s="52"/>
      <c r="R17" s="52"/>
      <c r="S17" s="52"/>
      <c r="T17" s="67"/>
      <c r="U17" s="53"/>
    </row>
    <row r="18" spans="1:21" x14ac:dyDescent="0.25">
      <c r="A18" s="89" t="str">
        <f t="shared" si="0"/>
        <v>39083LawrenceMiddleSuperGlue</v>
      </c>
      <c r="B18" s="32">
        <v>39083</v>
      </c>
      <c r="C18" s="33" t="s">
        <v>48</v>
      </c>
      <c r="D18" s="33" t="s">
        <v>45</v>
      </c>
      <c r="E18" s="33" t="s">
        <v>43</v>
      </c>
      <c r="F18" s="34">
        <v>7</v>
      </c>
      <c r="G18" s="35">
        <v>917</v>
      </c>
      <c r="H18" s="36">
        <v>403.38830000000002</v>
      </c>
      <c r="J18" s="51"/>
      <c r="K18" s="54"/>
      <c r="L18" s="52"/>
      <c r="M18" s="52"/>
      <c r="N18" s="52"/>
      <c r="O18" s="52"/>
      <c r="P18" s="52"/>
      <c r="Q18" s="52"/>
      <c r="R18" s="52"/>
      <c r="S18" s="52"/>
      <c r="T18" s="52"/>
      <c r="U18" s="53"/>
    </row>
    <row r="19" spans="1:21" x14ac:dyDescent="0.25">
      <c r="A19" s="89" t="str">
        <f t="shared" si="0"/>
        <v>39083LawrenceMiddleFastCar</v>
      </c>
      <c r="B19" s="40">
        <v>39083</v>
      </c>
      <c r="C19" s="41" t="s">
        <v>48</v>
      </c>
      <c r="D19" s="41" t="s">
        <v>45</v>
      </c>
      <c r="E19" s="41" t="s">
        <v>35</v>
      </c>
      <c r="F19" s="42">
        <v>7</v>
      </c>
      <c r="G19" s="43">
        <v>1939</v>
      </c>
      <c r="H19" s="44">
        <v>760.47579999999994</v>
      </c>
      <c r="J19" s="55" t="s">
        <v>50</v>
      </c>
      <c r="K19" s="56"/>
      <c r="L19" s="57"/>
      <c r="M19" s="57"/>
      <c r="N19" s="57"/>
      <c r="O19" s="57"/>
      <c r="P19" s="57"/>
      <c r="Q19" s="57"/>
      <c r="R19" s="57"/>
      <c r="S19" s="57"/>
      <c r="T19" s="57"/>
      <c r="U19" s="58"/>
    </row>
    <row r="20" spans="1:21" x14ac:dyDescent="0.25">
      <c r="A20" s="89" t="str">
        <f t="shared" si="0"/>
        <v>39083LawrenceMiddleRapidZoo</v>
      </c>
      <c r="B20" s="32">
        <v>39083</v>
      </c>
      <c r="C20" s="33" t="s">
        <v>48</v>
      </c>
      <c r="D20" s="33" t="s">
        <v>45</v>
      </c>
      <c r="E20" s="33" t="s">
        <v>38</v>
      </c>
      <c r="F20" s="34">
        <v>6</v>
      </c>
      <c r="G20" s="35">
        <v>984</v>
      </c>
      <c r="H20" s="36">
        <v>314.28960000000001</v>
      </c>
      <c r="J20" s="51" t="s">
        <v>20</v>
      </c>
      <c r="K20" s="6" t="s">
        <v>82</v>
      </c>
      <c r="L20" s="52"/>
      <c r="M20" s="52"/>
      <c r="N20" s="52"/>
      <c r="O20" s="67"/>
      <c r="P20" s="52"/>
      <c r="Q20" s="52"/>
      <c r="R20" s="52"/>
      <c r="S20" s="52"/>
      <c r="T20" s="67"/>
      <c r="U20" s="53"/>
    </row>
    <row r="21" spans="1:21" x14ac:dyDescent="0.25">
      <c r="A21" s="89" t="str">
        <f t="shared" si="0"/>
        <v>39083MariaNorthSuperGlue</v>
      </c>
      <c r="B21" s="40">
        <v>39083</v>
      </c>
      <c r="C21" s="41" t="s">
        <v>51</v>
      </c>
      <c r="D21" s="41" t="s">
        <v>34</v>
      </c>
      <c r="E21" s="41" t="s">
        <v>43</v>
      </c>
      <c r="F21" s="42">
        <v>9</v>
      </c>
      <c r="G21" s="43">
        <v>981</v>
      </c>
      <c r="H21" s="44">
        <v>372.38760000000002</v>
      </c>
      <c r="J21" s="51" t="s">
        <v>46</v>
      </c>
      <c r="K21" s="65">
        <f>VLOOKUP(valMonth&amp;valSalesman&amp;valRegion&amp;valProduct,A4:G1082,7,0)</f>
        <v>1592</v>
      </c>
      <c r="L21" s="52"/>
      <c r="M21" s="52"/>
      <c r="N21" s="52"/>
      <c r="O21" s="67"/>
      <c r="P21" s="52"/>
      <c r="Q21" s="52"/>
      <c r="R21" s="52"/>
      <c r="S21" s="52"/>
      <c r="T21" s="67"/>
      <c r="U21" s="53"/>
    </row>
    <row r="22" spans="1:21" x14ac:dyDescent="0.25">
      <c r="A22" s="89" t="str">
        <f t="shared" si="0"/>
        <v>39083MariaNorthFastCar</v>
      </c>
      <c r="B22" s="32">
        <v>39083</v>
      </c>
      <c r="C22" s="33" t="s">
        <v>51</v>
      </c>
      <c r="D22" s="33" t="s">
        <v>34</v>
      </c>
      <c r="E22" s="33" t="s">
        <v>35</v>
      </c>
      <c r="F22" s="34">
        <v>10</v>
      </c>
      <c r="G22" s="35">
        <v>1520</v>
      </c>
      <c r="H22" s="36">
        <v>475.91199999999998</v>
      </c>
      <c r="J22" s="51"/>
      <c r="K22" s="54"/>
      <c r="L22" s="52"/>
      <c r="M22" s="52"/>
      <c r="N22" s="52"/>
      <c r="O22" s="52"/>
      <c r="P22" s="52"/>
      <c r="Q22" s="52"/>
      <c r="R22" s="52"/>
      <c r="S22" s="52"/>
      <c r="T22" s="52"/>
      <c r="U22" s="53"/>
    </row>
    <row r="23" spans="1:21" x14ac:dyDescent="0.25">
      <c r="A23" s="89" t="str">
        <f t="shared" si="0"/>
        <v>39083MariaNorthRapidZoo</v>
      </c>
      <c r="B23" s="40">
        <v>39083</v>
      </c>
      <c r="C23" s="41" t="s">
        <v>51</v>
      </c>
      <c r="D23" s="41" t="s">
        <v>34</v>
      </c>
      <c r="E23" s="41" t="s">
        <v>38</v>
      </c>
      <c r="F23" s="42">
        <v>6</v>
      </c>
      <c r="G23" s="43">
        <v>966</v>
      </c>
      <c r="H23" s="44">
        <v>329.69580000000002</v>
      </c>
      <c r="J23" s="46" t="s">
        <v>52</v>
      </c>
      <c r="K23" s="47"/>
      <c r="L23" s="48"/>
      <c r="M23" s="49"/>
      <c r="N23" s="49"/>
      <c r="O23" s="49"/>
      <c r="P23" s="49"/>
      <c r="Q23" s="49"/>
      <c r="R23" s="49"/>
      <c r="S23" s="49"/>
      <c r="T23" s="49"/>
      <c r="U23" s="50"/>
    </row>
    <row r="24" spans="1:21" x14ac:dyDescent="0.25">
      <c r="A24" s="89" t="str">
        <f t="shared" si="0"/>
        <v>39083MariaWestSuperGlue</v>
      </c>
      <c r="B24" s="32">
        <v>39083</v>
      </c>
      <c r="C24" s="33" t="s">
        <v>51</v>
      </c>
      <c r="D24" s="33" t="s">
        <v>42</v>
      </c>
      <c r="E24" s="33" t="s">
        <v>43</v>
      </c>
      <c r="F24" s="34">
        <v>10</v>
      </c>
      <c r="G24" s="35">
        <v>2800</v>
      </c>
      <c r="H24" s="36">
        <v>903.28</v>
      </c>
      <c r="J24" s="51" t="s">
        <v>20</v>
      </c>
      <c r="K24" s="65" t="s">
        <v>71</v>
      </c>
      <c r="L24" s="52"/>
      <c r="M24" s="52"/>
      <c r="N24" s="52"/>
      <c r="O24" s="67"/>
      <c r="P24" s="52"/>
      <c r="Q24" s="52"/>
      <c r="R24" s="52"/>
      <c r="S24" s="52"/>
      <c r="T24" s="67"/>
      <c r="U24" s="53"/>
    </row>
    <row r="25" spans="1:21" x14ac:dyDescent="0.25">
      <c r="A25" s="89" t="str">
        <f t="shared" si="0"/>
        <v>39083MariaWestFastCar</v>
      </c>
      <c r="B25" s="40">
        <v>39083</v>
      </c>
      <c r="C25" s="41" t="s">
        <v>51</v>
      </c>
      <c r="D25" s="41" t="s">
        <v>42</v>
      </c>
      <c r="E25" s="41" t="s">
        <v>35</v>
      </c>
      <c r="F25" s="42">
        <v>6</v>
      </c>
      <c r="G25" s="43">
        <v>1536</v>
      </c>
      <c r="H25" s="44">
        <v>572.31359999999995</v>
      </c>
      <c r="J25" s="51" t="s">
        <v>46</v>
      </c>
      <c r="K25" s="66">
        <f t="array" ref="K25">SUM((Salesman=valSalesman)*(Region=valRegion)*(Month=valMonth)*(Product=valProduct)*Net_Sales)</f>
        <v>1592</v>
      </c>
      <c r="L25" s="52"/>
      <c r="M25" s="52"/>
      <c r="N25" s="52"/>
      <c r="O25" s="67"/>
      <c r="P25" s="52"/>
      <c r="Q25" s="52"/>
      <c r="R25" s="52"/>
      <c r="S25" s="52"/>
      <c r="T25" s="67"/>
      <c r="U25" s="53"/>
    </row>
    <row r="26" spans="1:21" x14ac:dyDescent="0.25">
      <c r="A26" s="89" t="str">
        <f t="shared" si="0"/>
        <v>39083MariaWestRapidZoo</v>
      </c>
      <c r="B26" s="32">
        <v>39083</v>
      </c>
      <c r="C26" s="33" t="s">
        <v>51</v>
      </c>
      <c r="D26" s="33" t="s">
        <v>42</v>
      </c>
      <c r="E26" s="33" t="s">
        <v>38</v>
      </c>
      <c r="F26" s="34">
        <v>8</v>
      </c>
      <c r="G26" s="35">
        <v>816</v>
      </c>
      <c r="H26" s="36">
        <v>291.14879999999999</v>
      </c>
      <c r="J26" s="51"/>
      <c r="K26" s="54"/>
      <c r="L26" s="52"/>
      <c r="M26" s="52"/>
      <c r="N26" s="52"/>
      <c r="O26" s="52"/>
      <c r="P26" s="52"/>
      <c r="Q26" s="52"/>
      <c r="R26" s="52"/>
      <c r="S26" s="52"/>
      <c r="T26" s="52"/>
      <c r="U26" s="53"/>
    </row>
    <row r="27" spans="1:21" x14ac:dyDescent="0.25">
      <c r="A27" s="89" t="str">
        <f t="shared" si="0"/>
        <v>39083MariaMiddleSuperGlue</v>
      </c>
      <c r="B27" s="40">
        <v>39083</v>
      </c>
      <c r="C27" s="41" t="s">
        <v>51</v>
      </c>
      <c r="D27" s="41" t="s">
        <v>45</v>
      </c>
      <c r="E27" s="41" t="s">
        <v>43</v>
      </c>
      <c r="F27" s="42">
        <v>9</v>
      </c>
      <c r="G27" s="43">
        <v>2547</v>
      </c>
      <c r="H27" s="44">
        <v>781.41960000000006</v>
      </c>
      <c r="J27" s="46" t="s">
        <v>59</v>
      </c>
      <c r="K27" s="47"/>
      <c r="L27" s="48"/>
      <c r="M27" s="49"/>
      <c r="N27" s="49"/>
      <c r="O27" s="49"/>
      <c r="P27" s="49"/>
      <c r="Q27" s="49"/>
      <c r="R27" s="49"/>
      <c r="S27" s="49"/>
      <c r="T27" s="49"/>
      <c r="U27" s="50"/>
    </row>
    <row r="28" spans="1:21" x14ac:dyDescent="0.25">
      <c r="A28" s="89" t="str">
        <f t="shared" si="0"/>
        <v>39083MariaMiddleFastCar</v>
      </c>
      <c r="B28" s="32">
        <v>39083</v>
      </c>
      <c r="C28" s="33" t="s">
        <v>51</v>
      </c>
      <c r="D28" s="33" t="s">
        <v>45</v>
      </c>
      <c r="E28" s="33" t="s">
        <v>35</v>
      </c>
      <c r="F28" s="34">
        <v>10</v>
      </c>
      <c r="G28" s="35">
        <v>1810</v>
      </c>
      <c r="H28" s="36">
        <v>664.27</v>
      </c>
      <c r="J28" s="51" t="s">
        <v>20</v>
      </c>
      <c r="K28" s="65"/>
      <c r="L28" s="52"/>
      <c r="M28" s="52"/>
      <c r="N28" s="52"/>
      <c r="O28" s="67"/>
      <c r="P28" s="52"/>
      <c r="Q28" s="52"/>
      <c r="R28" s="52"/>
      <c r="S28" s="52"/>
      <c r="T28" s="67"/>
      <c r="U28" s="53"/>
    </row>
    <row r="29" spans="1:21" x14ac:dyDescent="0.25">
      <c r="A29" s="89" t="str">
        <f t="shared" si="0"/>
        <v>39083MariaMiddleRapidZoo</v>
      </c>
      <c r="B29" s="40">
        <v>39083</v>
      </c>
      <c r="C29" s="41" t="s">
        <v>51</v>
      </c>
      <c r="D29" s="41" t="s">
        <v>45</v>
      </c>
      <c r="E29" s="41" t="s">
        <v>38</v>
      </c>
      <c r="F29" s="42">
        <v>9</v>
      </c>
      <c r="G29" s="43">
        <v>2223</v>
      </c>
      <c r="H29" s="44">
        <v>771.15869999999995</v>
      </c>
      <c r="J29" s="51" t="s">
        <v>46</v>
      </c>
      <c r="K29" s="66"/>
      <c r="L29" s="52"/>
      <c r="M29" s="52"/>
      <c r="N29" s="52"/>
      <c r="O29" s="67"/>
      <c r="P29" s="52"/>
      <c r="Q29" s="52"/>
      <c r="R29" s="52"/>
      <c r="S29" s="52"/>
      <c r="T29" s="67"/>
      <c r="U29" s="53"/>
    </row>
    <row r="30" spans="1:21" x14ac:dyDescent="0.25">
      <c r="A30" s="89" t="str">
        <f t="shared" si="0"/>
        <v>39083MattNorthSuperGlue</v>
      </c>
      <c r="B30" s="32">
        <v>39083</v>
      </c>
      <c r="C30" s="33" t="s">
        <v>54</v>
      </c>
      <c r="D30" s="33" t="s">
        <v>34</v>
      </c>
      <c r="E30" s="33" t="s">
        <v>43</v>
      </c>
      <c r="F30" s="34">
        <v>9</v>
      </c>
      <c r="G30" s="35">
        <v>1377</v>
      </c>
      <c r="H30" s="36">
        <v>415.02780000000001</v>
      </c>
    </row>
    <row r="31" spans="1:21" x14ac:dyDescent="0.25">
      <c r="A31" s="89" t="str">
        <f t="shared" si="0"/>
        <v>39083MattNorthFastCar</v>
      </c>
      <c r="B31" s="40">
        <v>39083</v>
      </c>
      <c r="C31" s="41" t="s">
        <v>54</v>
      </c>
      <c r="D31" s="41" t="s">
        <v>34</v>
      </c>
      <c r="E31" s="41" t="s">
        <v>35</v>
      </c>
      <c r="F31" s="42">
        <v>7</v>
      </c>
      <c r="G31" s="43">
        <v>903</v>
      </c>
      <c r="H31" s="44">
        <v>315.41789999999997</v>
      </c>
    </row>
    <row r="32" spans="1:21" x14ac:dyDescent="0.25">
      <c r="A32" s="89" t="str">
        <f t="shared" si="0"/>
        <v>39083MattNorthRapidZoo</v>
      </c>
      <c r="B32" s="32">
        <v>39083</v>
      </c>
      <c r="C32" s="33" t="s">
        <v>54</v>
      </c>
      <c r="D32" s="33" t="s">
        <v>34</v>
      </c>
      <c r="E32" s="33" t="s">
        <v>38</v>
      </c>
      <c r="F32" s="34">
        <v>9</v>
      </c>
      <c r="G32" s="35">
        <v>2232</v>
      </c>
      <c r="H32" s="36">
        <v>827.84879999999998</v>
      </c>
    </row>
    <row r="33" spans="1:12" x14ac:dyDescent="0.25">
      <c r="A33" s="89" t="str">
        <f t="shared" si="0"/>
        <v>39083MattWestSuperGlue</v>
      </c>
      <c r="B33" s="40">
        <v>39083</v>
      </c>
      <c r="C33" s="41" t="s">
        <v>54</v>
      </c>
      <c r="D33" s="41" t="s">
        <v>42</v>
      </c>
      <c r="E33" s="41" t="s">
        <v>43</v>
      </c>
      <c r="F33" s="42">
        <v>10</v>
      </c>
      <c r="G33" s="43">
        <v>2070</v>
      </c>
      <c r="H33" s="44">
        <v>902.93399999999997</v>
      </c>
    </row>
    <row r="34" spans="1:12" x14ac:dyDescent="0.25">
      <c r="A34" s="89" t="str">
        <f t="shared" si="0"/>
        <v>39083MattWestFastCar</v>
      </c>
      <c r="B34" s="32">
        <v>39083</v>
      </c>
      <c r="C34" s="33" t="s">
        <v>54</v>
      </c>
      <c r="D34" s="33" t="s">
        <v>42</v>
      </c>
      <c r="E34" s="33" t="s">
        <v>35</v>
      </c>
      <c r="F34" s="34">
        <v>10</v>
      </c>
      <c r="G34" s="35">
        <v>2170</v>
      </c>
      <c r="H34" s="36">
        <v>831.54399999999998</v>
      </c>
      <c r="K34"/>
      <c r="L34" t="s">
        <v>80</v>
      </c>
    </row>
    <row r="35" spans="1:12" x14ac:dyDescent="0.25">
      <c r="A35" s="89" t="str">
        <f t="shared" si="0"/>
        <v>39083MattWestRapidZoo</v>
      </c>
      <c r="B35" s="40">
        <v>39083</v>
      </c>
      <c r="C35" s="41" t="s">
        <v>54</v>
      </c>
      <c r="D35" s="41" t="s">
        <v>42</v>
      </c>
      <c r="E35" s="41" t="s">
        <v>38</v>
      </c>
      <c r="F35" s="42">
        <v>9</v>
      </c>
      <c r="G35" s="43">
        <v>2610</v>
      </c>
      <c r="H35" s="44">
        <v>1089.675</v>
      </c>
    </row>
    <row r="36" spans="1:12" x14ac:dyDescent="0.25">
      <c r="A36" s="89" t="str">
        <f t="shared" si="0"/>
        <v>39083MattMiddleSuperGlue</v>
      </c>
      <c r="B36" s="32">
        <v>39083</v>
      </c>
      <c r="C36" s="33" t="s">
        <v>54</v>
      </c>
      <c r="D36" s="33" t="s">
        <v>45</v>
      </c>
      <c r="E36" s="33" t="s">
        <v>43</v>
      </c>
      <c r="F36" s="34">
        <v>8</v>
      </c>
      <c r="G36" s="35">
        <v>2312</v>
      </c>
      <c r="H36" s="36">
        <v>999.93999999999994</v>
      </c>
    </row>
    <row r="37" spans="1:12" x14ac:dyDescent="0.25">
      <c r="A37" s="89" t="str">
        <f t="shared" si="0"/>
        <v>39083MattMiddleFastCar</v>
      </c>
      <c r="B37" s="40">
        <v>39083</v>
      </c>
      <c r="C37" s="41" t="s">
        <v>54</v>
      </c>
      <c r="D37" s="41" t="s">
        <v>45</v>
      </c>
      <c r="E37" s="41" t="s">
        <v>35</v>
      </c>
      <c r="F37" s="42">
        <v>6</v>
      </c>
      <c r="G37" s="43">
        <v>1020</v>
      </c>
      <c r="H37" s="44">
        <v>307.73400000000004</v>
      </c>
    </row>
    <row r="38" spans="1:12" x14ac:dyDescent="0.25">
      <c r="A38" s="89" t="str">
        <f t="shared" si="0"/>
        <v>39083MattMiddleRapidZoo</v>
      </c>
      <c r="B38" s="32">
        <v>39083</v>
      </c>
      <c r="C38" s="33" t="s">
        <v>54</v>
      </c>
      <c r="D38" s="33" t="s">
        <v>45</v>
      </c>
      <c r="E38" s="33" t="s">
        <v>38</v>
      </c>
      <c r="F38" s="34">
        <v>8</v>
      </c>
      <c r="G38" s="35">
        <v>872</v>
      </c>
      <c r="H38" s="36">
        <v>331.01119999999997</v>
      </c>
    </row>
    <row r="39" spans="1:12" x14ac:dyDescent="0.25">
      <c r="A39" s="89" t="str">
        <f t="shared" si="0"/>
        <v>39114JosephNorthSuperGlue</v>
      </c>
      <c r="B39" s="40">
        <v>39114</v>
      </c>
      <c r="C39" s="41" t="s">
        <v>4</v>
      </c>
      <c r="D39" s="41" t="s">
        <v>34</v>
      </c>
      <c r="E39" s="41" t="s">
        <v>43</v>
      </c>
      <c r="F39" s="42">
        <v>10</v>
      </c>
      <c r="G39" s="43">
        <v>2030</v>
      </c>
      <c r="H39" s="44">
        <v>857.26900000000001</v>
      </c>
    </row>
    <row r="40" spans="1:12" x14ac:dyDescent="0.25">
      <c r="A40" s="89" t="str">
        <f t="shared" si="0"/>
        <v>39114JosephNorthFastCar</v>
      </c>
      <c r="B40" s="32">
        <v>39114</v>
      </c>
      <c r="C40" s="33" t="s">
        <v>4</v>
      </c>
      <c r="D40" s="33" t="s">
        <v>34</v>
      </c>
      <c r="E40" s="33" t="s">
        <v>35</v>
      </c>
      <c r="F40" s="34">
        <v>7</v>
      </c>
      <c r="G40" s="35">
        <v>966</v>
      </c>
      <c r="H40" s="36">
        <v>320.80860000000001</v>
      </c>
    </row>
    <row r="41" spans="1:12" x14ac:dyDescent="0.25">
      <c r="A41" s="89" t="str">
        <f t="shared" si="0"/>
        <v>39114JosephNorthRapidZoo</v>
      </c>
      <c r="B41" s="40">
        <v>39114</v>
      </c>
      <c r="C41" s="41" t="s">
        <v>4</v>
      </c>
      <c r="D41" s="41" t="s">
        <v>34</v>
      </c>
      <c r="E41" s="41" t="s">
        <v>38</v>
      </c>
      <c r="F41" s="42">
        <v>6</v>
      </c>
      <c r="G41" s="43">
        <v>1608</v>
      </c>
      <c r="H41" s="44">
        <v>709.77120000000002</v>
      </c>
    </row>
    <row r="42" spans="1:12" x14ac:dyDescent="0.25">
      <c r="A42" s="89" t="str">
        <f t="shared" si="0"/>
        <v>39114JosephWestSuperGlue</v>
      </c>
      <c r="B42" s="32">
        <v>39114</v>
      </c>
      <c r="C42" s="33" t="s">
        <v>4</v>
      </c>
      <c r="D42" s="33" t="s">
        <v>42</v>
      </c>
      <c r="E42" s="33" t="s">
        <v>43</v>
      </c>
      <c r="F42" s="34">
        <v>8</v>
      </c>
      <c r="G42" s="35">
        <v>2136</v>
      </c>
      <c r="H42" s="36">
        <v>669.42240000000004</v>
      </c>
    </row>
    <row r="43" spans="1:12" x14ac:dyDescent="0.25">
      <c r="A43" s="89" t="str">
        <f t="shared" si="0"/>
        <v>39114JosephWestFastCar</v>
      </c>
      <c r="B43" s="40">
        <v>39114</v>
      </c>
      <c r="C43" s="41" t="s">
        <v>4</v>
      </c>
      <c r="D43" s="41" t="s">
        <v>42</v>
      </c>
      <c r="E43" s="41" t="s">
        <v>35</v>
      </c>
      <c r="F43" s="42">
        <v>7</v>
      </c>
      <c r="G43" s="43">
        <v>1561</v>
      </c>
      <c r="H43" s="44">
        <v>675.91300000000001</v>
      </c>
    </row>
    <row r="44" spans="1:12" x14ac:dyDescent="0.25">
      <c r="A44" s="89" t="str">
        <f t="shared" si="0"/>
        <v>39114JosephWestRapidZoo</v>
      </c>
      <c r="B44" s="32">
        <v>39114</v>
      </c>
      <c r="C44" s="33" t="s">
        <v>4</v>
      </c>
      <c r="D44" s="33" t="s">
        <v>42</v>
      </c>
      <c r="E44" s="33" t="s">
        <v>38</v>
      </c>
      <c r="F44" s="34">
        <v>7</v>
      </c>
      <c r="G44" s="35">
        <v>1869</v>
      </c>
      <c r="H44" s="36">
        <v>744.98340000000007</v>
      </c>
    </row>
    <row r="45" spans="1:12" x14ac:dyDescent="0.25">
      <c r="A45" s="89" t="str">
        <f t="shared" si="0"/>
        <v>39114JosephMiddleSuperGlue</v>
      </c>
      <c r="B45" s="40">
        <v>39114</v>
      </c>
      <c r="C45" s="41" t="s">
        <v>4</v>
      </c>
      <c r="D45" s="41" t="s">
        <v>45</v>
      </c>
      <c r="E45" s="41" t="s">
        <v>43</v>
      </c>
      <c r="F45" s="42">
        <v>8</v>
      </c>
      <c r="G45" s="43">
        <v>1352</v>
      </c>
      <c r="H45" s="44">
        <v>409.65600000000001</v>
      </c>
    </row>
    <row r="46" spans="1:12" x14ac:dyDescent="0.25">
      <c r="A46" s="89" t="str">
        <f t="shared" si="0"/>
        <v>39114JosephMiddleFastCar</v>
      </c>
      <c r="B46" s="32">
        <v>39114</v>
      </c>
      <c r="C46" s="33" t="s">
        <v>4</v>
      </c>
      <c r="D46" s="33" t="s">
        <v>45</v>
      </c>
      <c r="E46" s="33" t="s">
        <v>35</v>
      </c>
      <c r="F46" s="34">
        <v>7</v>
      </c>
      <c r="G46" s="35">
        <v>1820</v>
      </c>
      <c r="H46" s="36">
        <v>732.18600000000004</v>
      </c>
    </row>
    <row r="47" spans="1:12" x14ac:dyDescent="0.25">
      <c r="A47" s="89" t="str">
        <f t="shared" si="0"/>
        <v>39114JosephMiddleRapidZoo</v>
      </c>
      <c r="B47" s="40">
        <v>39114</v>
      </c>
      <c r="C47" s="41" t="s">
        <v>4</v>
      </c>
      <c r="D47" s="41" t="s">
        <v>45</v>
      </c>
      <c r="E47" s="41" t="s">
        <v>38</v>
      </c>
      <c r="F47" s="42">
        <v>6</v>
      </c>
      <c r="G47" s="43">
        <v>756</v>
      </c>
      <c r="H47" s="44">
        <v>333.84960000000001</v>
      </c>
    </row>
    <row r="48" spans="1:12" x14ac:dyDescent="0.25">
      <c r="A48" s="89" t="str">
        <f t="shared" si="0"/>
        <v>39114LawrenceNorthSuperGlue</v>
      </c>
      <c r="B48" s="32">
        <v>39114</v>
      </c>
      <c r="C48" s="33" t="s">
        <v>48</v>
      </c>
      <c r="D48" s="33" t="s">
        <v>34</v>
      </c>
      <c r="E48" s="33" t="s">
        <v>43</v>
      </c>
      <c r="F48" s="34">
        <v>7</v>
      </c>
      <c r="G48" s="35">
        <v>1463</v>
      </c>
      <c r="H48" s="36">
        <v>563.54759999999999</v>
      </c>
    </row>
    <row r="49" spans="1:8" x14ac:dyDescent="0.25">
      <c r="A49" s="89" t="str">
        <f t="shared" si="0"/>
        <v>39114LawrenceNorthFastCar</v>
      </c>
      <c r="B49" s="40">
        <v>39114</v>
      </c>
      <c r="C49" s="41" t="s">
        <v>48</v>
      </c>
      <c r="D49" s="41" t="s">
        <v>34</v>
      </c>
      <c r="E49" s="41" t="s">
        <v>35</v>
      </c>
      <c r="F49" s="42">
        <v>8</v>
      </c>
      <c r="G49" s="43">
        <v>1536</v>
      </c>
      <c r="H49" s="44">
        <v>491.98079999999993</v>
      </c>
    </row>
    <row r="50" spans="1:8" x14ac:dyDescent="0.25">
      <c r="A50" s="89" t="str">
        <f t="shared" si="0"/>
        <v>39114LawrenceNorthRapidZoo</v>
      </c>
      <c r="B50" s="32">
        <v>39114</v>
      </c>
      <c r="C50" s="33" t="s">
        <v>48</v>
      </c>
      <c r="D50" s="33" t="s">
        <v>34</v>
      </c>
      <c r="E50" s="33" t="s">
        <v>38</v>
      </c>
      <c r="F50" s="34">
        <v>10</v>
      </c>
      <c r="G50" s="35">
        <v>1220</v>
      </c>
      <c r="H50" s="36">
        <v>367.70800000000003</v>
      </c>
    </row>
    <row r="51" spans="1:8" x14ac:dyDescent="0.25">
      <c r="A51" s="89" t="str">
        <f t="shared" si="0"/>
        <v>39114LawrenceWestSuperGlue</v>
      </c>
      <c r="B51" s="40">
        <v>39114</v>
      </c>
      <c r="C51" s="41" t="s">
        <v>48</v>
      </c>
      <c r="D51" s="41" t="s">
        <v>42</v>
      </c>
      <c r="E51" s="41" t="s">
        <v>43</v>
      </c>
      <c r="F51" s="42">
        <v>8</v>
      </c>
      <c r="G51" s="43">
        <v>1264</v>
      </c>
      <c r="H51" s="44">
        <v>459.59039999999999</v>
      </c>
    </row>
    <row r="52" spans="1:8" x14ac:dyDescent="0.25">
      <c r="A52" s="89" t="str">
        <f t="shared" si="0"/>
        <v>39114LawrenceWestFastCar</v>
      </c>
      <c r="B52" s="32">
        <v>39114</v>
      </c>
      <c r="C52" s="33" t="s">
        <v>48</v>
      </c>
      <c r="D52" s="33" t="s">
        <v>42</v>
      </c>
      <c r="E52" s="33" t="s">
        <v>35</v>
      </c>
      <c r="F52" s="34">
        <v>10</v>
      </c>
      <c r="G52" s="35">
        <v>2980</v>
      </c>
      <c r="H52" s="36">
        <v>985.48599999999999</v>
      </c>
    </row>
    <row r="53" spans="1:8" x14ac:dyDescent="0.25">
      <c r="A53" s="89" t="str">
        <f t="shared" si="0"/>
        <v>39114LawrenceWestRapidZoo</v>
      </c>
      <c r="B53" s="40">
        <v>39114</v>
      </c>
      <c r="C53" s="41" t="s">
        <v>48</v>
      </c>
      <c r="D53" s="41" t="s">
        <v>42</v>
      </c>
      <c r="E53" s="41" t="s">
        <v>38</v>
      </c>
      <c r="F53" s="42">
        <v>6</v>
      </c>
      <c r="G53" s="43">
        <v>996</v>
      </c>
      <c r="H53" s="44">
        <v>389.93400000000003</v>
      </c>
    </row>
    <row r="54" spans="1:8" x14ac:dyDescent="0.25">
      <c r="A54" s="89" t="str">
        <f t="shared" si="0"/>
        <v>39114LawrenceMiddleSuperGlue</v>
      </c>
      <c r="B54" s="32">
        <v>39114</v>
      </c>
      <c r="C54" s="33" t="s">
        <v>48</v>
      </c>
      <c r="D54" s="33" t="s">
        <v>45</v>
      </c>
      <c r="E54" s="33" t="s">
        <v>43</v>
      </c>
      <c r="F54" s="34">
        <v>9</v>
      </c>
      <c r="G54" s="35">
        <v>1386</v>
      </c>
      <c r="H54" s="36">
        <v>466.52760000000001</v>
      </c>
    </row>
    <row r="55" spans="1:8" x14ac:dyDescent="0.25">
      <c r="A55" s="89" t="str">
        <f t="shared" si="0"/>
        <v>39114LawrenceMiddleFastCar</v>
      </c>
      <c r="B55" s="40">
        <v>39114</v>
      </c>
      <c r="C55" s="41" t="s">
        <v>48</v>
      </c>
      <c r="D55" s="41" t="s">
        <v>45</v>
      </c>
      <c r="E55" s="41" t="s">
        <v>35</v>
      </c>
      <c r="F55" s="42">
        <v>6</v>
      </c>
      <c r="G55" s="43">
        <v>1608</v>
      </c>
      <c r="H55" s="44">
        <v>692.72640000000001</v>
      </c>
    </row>
    <row r="56" spans="1:8" x14ac:dyDescent="0.25">
      <c r="A56" s="89" t="str">
        <f t="shared" si="0"/>
        <v>39114LawrenceMiddleRapidZoo</v>
      </c>
      <c r="B56" s="32">
        <v>39114</v>
      </c>
      <c r="C56" s="33" t="s">
        <v>48</v>
      </c>
      <c r="D56" s="33" t="s">
        <v>45</v>
      </c>
      <c r="E56" s="33" t="s">
        <v>38</v>
      </c>
      <c r="F56" s="34">
        <v>7</v>
      </c>
      <c r="G56" s="35">
        <v>931</v>
      </c>
      <c r="H56" s="36">
        <v>295.59250000000003</v>
      </c>
    </row>
    <row r="57" spans="1:8" x14ac:dyDescent="0.25">
      <c r="A57" s="89" t="str">
        <f t="shared" si="0"/>
        <v>39114MariaNorthSuperGlue</v>
      </c>
      <c r="B57" s="40">
        <v>39114</v>
      </c>
      <c r="C57" s="41" t="s">
        <v>51</v>
      </c>
      <c r="D57" s="41" t="s">
        <v>34</v>
      </c>
      <c r="E57" s="41" t="s">
        <v>43</v>
      </c>
      <c r="F57" s="42">
        <v>8</v>
      </c>
      <c r="G57" s="43">
        <v>1344</v>
      </c>
      <c r="H57" s="44">
        <v>513.81119999999999</v>
      </c>
    </row>
    <row r="58" spans="1:8" x14ac:dyDescent="0.25">
      <c r="A58" s="89" t="str">
        <f t="shared" si="0"/>
        <v>39114MariaNorthFastCar</v>
      </c>
      <c r="B58" s="32">
        <v>39114</v>
      </c>
      <c r="C58" s="33" t="s">
        <v>51</v>
      </c>
      <c r="D58" s="33" t="s">
        <v>34</v>
      </c>
      <c r="E58" s="33" t="s">
        <v>35</v>
      </c>
      <c r="F58" s="34">
        <v>9</v>
      </c>
      <c r="G58" s="35">
        <v>2538</v>
      </c>
      <c r="H58" s="36">
        <v>1053.27</v>
      </c>
    </row>
    <row r="59" spans="1:8" x14ac:dyDescent="0.25">
      <c r="A59" s="89" t="str">
        <f t="shared" si="0"/>
        <v>39114MariaNorthRapidZoo</v>
      </c>
      <c r="B59" s="40">
        <v>39114</v>
      </c>
      <c r="C59" s="41" t="s">
        <v>51</v>
      </c>
      <c r="D59" s="41" t="s">
        <v>34</v>
      </c>
      <c r="E59" s="41" t="s">
        <v>38</v>
      </c>
      <c r="F59" s="42">
        <v>6</v>
      </c>
      <c r="G59" s="43">
        <v>828</v>
      </c>
      <c r="H59" s="44">
        <v>360.67680000000001</v>
      </c>
    </row>
    <row r="60" spans="1:8" x14ac:dyDescent="0.25">
      <c r="A60" s="89" t="str">
        <f t="shared" si="0"/>
        <v>39114MariaWestSuperGlue</v>
      </c>
      <c r="B60" s="32">
        <v>39114</v>
      </c>
      <c r="C60" s="33" t="s">
        <v>51</v>
      </c>
      <c r="D60" s="33" t="s">
        <v>42</v>
      </c>
      <c r="E60" s="33" t="s">
        <v>43</v>
      </c>
      <c r="F60" s="34">
        <v>10</v>
      </c>
      <c r="G60" s="35">
        <v>2820</v>
      </c>
      <c r="H60" s="36">
        <v>938.77799999999991</v>
      </c>
    </row>
    <row r="61" spans="1:8" x14ac:dyDescent="0.25">
      <c r="A61" s="89" t="str">
        <f t="shared" si="0"/>
        <v>39114MariaWestFastCar</v>
      </c>
      <c r="B61" s="40">
        <v>39114</v>
      </c>
      <c r="C61" s="41" t="s">
        <v>51</v>
      </c>
      <c r="D61" s="41" t="s">
        <v>42</v>
      </c>
      <c r="E61" s="41" t="s">
        <v>35</v>
      </c>
      <c r="F61" s="42">
        <v>7</v>
      </c>
      <c r="G61" s="43">
        <v>1491</v>
      </c>
      <c r="H61" s="44">
        <v>606.53880000000004</v>
      </c>
    </row>
    <row r="62" spans="1:8" x14ac:dyDescent="0.25">
      <c r="A62" s="89" t="str">
        <f t="shared" si="0"/>
        <v>39114MariaWestRapidZoo</v>
      </c>
      <c r="B62" s="32">
        <v>39114</v>
      </c>
      <c r="C62" s="33" t="s">
        <v>51</v>
      </c>
      <c r="D62" s="33" t="s">
        <v>42</v>
      </c>
      <c r="E62" s="33" t="s">
        <v>38</v>
      </c>
      <c r="F62" s="34">
        <v>8</v>
      </c>
      <c r="G62" s="35">
        <v>1904</v>
      </c>
      <c r="H62" s="36">
        <v>695.34080000000006</v>
      </c>
    </row>
    <row r="63" spans="1:8" x14ac:dyDescent="0.25">
      <c r="A63" s="89" t="str">
        <f t="shared" si="0"/>
        <v>39114MariaMiddleSuperGlue</v>
      </c>
      <c r="B63" s="40">
        <v>39114</v>
      </c>
      <c r="C63" s="41" t="s">
        <v>51</v>
      </c>
      <c r="D63" s="41" t="s">
        <v>45</v>
      </c>
      <c r="E63" s="41" t="s">
        <v>43</v>
      </c>
      <c r="F63" s="42">
        <v>8</v>
      </c>
      <c r="G63" s="43">
        <v>968</v>
      </c>
      <c r="H63" s="44">
        <v>305.5976</v>
      </c>
    </row>
    <row r="64" spans="1:8" x14ac:dyDescent="0.25">
      <c r="A64" s="89" t="str">
        <f t="shared" si="0"/>
        <v>39114MariaMiddleFastCar</v>
      </c>
      <c r="B64" s="32">
        <v>39114</v>
      </c>
      <c r="C64" s="33" t="s">
        <v>51</v>
      </c>
      <c r="D64" s="33" t="s">
        <v>45</v>
      </c>
      <c r="E64" s="33" t="s">
        <v>35</v>
      </c>
      <c r="F64" s="34">
        <v>9</v>
      </c>
      <c r="G64" s="35">
        <v>1080</v>
      </c>
      <c r="H64" s="36">
        <v>382.64400000000001</v>
      </c>
    </row>
    <row r="65" spans="1:8" x14ac:dyDescent="0.25">
      <c r="A65" s="89" t="str">
        <f t="shared" si="0"/>
        <v>39114MariaMiddleRapidZoo</v>
      </c>
      <c r="B65" s="40">
        <v>39114</v>
      </c>
      <c r="C65" s="41" t="s">
        <v>51</v>
      </c>
      <c r="D65" s="41" t="s">
        <v>45</v>
      </c>
      <c r="E65" s="41" t="s">
        <v>38</v>
      </c>
      <c r="F65" s="42">
        <v>9</v>
      </c>
      <c r="G65" s="43">
        <v>936</v>
      </c>
      <c r="H65" s="44">
        <v>375.42959999999999</v>
      </c>
    </row>
    <row r="66" spans="1:8" x14ac:dyDescent="0.25">
      <c r="A66" s="89" t="str">
        <f t="shared" si="0"/>
        <v>39114MattNorthSuperGlue</v>
      </c>
      <c r="B66" s="32">
        <v>39114</v>
      </c>
      <c r="C66" s="33" t="s">
        <v>54</v>
      </c>
      <c r="D66" s="33" t="s">
        <v>34</v>
      </c>
      <c r="E66" s="33" t="s">
        <v>43</v>
      </c>
      <c r="F66" s="34">
        <v>10</v>
      </c>
      <c r="G66" s="35">
        <v>2120</v>
      </c>
      <c r="H66" s="36">
        <v>674.58399999999995</v>
      </c>
    </row>
    <row r="67" spans="1:8" x14ac:dyDescent="0.25">
      <c r="A67" s="89" t="str">
        <f t="shared" si="0"/>
        <v>39114MattNorthFastCar</v>
      </c>
      <c r="B67" s="40">
        <v>39114</v>
      </c>
      <c r="C67" s="41" t="s">
        <v>54</v>
      </c>
      <c r="D67" s="41" t="s">
        <v>34</v>
      </c>
      <c r="E67" s="41" t="s">
        <v>35</v>
      </c>
      <c r="F67" s="42">
        <v>6</v>
      </c>
      <c r="G67" s="43">
        <v>1740</v>
      </c>
      <c r="H67" s="44">
        <v>701.91599999999994</v>
      </c>
    </row>
    <row r="68" spans="1:8" x14ac:dyDescent="0.25">
      <c r="A68" s="89" t="str">
        <f t="shared" si="0"/>
        <v>39114MattNorthRapidZoo</v>
      </c>
      <c r="B68" s="32">
        <v>39114</v>
      </c>
      <c r="C68" s="33" t="s">
        <v>54</v>
      </c>
      <c r="D68" s="33" t="s">
        <v>34</v>
      </c>
      <c r="E68" s="33" t="s">
        <v>38</v>
      </c>
      <c r="F68" s="34">
        <v>6</v>
      </c>
      <c r="G68" s="35">
        <v>1470</v>
      </c>
      <c r="H68" s="36">
        <v>496.41899999999998</v>
      </c>
    </row>
    <row r="69" spans="1:8" x14ac:dyDescent="0.25">
      <c r="A69" s="89" t="str">
        <f t="shared" ref="A69:A132" si="1">B69&amp;C69&amp;D69&amp;E69</f>
        <v>39114MattWestSuperGlue</v>
      </c>
      <c r="B69" s="40">
        <v>39114</v>
      </c>
      <c r="C69" s="41" t="s">
        <v>54</v>
      </c>
      <c r="D69" s="41" t="s">
        <v>42</v>
      </c>
      <c r="E69" s="41" t="s">
        <v>43</v>
      </c>
      <c r="F69" s="42">
        <v>9</v>
      </c>
      <c r="G69" s="43">
        <v>1683</v>
      </c>
      <c r="H69" s="44">
        <v>689.86169999999993</v>
      </c>
    </row>
    <row r="70" spans="1:8" x14ac:dyDescent="0.25">
      <c r="A70" s="89" t="str">
        <f t="shared" si="1"/>
        <v>39114MattWestFastCar</v>
      </c>
      <c r="B70" s="32">
        <v>39114</v>
      </c>
      <c r="C70" s="33" t="s">
        <v>54</v>
      </c>
      <c r="D70" s="33" t="s">
        <v>42</v>
      </c>
      <c r="E70" s="33" t="s">
        <v>35</v>
      </c>
      <c r="F70" s="34">
        <v>9</v>
      </c>
      <c r="G70" s="35">
        <v>1890</v>
      </c>
      <c r="H70" s="36">
        <v>778.68</v>
      </c>
    </row>
    <row r="71" spans="1:8" x14ac:dyDescent="0.25">
      <c r="A71" s="89" t="str">
        <f t="shared" si="1"/>
        <v>39114MattWestRapidZoo</v>
      </c>
      <c r="B71" s="40">
        <v>39114</v>
      </c>
      <c r="C71" s="41" t="s">
        <v>54</v>
      </c>
      <c r="D71" s="41" t="s">
        <v>42</v>
      </c>
      <c r="E71" s="41" t="s">
        <v>38</v>
      </c>
      <c r="F71" s="42">
        <v>8</v>
      </c>
      <c r="G71" s="43">
        <v>1704</v>
      </c>
      <c r="H71" s="44">
        <v>627.92399999999998</v>
      </c>
    </row>
    <row r="72" spans="1:8" x14ac:dyDescent="0.25">
      <c r="A72" s="89" t="str">
        <f t="shared" si="1"/>
        <v>39114MattMiddleSuperGlue</v>
      </c>
      <c r="B72" s="32">
        <v>39114</v>
      </c>
      <c r="C72" s="33" t="s">
        <v>54</v>
      </c>
      <c r="D72" s="33" t="s">
        <v>45</v>
      </c>
      <c r="E72" s="33" t="s">
        <v>43</v>
      </c>
      <c r="F72" s="34">
        <v>6</v>
      </c>
      <c r="G72" s="35">
        <v>1644</v>
      </c>
      <c r="H72" s="36">
        <v>555.83640000000003</v>
      </c>
    </row>
    <row r="73" spans="1:8" x14ac:dyDescent="0.25">
      <c r="A73" s="89" t="str">
        <f t="shared" si="1"/>
        <v>39114MattMiddleFastCar</v>
      </c>
      <c r="B73" s="40">
        <v>39114</v>
      </c>
      <c r="C73" s="41" t="s">
        <v>54</v>
      </c>
      <c r="D73" s="41" t="s">
        <v>45</v>
      </c>
      <c r="E73" s="41" t="s">
        <v>35</v>
      </c>
      <c r="F73" s="42">
        <v>9</v>
      </c>
      <c r="G73" s="43">
        <v>2457</v>
      </c>
      <c r="H73" s="44">
        <v>1021.3749</v>
      </c>
    </row>
    <row r="74" spans="1:8" x14ac:dyDescent="0.25">
      <c r="A74" s="89" t="str">
        <f t="shared" si="1"/>
        <v>39114MattMiddleRapidZoo</v>
      </c>
      <c r="B74" s="32">
        <v>39114</v>
      </c>
      <c r="C74" s="33" t="s">
        <v>54</v>
      </c>
      <c r="D74" s="33" t="s">
        <v>45</v>
      </c>
      <c r="E74" s="33" t="s">
        <v>38</v>
      </c>
      <c r="F74" s="34">
        <v>7</v>
      </c>
      <c r="G74" s="35">
        <v>1785</v>
      </c>
      <c r="H74" s="36">
        <v>566.02350000000001</v>
      </c>
    </row>
    <row r="75" spans="1:8" x14ac:dyDescent="0.25">
      <c r="A75" s="89" t="str">
        <f t="shared" si="1"/>
        <v>39142JosephNorthSuperGlue</v>
      </c>
      <c r="B75" s="40">
        <v>39142</v>
      </c>
      <c r="C75" s="41" t="s">
        <v>4</v>
      </c>
      <c r="D75" s="41" t="s">
        <v>34</v>
      </c>
      <c r="E75" s="41" t="s">
        <v>43</v>
      </c>
      <c r="F75" s="42">
        <v>7</v>
      </c>
      <c r="G75" s="43">
        <v>973</v>
      </c>
      <c r="H75" s="44">
        <v>405.35180000000003</v>
      </c>
    </row>
    <row r="76" spans="1:8" x14ac:dyDescent="0.25">
      <c r="A76" s="89" t="str">
        <f t="shared" si="1"/>
        <v>39142JosephNorthFastCar</v>
      </c>
      <c r="B76" s="32">
        <v>39142</v>
      </c>
      <c r="C76" s="33" t="s">
        <v>4</v>
      </c>
      <c r="D76" s="33" t="s">
        <v>34</v>
      </c>
      <c r="E76" s="33" t="s">
        <v>35</v>
      </c>
      <c r="F76" s="34">
        <v>6</v>
      </c>
      <c r="G76" s="35">
        <v>1644</v>
      </c>
      <c r="H76" s="36">
        <v>606.47159999999997</v>
      </c>
    </row>
    <row r="77" spans="1:8" x14ac:dyDescent="0.25">
      <c r="A77" s="89" t="str">
        <f t="shared" si="1"/>
        <v>39142JosephNorthRapidZoo</v>
      </c>
      <c r="B77" s="40">
        <v>39142</v>
      </c>
      <c r="C77" s="41" t="s">
        <v>4</v>
      </c>
      <c r="D77" s="41" t="s">
        <v>34</v>
      </c>
      <c r="E77" s="41" t="s">
        <v>38</v>
      </c>
      <c r="F77" s="42">
        <v>10</v>
      </c>
      <c r="G77" s="43">
        <v>2110</v>
      </c>
      <c r="H77" s="44">
        <v>845.05500000000006</v>
      </c>
    </row>
    <row r="78" spans="1:8" x14ac:dyDescent="0.25">
      <c r="A78" s="89" t="str">
        <f t="shared" si="1"/>
        <v>39142JosephWestSuperGlue</v>
      </c>
      <c r="B78" s="32">
        <v>39142</v>
      </c>
      <c r="C78" s="33" t="s">
        <v>4</v>
      </c>
      <c r="D78" s="33" t="s">
        <v>42</v>
      </c>
      <c r="E78" s="33" t="s">
        <v>43</v>
      </c>
      <c r="F78" s="34">
        <v>9</v>
      </c>
      <c r="G78" s="35">
        <v>1179</v>
      </c>
      <c r="H78" s="36">
        <v>435.05099999999999</v>
      </c>
    </row>
    <row r="79" spans="1:8" x14ac:dyDescent="0.25">
      <c r="A79" s="89" t="str">
        <f t="shared" si="1"/>
        <v>39142JosephWestFastCar</v>
      </c>
      <c r="B79" s="40">
        <v>39142</v>
      </c>
      <c r="C79" s="41" t="s">
        <v>4</v>
      </c>
      <c r="D79" s="41" t="s">
        <v>42</v>
      </c>
      <c r="E79" s="41" t="s">
        <v>35</v>
      </c>
      <c r="F79" s="42">
        <v>10</v>
      </c>
      <c r="G79" s="43">
        <v>1340</v>
      </c>
      <c r="H79" s="44">
        <v>429.06799999999998</v>
      </c>
    </row>
    <row r="80" spans="1:8" x14ac:dyDescent="0.25">
      <c r="A80" s="89" t="str">
        <f t="shared" si="1"/>
        <v>39142JosephWestRapidZoo</v>
      </c>
      <c r="B80" s="32">
        <v>39142</v>
      </c>
      <c r="C80" s="33" t="s">
        <v>4</v>
      </c>
      <c r="D80" s="33" t="s">
        <v>42</v>
      </c>
      <c r="E80" s="33" t="s">
        <v>38</v>
      </c>
      <c r="F80" s="34">
        <v>8</v>
      </c>
      <c r="G80" s="35">
        <v>984</v>
      </c>
      <c r="H80" s="36">
        <v>349.81199999999995</v>
      </c>
    </row>
    <row r="81" spans="1:8" x14ac:dyDescent="0.25">
      <c r="A81" s="89" t="str">
        <f t="shared" si="1"/>
        <v>39142JosephMiddleSuperGlue</v>
      </c>
      <c r="B81" s="40">
        <v>39142</v>
      </c>
      <c r="C81" s="41" t="s">
        <v>4</v>
      </c>
      <c r="D81" s="41" t="s">
        <v>45</v>
      </c>
      <c r="E81" s="41" t="s">
        <v>43</v>
      </c>
      <c r="F81" s="42">
        <v>9</v>
      </c>
      <c r="G81" s="43">
        <v>1971</v>
      </c>
      <c r="H81" s="44">
        <v>648.85320000000002</v>
      </c>
    </row>
    <row r="82" spans="1:8" x14ac:dyDescent="0.25">
      <c r="A82" s="89" t="str">
        <f t="shared" si="1"/>
        <v>39142JosephMiddleFastCar</v>
      </c>
      <c r="B82" s="32">
        <v>39142</v>
      </c>
      <c r="C82" s="33" t="s">
        <v>4</v>
      </c>
      <c r="D82" s="33" t="s">
        <v>45</v>
      </c>
      <c r="E82" s="33" t="s">
        <v>35</v>
      </c>
      <c r="F82" s="34">
        <v>6</v>
      </c>
      <c r="G82" s="35">
        <v>1392</v>
      </c>
      <c r="H82" s="36">
        <v>548.58720000000005</v>
      </c>
    </row>
    <row r="83" spans="1:8" x14ac:dyDescent="0.25">
      <c r="A83" s="89" t="str">
        <f t="shared" si="1"/>
        <v>39142JosephMiddleRapidZoo</v>
      </c>
      <c r="B83" s="40">
        <v>39142</v>
      </c>
      <c r="C83" s="41" t="s">
        <v>4</v>
      </c>
      <c r="D83" s="41" t="s">
        <v>45</v>
      </c>
      <c r="E83" s="41" t="s">
        <v>38</v>
      </c>
      <c r="F83" s="42">
        <v>7</v>
      </c>
      <c r="G83" s="43">
        <v>1099</v>
      </c>
      <c r="H83" s="44">
        <v>459.71170000000001</v>
      </c>
    </row>
    <row r="84" spans="1:8" x14ac:dyDescent="0.25">
      <c r="A84" s="89" t="str">
        <f t="shared" si="1"/>
        <v>39142LawrenceNorthSuperGlue</v>
      </c>
      <c r="B84" s="32">
        <v>39142</v>
      </c>
      <c r="C84" s="33" t="s">
        <v>48</v>
      </c>
      <c r="D84" s="33" t="s">
        <v>34</v>
      </c>
      <c r="E84" s="33" t="s">
        <v>43</v>
      </c>
      <c r="F84" s="34">
        <v>9</v>
      </c>
      <c r="G84" s="35">
        <v>1836</v>
      </c>
      <c r="H84" s="36">
        <v>799.21080000000006</v>
      </c>
    </row>
    <row r="85" spans="1:8" x14ac:dyDescent="0.25">
      <c r="A85" s="89" t="str">
        <f t="shared" si="1"/>
        <v>39142LawrenceNorthFastCar</v>
      </c>
      <c r="B85" s="40">
        <v>39142</v>
      </c>
      <c r="C85" s="41" t="s">
        <v>48</v>
      </c>
      <c r="D85" s="41" t="s">
        <v>34</v>
      </c>
      <c r="E85" s="41" t="s">
        <v>35</v>
      </c>
      <c r="F85" s="42">
        <v>6</v>
      </c>
      <c r="G85" s="43">
        <v>732</v>
      </c>
      <c r="H85" s="44">
        <v>312.19799999999998</v>
      </c>
    </row>
    <row r="86" spans="1:8" x14ac:dyDescent="0.25">
      <c r="A86" s="89" t="str">
        <f t="shared" si="1"/>
        <v>39142LawrenceNorthRapidZoo</v>
      </c>
      <c r="B86" s="32">
        <v>39142</v>
      </c>
      <c r="C86" s="33" t="s">
        <v>48</v>
      </c>
      <c r="D86" s="33" t="s">
        <v>34</v>
      </c>
      <c r="E86" s="33" t="s">
        <v>38</v>
      </c>
      <c r="F86" s="34">
        <v>9</v>
      </c>
      <c r="G86" s="35">
        <v>2637</v>
      </c>
      <c r="H86" s="36">
        <v>984.39210000000003</v>
      </c>
    </row>
    <row r="87" spans="1:8" x14ac:dyDescent="0.25">
      <c r="A87" s="89" t="str">
        <f t="shared" si="1"/>
        <v>39142LawrenceWestSuperGlue</v>
      </c>
      <c r="B87" s="40">
        <v>39142</v>
      </c>
      <c r="C87" s="41" t="s">
        <v>48</v>
      </c>
      <c r="D87" s="41" t="s">
        <v>42</v>
      </c>
      <c r="E87" s="41" t="s">
        <v>43</v>
      </c>
      <c r="F87" s="42">
        <v>6</v>
      </c>
      <c r="G87" s="43">
        <v>1134</v>
      </c>
      <c r="H87" s="44">
        <v>485.46539999999999</v>
      </c>
    </row>
    <row r="88" spans="1:8" x14ac:dyDescent="0.25">
      <c r="A88" s="89" t="str">
        <f t="shared" si="1"/>
        <v>39142LawrenceWestFastCar</v>
      </c>
      <c r="B88" s="32">
        <v>39142</v>
      </c>
      <c r="C88" s="33" t="s">
        <v>48</v>
      </c>
      <c r="D88" s="33" t="s">
        <v>42</v>
      </c>
      <c r="E88" s="33" t="s">
        <v>35</v>
      </c>
      <c r="F88" s="34">
        <v>9</v>
      </c>
      <c r="G88" s="35">
        <v>1062</v>
      </c>
      <c r="H88" s="36">
        <v>469.19160000000005</v>
      </c>
    </row>
    <row r="89" spans="1:8" x14ac:dyDescent="0.25">
      <c r="A89" s="89" t="str">
        <f t="shared" si="1"/>
        <v>39142LawrenceWestRapidZoo</v>
      </c>
      <c r="B89" s="40">
        <v>39142</v>
      </c>
      <c r="C89" s="41" t="s">
        <v>48</v>
      </c>
      <c r="D89" s="41" t="s">
        <v>42</v>
      </c>
      <c r="E89" s="41" t="s">
        <v>38</v>
      </c>
      <c r="F89" s="42">
        <v>10</v>
      </c>
      <c r="G89" s="43">
        <v>1320</v>
      </c>
      <c r="H89" s="44">
        <v>590.96399999999994</v>
      </c>
    </row>
    <row r="90" spans="1:8" x14ac:dyDescent="0.25">
      <c r="A90" s="89" t="str">
        <f t="shared" si="1"/>
        <v>39142LawrenceMiddleSuperGlue</v>
      </c>
      <c r="B90" s="32">
        <v>39142</v>
      </c>
      <c r="C90" s="33" t="s">
        <v>48</v>
      </c>
      <c r="D90" s="33" t="s">
        <v>45</v>
      </c>
      <c r="E90" s="33" t="s">
        <v>43</v>
      </c>
      <c r="F90" s="34">
        <v>10</v>
      </c>
      <c r="G90" s="35">
        <v>1140</v>
      </c>
      <c r="H90" s="36">
        <v>351.91799999999995</v>
      </c>
    </row>
    <row r="91" spans="1:8" x14ac:dyDescent="0.25">
      <c r="A91" s="89" t="str">
        <f t="shared" si="1"/>
        <v>39142LawrenceMiddleFastCar</v>
      </c>
      <c r="B91" s="40">
        <v>39142</v>
      </c>
      <c r="C91" s="41" t="s">
        <v>48</v>
      </c>
      <c r="D91" s="41" t="s">
        <v>45</v>
      </c>
      <c r="E91" s="41" t="s">
        <v>35</v>
      </c>
      <c r="F91" s="42">
        <v>9</v>
      </c>
      <c r="G91" s="43">
        <v>2205</v>
      </c>
      <c r="H91" s="44">
        <v>935.80200000000002</v>
      </c>
    </row>
    <row r="92" spans="1:8" x14ac:dyDescent="0.25">
      <c r="A92" s="89" t="str">
        <f t="shared" si="1"/>
        <v>39142LawrenceMiddleRapidZoo</v>
      </c>
      <c r="B92" s="32">
        <v>39142</v>
      </c>
      <c r="C92" s="33" t="s">
        <v>48</v>
      </c>
      <c r="D92" s="33" t="s">
        <v>45</v>
      </c>
      <c r="E92" s="33" t="s">
        <v>38</v>
      </c>
      <c r="F92" s="34">
        <v>9</v>
      </c>
      <c r="G92" s="35">
        <v>2583</v>
      </c>
      <c r="H92" s="36">
        <v>942.79499999999996</v>
      </c>
    </row>
    <row r="93" spans="1:8" x14ac:dyDescent="0.25">
      <c r="A93" s="89" t="str">
        <f t="shared" si="1"/>
        <v>39142MariaNorthSuperGlue</v>
      </c>
      <c r="B93" s="40">
        <v>39142</v>
      </c>
      <c r="C93" s="41" t="s">
        <v>51</v>
      </c>
      <c r="D93" s="41" t="s">
        <v>34</v>
      </c>
      <c r="E93" s="41" t="s">
        <v>43</v>
      </c>
      <c r="F93" s="42">
        <v>7</v>
      </c>
      <c r="G93" s="43">
        <v>1827</v>
      </c>
      <c r="H93" s="44">
        <v>743.58899999999994</v>
      </c>
    </row>
    <row r="94" spans="1:8" x14ac:dyDescent="0.25">
      <c r="A94" s="89" t="str">
        <f t="shared" si="1"/>
        <v>39142MariaNorthFastCar</v>
      </c>
      <c r="B94" s="32">
        <v>39142</v>
      </c>
      <c r="C94" s="33" t="s">
        <v>51</v>
      </c>
      <c r="D94" s="33" t="s">
        <v>34</v>
      </c>
      <c r="E94" s="33" t="s">
        <v>35</v>
      </c>
      <c r="F94" s="34">
        <v>6</v>
      </c>
      <c r="G94" s="35">
        <v>1488</v>
      </c>
      <c r="H94" s="36">
        <v>574.96320000000003</v>
      </c>
    </row>
    <row r="95" spans="1:8" x14ac:dyDescent="0.25">
      <c r="A95" s="89" t="str">
        <f t="shared" si="1"/>
        <v>39142MariaNorthRapidZoo</v>
      </c>
      <c r="B95" s="40">
        <v>39142</v>
      </c>
      <c r="C95" s="41" t="s">
        <v>51</v>
      </c>
      <c r="D95" s="41" t="s">
        <v>34</v>
      </c>
      <c r="E95" s="41" t="s">
        <v>38</v>
      </c>
      <c r="F95" s="42">
        <v>6</v>
      </c>
      <c r="G95" s="43">
        <v>1260</v>
      </c>
      <c r="H95" s="44">
        <v>483.21000000000004</v>
      </c>
    </row>
    <row r="96" spans="1:8" x14ac:dyDescent="0.25">
      <c r="A96" s="89" t="str">
        <f t="shared" si="1"/>
        <v>39142MariaWestSuperGlue</v>
      </c>
      <c r="B96" s="32">
        <v>39142</v>
      </c>
      <c r="C96" s="33" t="s">
        <v>51</v>
      </c>
      <c r="D96" s="33" t="s">
        <v>42</v>
      </c>
      <c r="E96" s="33" t="s">
        <v>43</v>
      </c>
      <c r="F96" s="34">
        <v>7</v>
      </c>
      <c r="G96" s="35">
        <v>931</v>
      </c>
      <c r="H96" s="36">
        <v>352.10419999999999</v>
      </c>
    </row>
    <row r="97" spans="1:8" x14ac:dyDescent="0.25">
      <c r="A97" s="89" t="str">
        <f t="shared" si="1"/>
        <v>39142MariaWestFastCar</v>
      </c>
      <c r="B97" s="40">
        <v>39142</v>
      </c>
      <c r="C97" s="41" t="s">
        <v>51</v>
      </c>
      <c r="D97" s="41" t="s">
        <v>42</v>
      </c>
      <c r="E97" s="41" t="s">
        <v>35</v>
      </c>
      <c r="F97" s="42">
        <v>7</v>
      </c>
      <c r="G97" s="43">
        <v>742</v>
      </c>
      <c r="H97" s="44">
        <v>324.25400000000002</v>
      </c>
    </row>
    <row r="98" spans="1:8" x14ac:dyDescent="0.25">
      <c r="A98" s="89" t="str">
        <f t="shared" si="1"/>
        <v>39142MariaWestRapidZoo</v>
      </c>
      <c r="B98" s="32">
        <v>39142</v>
      </c>
      <c r="C98" s="33" t="s">
        <v>51</v>
      </c>
      <c r="D98" s="33" t="s">
        <v>42</v>
      </c>
      <c r="E98" s="33" t="s">
        <v>38</v>
      </c>
      <c r="F98" s="34">
        <v>10</v>
      </c>
      <c r="G98" s="35">
        <v>1110</v>
      </c>
      <c r="H98" s="36">
        <v>479.964</v>
      </c>
    </row>
    <row r="99" spans="1:8" x14ac:dyDescent="0.25">
      <c r="A99" s="89" t="str">
        <f t="shared" si="1"/>
        <v>39142MariaMiddleSuperGlue</v>
      </c>
      <c r="B99" s="40">
        <v>39142</v>
      </c>
      <c r="C99" s="41" t="s">
        <v>51</v>
      </c>
      <c r="D99" s="41" t="s">
        <v>45</v>
      </c>
      <c r="E99" s="41" t="s">
        <v>43</v>
      </c>
      <c r="F99" s="42">
        <v>9</v>
      </c>
      <c r="G99" s="43">
        <v>1980</v>
      </c>
      <c r="H99" s="44">
        <v>708.24599999999998</v>
      </c>
    </row>
    <row r="100" spans="1:8" x14ac:dyDescent="0.25">
      <c r="A100" s="89" t="str">
        <f t="shared" si="1"/>
        <v>39142MariaMiddleFastCar</v>
      </c>
      <c r="B100" s="32">
        <v>39142</v>
      </c>
      <c r="C100" s="33" t="s">
        <v>51</v>
      </c>
      <c r="D100" s="33" t="s">
        <v>45</v>
      </c>
      <c r="E100" s="33" t="s">
        <v>35</v>
      </c>
      <c r="F100" s="34">
        <v>10</v>
      </c>
      <c r="G100" s="35">
        <v>2180</v>
      </c>
      <c r="H100" s="36">
        <v>978.82</v>
      </c>
    </row>
    <row r="101" spans="1:8" x14ac:dyDescent="0.25">
      <c r="A101" s="89" t="str">
        <f t="shared" si="1"/>
        <v>39142MariaMiddleRapidZoo</v>
      </c>
      <c r="B101" s="40">
        <v>39142</v>
      </c>
      <c r="C101" s="41" t="s">
        <v>51</v>
      </c>
      <c r="D101" s="41" t="s">
        <v>45</v>
      </c>
      <c r="E101" s="41" t="s">
        <v>38</v>
      </c>
      <c r="F101" s="42">
        <v>9</v>
      </c>
      <c r="G101" s="43">
        <v>1215</v>
      </c>
      <c r="H101" s="44">
        <v>406.053</v>
      </c>
    </row>
    <row r="102" spans="1:8" x14ac:dyDescent="0.25">
      <c r="A102" s="89" t="str">
        <f t="shared" si="1"/>
        <v>39142MattNorthSuperGlue</v>
      </c>
      <c r="B102" s="32">
        <v>39142</v>
      </c>
      <c r="C102" s="33" t="s">
        <v>54</v>
      </c>
      <c r="D102" s="33" t="s">
        <v>34</v>
      </c>
      <c r="E102" s="33" t="s">
        <v>43</v>
      </c>
      <c r="F102" s="34">
        <v>8</v>
      </c>
      <c r="G102" s="35">
        <v>1832</v>
      </c>
      <c r="H102" s="36">
        <v>728.95279999999991</v>
      </c>
    </row>
    <row r="103" spans="1:8" x14ac:dyDescent="0.25">
      <c r="A103" s="89" t="str">
        <f t="shared" si="1"/>
        <v>39142MattNorthFastCar</v>
      </c>
      <c r="B103" s="40">
        <v>39142</v>
      </c>
      <c r="C103" s="41" t="s">
        <v>54</v>
      </c>
      <c r="D103" s="41" t="s">
        <v>34</v>
      </c>
      <c r="E103" s="41" t="s">
        <v>35</v>
      </c>
      <c r="F103" s="42">
        <v>6</v>
      </c>
      <c r="G103" s="43">
        <v>1176</v>
      </c>
      <c r="H103" s="44">
        <v>447.5856</v>
      </c>
    </row>
    <row r="104" spans="1:8" x14ac:dyDescent="0.25">
      <c r="A104" s="89" t="str">
        <f t="shared" si="1"/>
        <v>39142MattNorthRapidZoo</v>
      </c>
      <c r="B104" s="32">
        <v>39142</v>
      </c>
      <c r="C104" s="33" t="s">
        <v>54</v>
      </c>
      <c r="D104" s="33" t="s">
        <v>34</v>
      </c>
      <c r="E104" s="33" t="s">
        <v>38</v>
      </c>
      <c r="F104" s="34">
        <v>6</v>
      </c>
      <c r="G104" s="35">
        <v>1044</v>
      </c>
      <c r="H104" s="36">
        <v>314.97480000000002</v>
      </c>
    </row>
    <row r="105" spans="1:8" x14ac:dyDescent="0.25">
      <c r="A105" s="89" t="str">
        <f t="shared" si="1"/>
        <v>39142MattWestSuperGlue</v>
      </c>
      <c r="B105" s="40">
        <v>39142</v>
      </c>
      <c r="C105" s="41" t="s">
        <v>54</v>
      </c>
      <c r="D105" s="41" t="s">
        <v>42</v>
      </c>
      <c r="E105" s="41" t="s">
        <v>43</v>
      </c>
      <c r="F105" s="42">
        <v>9</v>
      </c>
      <c r="G105" s="43">
        <v>981</v>
      </c>
      <c r="H105" s="44">
        <v>336.18869999999998</v>
      </c>
    </row>
    <row r="106" spans="1:8" x14ac:dyDescent="0.25">
      <c r="A106" s="89" t="str">
        <f t="shared" si="1"/>
        <v>39142MattWestFastCar</v>
      </c>
      <c r="B106" s="32">
        <v>39142</v>
      </c>
      <c r="C106" s="33" t="s">
        <v>54</v>
      </c>
      <c r="D106" s="33" t="s">
        <v>42</v>
      </c>
      <c r="E106" s="33" t="s">
        <v>35</v>
      </c>
      <c r="F106" s="34">
        <v>10</v>
      </c>
      <c r="G106" s="35">
        <v>1350</v>
      </c>
      <c r="H106" s="36">
        <v>415.8</v>
      </c>
    </row>
    <row r="107" spans="1:8" x14ac:dyDescent="0.25">
      <c r="A107" s="89" t="str">
        <f t="shared" si="1"/>
        <v>39142MattWestRapidZoo</v>
      </c>
      <c r="B107" s="40">
        <v>39142</v>
      </c>
      <c r="C107" s="41" t="s">
        <v>54</v>
      </c>
      <c r="D107" s="41" t="s">
        <v>42</v>
      </c>
      <c r="E107" s="41" t="s">
        <v>38</v>
      </c>
      <c r="F107" s="42">
        <v>9</v>
      </c>
      <c r="G107" s="43">
        <v>1926</v>
      </c>
      <c r="H107" s="44">
        <v>838.38780000000008</v>
      </c>
    </row>
    <row r="108" spans="1:8" x14ac:dyDescent="0.25">
      <c r="A108" s="89" t="str">
        <f t="shared" si="1"/>
        <v>39142MattMiddleSuperGlue</v>
      </c>
      <c r="B108" s="32">
        <v>39142</v>
      </c>
      <c r="C108" s="33" t="s">
        <v>54</v>
      </c>
      <c r="D108" s="33" t="s">
        <v>45</v>
      </c>
      <c r="E108" s="33" t="s">
        <v>43</v>
      </c>
      <c r="F108" s="34">
        <v>10</v>
      </c>
      <c r="G108" s="35">
        <v>1260</v>
      </c>
      <c r="H108" s="36">
        <v>483.21000000000004</v>
      </c>
    </row>
    <row r="109" spans="1:8" x14ac:dyDescent="0.25">
      <c r="A109" s="89" t="str">
        <f t="shared" si="1"/>
        <v>39142MattMiddleFastCar</v>
      </c>
      <c r="B109" s="40">
        <v>39142</v>
      </c>
      <c r="C109" s="41" t="s">
        <v>54</v>
      </c>
      <c r="D109" s="41" t="s">
        <v>45</v>
      </c>
      <c r="E109" s="41" t="s">
        <v>35</v>
      </c>
      <c r="F109" s="42">
        <v>8</v>
      </c>
      <c r="G109" s="43">
        <v>888</v>
      </c>
      <c r="H109" s="44">
        <v>296.32560000000001</v>
      </c>
    </row>
    <row r="110" spans="1:8" x14ac:dyDescent="0.25">
      <c r="A110" s="89" t="str">
        <f t="shared" si="1"/>
        <v>39142MattMiddleRapidZoo</v>
      </c>
      <c r="B110" s="32">
        <v>39142</v>
      </c>
      <c r="C110" s="33" t="s">
        <v>54</v>
      </c>
      <c r="D110" s="33" t="s">
        <v>45</v>
      </c>
      <c r="E110" s="33" t="s">
        <v>38</v>
      </c>
      <c r="F110" s="34">
        <v>10</v>
      </c>
      <c r="G110" s="35">
        <v>1090</v>
      </c>
      <c r="H110" s="36">
        <v>381.5</v>
      </c>
    </row>
    <row r="111" spans="1:8" x14ac:dyDescent="0.25">
      <c r="A111" s="89" t="str">
        <f t="shared" si="1"/>
        <v>39173JosephNorthSuperGlue</v>
      </c>
      <c r="B111" s="40">
        <v>39173</v>
      </c>
      <c r="C111" s="41" t="s">
        <v>4</v>
      </c>
      <c r="D111" s="41" t="s">
        <v>34</v>
      </c>
      <c r="E111" s="41" t="s">
        <v>43</v>
      </c>
      <c r="F111" s="42">
        <v>10</v>
      </c>
      <c r="G111" s="43">
        <v>2940</v>
      </c>
      <c r="H111" s="44">
        <v>1210.104</v>
      </c>
    </row>
    <row r="112" spans="1:8" x14ac:dyDescent="0.25">
      <c r="A112" s="89" t="str">
        <f t="shared" si="1"/>
        <v>39173JosephNorthFastCar</v>
      </c>
      <c r="B112" s="32">
        <v>39173</v>
      </c>
      <c r="C112" s="33" t="s">
        <v>4</v>
      </c>
      <c r="D112" s="33" t="s">
        <v>34</v>
      </c>
      <c r="E112" s="33" t="s">
        <v>35</v>
      </c>
      <c r="F112" s="34">
        <v>8</v>
      </c>
      <c r="G112" s="35">
        <v>1336</v>
      </c>
      <c r="H112" s="36">
        <v>404.67439999999999</v>
      </c>
    </row>
    <row r="113" spans="1:8" x14ac:dyDescent="0.25">
      <c r="A113" s="89" t="str">
        <f t="shared" si="1"/>
        <v>39173JosephNorthRapidZoo</v>
      </c>
      <c r="B113" s="40">
        <v>39173</v>
      </c>
      <c r="C113" s="41" t="s">
        <v>4</v>
      </c>
      <c r="D113" s="41" t="s">
        <v>34</v>
      </c>
      <c r="E113" s="41" t="s">
        <v>38</v>
      </c>
      <c r="F113" s="42">
        <v>6</v>
      </c>
      <c r="G113" s="43">
        <v>1392</v>
      </c>
      <c r="H113" s="44">
        <v>431.6592</v>
      </c>
    </row>
    <row r="114" spans="1:8" x14ac:dyDescent="0.25">
      <c r="A114" s="89" t="str">
        <f t="shared" si="1"/>
        <v>39173JosephWestSuperGlue</v>
      </c>
      <c r="B114" s="32">
        <v>39173</v>
      </c>
      <c r="C114" s="33" t="s">
        <v>4</v>
      </c>
      <c r="D114" s="33" t="s">
        <v>42</v>
      </c>
      <c r="E114" s="33" t="s">
        <v>43</v>
      </c>
      <c r="F114" s="34">
        <v>10</v>
      </c>
      <c r="G114" s="35">
        <v>1090</v>
      </c>
      <c r="H114" s="36">
        <v>330.815</v>
      </c>
    </row>
    <row r="115" spans="1:8" x14ac:dyDescent="0.25">
      <c r="A115" s="89" t="str">
        <f t="shared" si="1"/>
        <v>39173JosephWestFastCar</v>
      </c>
      <c r="B115" s="40">
        <v>39173</v>
      </c>
      <c r="C115" s="41" t="s">
        <v>4</v>
      </c>
      <c r="D115" s="41" t="s">
        <v>42</v>
      </c>
      <c r="E115" s="41" t="s">
        <v>35</v>
      </c>
      <c r="F115" s="42">
        <v>6</v>
      </c>
      <c r="G115" s="43">
        <v>1350</v>
      </c>
      <c r="H115" s="44">
        <v>512.32500000000005</v>
      </c>
    </row>
    <row r="116" spans="1:8" x14ac:dyDescent="0.25">
      <c r="A116" s="89" t="str">
        <f t="shared" si="1"/>
        <v>39173JosephWestRapidZoo</v>
      </c>
      <c r="B116" s="32">
        <v>39173</v>
      </c>
      <c r="C116" s="33" t="s">
        <v>4</v>
      </c>
      <c r="D116" s="33" t="s">
        <v>42</v>
      </c>
      <c r="E116" s="33" t="s">
        <v>38</v>
      </c>
      <c r="F116" s="34">
        <v>8</v>
      </c>
      <c r="G116" s="35">
        <v>1568</v>
      </c>
      <c r="H116" s="36">
        <v>681.92320000000007</v>
      </c>
    </row>
    <row r="117" spans="1:8" x14ac:dyDescent="0.25">
      <c r="A117" s="89" t="str">
        <f t="shared" si="1"/>
        <v>39173JosephMiddleSuperGlue</v>
      </c>
      <c r="B117" s="40">
        <v>39173</v>
      </c>
      <c r="C117" s="41" t="s">
        <v>4</v>
      </c>
      <c r="D117" s="41" t="s">
        <v>45</v>
      </c>
      <c r="E117" s="41" t="s">
        <v>43</v>
      </c>
      <c r="F117" s="42">
        <v>7</v>
      </c>
      <c r="G117" s="43">
        <v>1925</v>
      </c>
      <c r="H117" s="44">
        <v>814.46749999999997</v>
      </c>
    </row>
    <row r="118" spans="1:8" x14ac:dyDescent="0.25">
      <c r="A118" s="89" t="str">
        <f t="shared" si="1"/>
        <v>39173JosephMiddleFastCar</v>
      </c>
      <c r="B118" s="32">
        <v>39173</v>
      </c>
      <c r="C118" s="33" t="s">
        <v>4</v>
      </c>
      <c r="D118" s="33" t="s">
        <v>45</v>
      </c>
      <c r="E118" s="33" t="s">
        <v>35</v>
      </c>
      <c r="F118" s="34">
        <v>7</v>
      </c>
      <c r="G118" s="35">
        <v>1358</v>
      </c>
      <c r="H118" s="36">
        <v>543.87900000000002</v>
      </c>
    </row>
    <row r="119" spans="1:8" x14ac:dyDescent="0.25">
      <c r="A119" s="89" t="str">
        <f t="shared" si="1"/>
        <v>39173JosephMiddleRapidZoo</v>
      </c>
      <c r="B119" s="40">
        <v>39173</v>
      </c>
      <c r="C119" s="41" t="s">
        <v>4</v>
      </c>
      <c r="D119" s="41" t="s">
        <v>45</v>
      </c>
      <c r="E119" s="41" t="s">
        <v>38</v>
      </c>
      <c r="F119" s="42">
        <v>6</v>
      </c>
      <c r="G119" s="43">
        <v>888</v>
      </c>
      <c r="H119" s="44">
        <v>359.28480000000002</v>
      </c>
    </row>
    <row r="120" spans="1:8" x14ac:dyDescent="0.25">
      <c r="A120" s="89" t="str">
        <f t="shared" si="1"/>
        <v>39173LawrenceNorthSuperGlue</v>
      </c>
      <c r="B120" s="32">
        <v>39173</v>
      </c>
      <c r="C120" s="33" t="s">
        <v>48</v>
      </c>
      <c r="D120" s="33" t="s">
        <v>34</v>
      </c>
      <c r="E120" s="33" t="s">
        <v>43</v>
      </c>
      <c r="F120" s="34">
        <v>9</v>
      </c>
      <c r="G120" s="35">
        <v>1845</v>
      </c>
      <c r="H120" s="36">
        <v>594.09</v>
      </c>
    </row>
    <row r="121" spans="1:8" x14ac:dyDescent="0.25">
      <c r="A121" s="89" t="str">
        <f t="shared" si="1"/>
        <v>39173LawrenceNorthFastCar</v>
      </c>
      <c r="B121" s="40">
        <v>39173</v>
      </c>
      <c r="C121" s="41" t="s">
        <v>48</v>
      </c>
      <c r="D121" s="41" t="s">
        <v>34</v>
      </c>
      <c r="E121" s="41" t="s">
        <v>35</v>
      </c>
      <c r="F121" s="42">
        <v>7</v>
      </c>
      <c r="G121" s="43">
        <v>1232</v>
      </c>
      <c r="H121" s="44">
        <v>403.48</v>
      </c>
    </row>
    <row r="122" spans="1:8" x14ac:dyDescent="0.25">
      <c r="A122" s="89" t="str">
        <f t="shared" si="1"/>
        <v>39173LawrenceNorthRapidZoo</v>
      </c>
      <c r="B122" s="32">
        <v>39173</v>
      </c>
      <c r="C122" s="33" t="s">
        <v>48</v>
      </c>
      <c r="D122" s="33" t="s">
        <v>34</v>
      </c>
      <c r="E122" s="33" t="s">
        <v>38</v>
      </c>
      <c r="F122" s="34">
        <v>9</v>
      </c>
      <c r="G122" s="35">
        <v>2232</v>
      </c>
      <c r="H122" s="36">
        <v>669.82319999999993</v>
      </c>
    </row>
    <row r="123" spans="1:8" x14ac:dyDescent="0.25">
      <c r="A123" s="89" t="str">
        <f t="shared" si="1"/>
        <v>39173LawrenceWestSuperGlue</v>
      </c>
      <c r="B123" s="40">
        <v>39173</v>
      </c>
      <c r="C123" s="41" t="s">
        <v>48</v>
      </c>
      <c r="D123" s="41" t="s">
        <v>42</v>
      </c>
      <c r="E123" s="41" t="s">
        <v>43</v>
      </c>
      <c r="F123" s="42">
        <v>7</v>
      </c>
      <c r="G123" s="43">
        <v>2079</v>
      </c>
      <c r="H123" s="44">
        <v>719.54190000000006</v>
      </c>
    </row>
    <row r="124" spans="1:8" x14ac:dyDescent="0.25">
      <c r="A124" s="89" t="str">
        <f t="shared" si="1"/>
        <v>39173LawrenceWestFastCar</v>
      </c>
      <c r="B124" s="32">
        <v>39173</v>
      </c>
      <c r="C124" s="33" t="s">
        <v>48</v>
      </c>
      <c r="D124" s="33" t="s">
        <v>42</v>
      </c>
      <c r="E124" s="33" t="s">
        <v>35</v>
      </c>
      <c r="F124" s="34">
        <v>8</v>
      </c>
      <c r="G124" s="35">
        <v>1640</v>
      </c>
      <c r="H124" s="36">
        <v>701.26400000000001</v>
      </c>
    </row>
    <row r="125" spans="1:8" x14ac:dyDescent="0.25">
      <c r="A125" s="89" t="str">
        <f t="shared" si="1"/>
        <v>39173LawrenceWestRapidZoo</v>
      </c>
      <c r="B125" s="40">
        <v>39173</v>
      </c>
      <c r="C125" s="41" t="s">
        <v>48</v>
      </c>
      <c r="D125" s="41" t="s">
        <v>42</v>
      </c>
      <c r="E125" s="41" t="s">
        <v>38</v>
      </c>
      <c r="F125" s="42">
        <v>10</v>
      </c>
      <c r="G125" s="43">
        <v>2890</v>
      </c>
      <c r="H125" s="44">
        <v>951.96600000000012</v>
      </c>
    </row>
    <row r="126" spans="1:8" x14ac:dyDescent="0.25">
      <c r="A126" s="89" t="str">
        <f t="shared" si="1"/>
        <v>39173LawrenceMiddleSuperGlue</v>
      </c>
      <c r="B126" s="32">
        <v>39173</v>
      </c>
      <c r="C126" s="33" t="s">
        <v>48</v>
      </c>
      <c r="D126" s="33" t="s">
        <v>45</v>
      </c>
      <c r="E126" s="33" t="s">
        <v>43</v>
      </c>
      <c r="F126" s="34">
        <v>8</v>
      </c>
      <c r="G126" s="35">
        <v>800</v>
      </c>
      <c r="H126" s="36">
        <v>288.64</v>
      </c>
    </row>
    <row r="127" spans="1:8" x14ac:dyDescent="0.25">
      <c r="A127" s="89" t="str">
        <f t="shared" si="1"/>
        <v>39173LawrenceMiddleFastCar</v>
      </c>
      <c r="B127" s="40">
        <v>39173</v>
      </c>
      <c r="C127" s="41" t="s">
        <v>48</v>
      </c>
      <c r="D127" s="41" t="s">
        <v>45</v>
      </c>
      <c r="E127" s="41" t="s">
        <v>35</v>
      </c>
      <c r="F127" s="42">
        <v>10</v>
      </c>
      <c r="G127" s="43">
        <v>2460</v>
      </c>
      <c r="H127" s="44">
        <v>827.79000000000008</v>
      </c>
    </row>
    <row r="128" spans="1:8" x14ac:dyDescent="0.25">
      <c r="A128" s="89" t="str">
        <f t="shared" si="1"/>
        <v>39173LawrenceMiddleRapidZoo</v>
      </c>
      <c r="B128" s="32">
        <v>39173</v>
      </c>
      <c r="C128" s="33" t="s">
        <v>48</v>
      </c>
      <c r="D128" s="33" t="s">
        <v>45</v>
      </c>
      <c r="E128" s="33" t="s">
        <v>38</v>
      </c>
      <c r="F128" s="34">
        <v>8</v>
      </c>
      <c r="G128" s="35">
        <v>1872</v>
      </c>
      <c r="H128" s="36">
        <v>702.37439999999992</v>
      </c>
    </row>
    <row r="129" spans="1:8" x14ac:dyDescent="0.25">
      <c r="A129" s="89" t="str">
        <f t="shared" si="1"/>
        <v>39173MariaNorthSuperGlue</v>
      </c>
      <c r="B129" s="40">
        <v>39173</v>
      </c>
      <c r="C129" s="41" t="s">
        <v>51</v>
      </c>
      <c r="D129" s="41" t="s">
        <v>34</v>
      </c>
      <c r="E129" s="41" t="s">
        <v>43</v>
      </c>
      <c r="F129" s="42">
        <v>7</v>
      </c>
      <c r="G129" s="43">
        <v>833</v>
      </c>
      <c r="H129" s="44">
        <v>267.22639999999996</v>
      </c>
    </row>
    <row r="130" spans="1:8" x14ac:dyDescent="0.25">
      <c r="A130" s="89" t="str">
        <f t="shared" si="1"/>
        <v>39173MariaNorthFastCar</v>
      </c>
      <c r="B130" s="32">
        <v>39173</v>
      </c>
      <c r="C130" s="33" t="s">
        <v>51</v>
      </c>
      <c r="D130" s="33" t="s">
        <v>34</v>
      </c>
      <c r="E130" s="33" t="s">
        <v>35</v>
      </c>
      <c r="F130" s="34">
        <v>7</v>
      </c>
      <c r="G130" s="35">
        <v>728</v>
      </c>
      <c r="H130" s="36">
        <v>231.14000000000001</v>
      </c>
    </row>
    <row r="131" spans="1:8" x14ac:dyDescent="0.25">
      <c r="A131" s="89" t="str">
        <f t="shared" si="1"/>
        <v>39173MariaNorthRapidZoo</v>
      </c>
      <c r="B131" s="40">
        <v>39173</v>
      </c>
      <c r="C131" s="41" t="s">
        <v>51</v>
      </c>
      <c r="D131" s="41" t="s">
        <v>34</v>
      </c>
      <c r="E131" s="41" t="s">
        <v>38</v>
      </c>
      <c r="F131" s="42">
        <v>7</v>
      </c>
      <c r="G131" s="43">
        <v>2100</v>
      </c>
      <c r="H131" s="44">
        <v>830.55000000000007</v>
      </c>
    </row>
    <row r="132" spans="1:8" x14ac:dyDescent="0.25">
      <c r="A132" s="89" t="str">
        <f t="shared" si="1"/>
        <v>39173MariaWestSuperGlue</v>
      </c>
      <c r="B132" s="32">
        <v>39173</v>
      </c>
      <c r="C132" s="33" t="s">
        <v>51</v>
      </c>
      <c r="D132" s="33" t="s">
        <v>42</v>
      </c>
      <c r="E132" s="33" t="s">
        <v>43</v>
      </c>
      <c r="F132" s="34">
        <v>9</v>
      </c>
      <c r="G132" s="35">
        <v>2367</v>
      </c>
      <c r="H132" s="36">
        <v>1017.81</v>
      </c>
    </row>
    <row r="133" spans="1:8" x14ac:dyDescent="0.25">
      <c r="A133" s="89" t="str">
        <f t="shared" ref="A133:A196" si="2">B133&amp;C133&amp;D133&amp;E133</f>
        <v>39173MariaWestFastCar</v>
      </c>
      <c r="B133" s="40">
        <v>39173</v>
      </c>
      <c r="C133" s="41" t="s">
        <v>51</v>
      </c>
      <c r="D133" s="41" t="s">
        <v>42</v>
      </c>
      <c r="E133" s="41" t="s">
        <v>35</v>
      </c>
      <c r="F133" s="42">
        <v>10</v>
      </c>
      <c r="G133" s="43">
        <v>2110</v>
      </c>
      <c r="H133" s="44">
        <v>700.30899999999997</v>
      </c>
    </row>
    <row r="134" spans="1:8" x14ac:dyDescent="0.25">
      <c r="A134" s="89" t="str">
        <f t="shared" si="2"/>
        <v>39173MariaWestRapidZoo</v>
      </c>
      <c r="B134" s="32">
        <v>39173</v>
      </c>
      <c r="C134" s="33" t="s">
        <v>51</v>
      </c>
      <c r="D134" s="33" t="s">
        <v>42</v>
      </c>
      <c r="E134" s="33" t="s">
        <v>38</v>
      </c>
      <c r="F134" s="34">
        <v>8</v>
      </c>
      <c r="G134" s="35">
        <v>2072</v>
      </c>
      <c r="H134" s="36">
        <v>878.52800000000002</v>
      </c>
    </row>
    <row r="135" spans="1:8" x14ac:dyDescent="0.25">
      <c r="A135" s="89" t="str">
        <f t="shared" si="2"/>
        <v>39173MariaMiddleSuperGlue</v>
      </c>
      <c r="B135" s="40">
        <v>39173</v>
      </c>
      <c r="C135" s="41" t="s">
        <v>51</v>
      </c>
      <c r="D135" s="41" t="s">
        <v>45</v>
      </c>
      <c r="E135" s="41" t="s">
        <v>43</v>
      </c>
      <c r="F135" s="42">
        <v>8</v>
      </c>
      <c r="G135" s="43">
        <v>1816</v>
      </c>
      <c r="H135" s="44">
        <v>746.19439999999997</v>
      </c>
    </row>
    <row r="136" spans="1:8" x14ac:dyDescent="0.25">
      <c r="A136" s="89" t="str">
        <f t="shared" si="2"/>
        <v>39173MariaMiddleFastCar</v>
      </c>
      <c r="B136" s="32">
        <v>39173</v>
      </c>
      <c r="C136" s="33" t="s">
        <v>51</v>
      </c>
      <c r="D136" s="33" t="s">
        <v>45</v>
      </c>
      <c r="E136" s="33" t="s">
        <v>35</v>
      </c>
      <c r="F136" s="34">
        <v>8</v>
      </c>
      <c r="G136" s="35">
        <v>2152</v>
      </c>
      <c r="H136" s="36">
        <v>780.1</v>
      </c>
    </row>
    <row r="137" spans="1:8" x14ac:dyDescent="0.25">
      <c r="A137" s="89" t="str">
        <f t="shared" si="2"/>
        <v>39173MariaMiddleRapidZoo</v>
      </c>
      <c r="B137" s="40">
        <v>39173</v>
      </c>
      <c r="C137" s="41" t="s">
        <v>51</v>
      </c>
      <c r="D137" s="41" t="s">
        <v>45</v>
      </c>
      <c r="E137" s="41" t="s">
        <v>38</v>
      </c>
      <c r="F137" s="42">
        <v>6</v>
      </c>
      <c r="G137" s="43">
        <v>1110</v>
      </c>
      <c r="H137" s="44">
        <v>493.17299999999994</v>
      </c>
    </row>
    <row r="138" spans="1:8" x14ac:dyDescent="0.25">
      <c r="A138" s="89" t="str">
        <f t="shared" si="2"/>
        <v>39173MattNorthSuperGlue</v>
      </c>
      <c r="B138" s="32">
        <v>39173</v>
      </c>
      <c r="C138" s="33" t="s">
        <v>54</v>
      </c>
      <c r="D138" s="33" t="s">
        <v>34</v>
      </c>
      <c r="E138" s="33" t="s">
        <v>43</v>
      </c>
      <c r="F138" s="34">
        <v>7</v>
      </c>
      <c r="G138" s="35">
        <v>1064</v>
      </c>
      <c r="H138" s="36">
        <v>435.60159999999996</v>
      </c>
    </row>
    <row r="139" spans="1:8" x14ac:dyDescent="0.25">
      <c r="A139" s="89" t="str">
        <f t="shared" si="2"/>
        <v>39173MattNorthFastCar</v>
      </c>
      <c r="B139" s="40">
        <v>39173</v>
      </c>
      <c r="C139" s="41" t="s">
        <v>54</v>
      </c>
      <c r="D139" s="41" t="s">
        <v>34</v>
      </c>
      <c r="E139" s="41" t="s">
        <v>35</v>
      </c>
      <c r="F139" s="42">
        <v>7</v>
      </c>
      <c r="G139" s="43">
        <v>805</v>
      </c>
      <c r="H139" s="44">
        <v>261.38349999999997</v>
      </c>
    </row>
    <row r="140" spans="1:8" x14ac:dyDescent="0.25">
      <c r="A140" s="89" t="str">
        <f t="shared" si="2"/>
        <v>39173MattNorthRapidZoo</v>
      </c>
      <c r="B140" s="32">
        <v>39173</v>
      </c>
      <c r="C140" s="33" t="s">
        <v>54</v>
      </c>
      <c r="D140" s="33" t="s">
        <v>34</v>
      </c>
      <c r="E140" s="33" t="s">
        <v>38</v>
      </c>
      <c r="F140" s="34">
        <v>8</v>
      </c>
      <c r="G140" s="35">
        <v>1192</v>
      </c>
      <c r="H140" s="36">
        <v>422.08720000000005</v>
      </c>
    </row>
    <row r="141" spans="1:8" x14ac:dyDescent="0.25">
      <c r="A141" s="89" t="str">
        <f t="shared" si="2"/>
        <v>39173MattWestSuperGlue</v>
      </c>
      <c r="B141" s="40">
        <v>39173</v>
      </c>
      <c r="C141" s="41" t="s">
        <v>54</v>
      </c>
      <c r="D141" s="41" t="s">
        <v>42</v>
      </c>
      <c r="E141" s="41" t="s">
        <v>43</v>
      </c>
      <c r="F141" s="42">
        <v>7</v>
      </c>
      <c r="G141" s="43">
        <v>1085</v>
      </c>
      <c r="H141" s="44">
        <v>395.80799999999999</v>
      </c>
    </row>
    <row r="142" spans="1:8" x14ac:dyDescent="0.25">
      <c r="A142" s="89" t="str">
        <f t="shared" si="2"/>
        <v>39173MattWestFastCar</v>
      </c>
      <c r="B142" s="32">
        <v>39173</v>
      </c>
      <c r="C142" s="33" t="s">
        <v>54</v>
      </c>
      <c r="D142" s="33" t="s">
        <v>42</v>
      </c>
      <c r="E142" s="33" t="s">
        <v>35</v>
      </c>
      <c r="F142" s="34">
        <v>10</v>
      </c>
      <c r="G142" s="35">
        <v>2790</v>
      </c>
      <c r="H142" s="36">
        <v>1056.2939999999999</v>
      </c>
    </row>
    <row r="143" spans="1:8" x14ac:dyDescent="0.25">
      <c r="A143" s="89" t="str">
        <f t="shared" si="2"/>
        <v>39173MattWestRapidZoo</v>
      </c>
      <c r="B143" s="40">
        <v>39173</v>
      </c>
      <c r="C143" s="41" t="s">
        <v>54</v>
      </c>
      <c r="D143" s="41" t="s">
        <v>42</v>
      </c>
      <c r="E143" s="41" t="s">
        <v>38</v>
      </c>
      <c r="F143" s="42">
        <v>6</v>
      </c>
      <c r="G143" s="43">
        <v>1026</v>
      </c>
      <c r="H143" s="44">
        <v>366.48720000000003</v>
      </c>
    </row>
    <row r="144" spans="1:8" x14ac:dyDescent="0.25">
      <c r="A144" s="89" t="str">
        <f t="shared" si="2"/>
        <v>39173MattMiddleSuperGlue</v>
      </c>
      <c r="B144" s="32">
        <v>39173</v>
      </c>
      <c r="C144" s="33" t="s">
        <v>54</v>
      </c>
      <c r="D144" s="33" t="s">
        <v>45</v>
      </c>
      <c r="E144" s="33" t="s">
        <v>43</v>
      </c>
      <c r="F144" s="34">
        <v>8</v>
      </c>
      <c r="G144" s="35">
        <v>2256</v>
      </c>
      <c r="H144" s="36">
        <v>679.50720000000001</v>
      </c>
    </row>
    <row r="145" spans="1:8" x14ac:dyDescent="0.25">
      <c r="A145" s="89" t="str">
        <f t="shared" si="2"/>
        <v>39173MattMiddleFastCar</v>
      </c>
      <c r="B145" s="40">
        <v>39173</v>
      </c>
      <c r="C145" s="41" t="s">
        <v>54</v>
      </c>
      <c r="D145" s="41" t="s">
        <v>45</v>
      </c>
      <c r="E145" s="41" t="s">
        <v>35</v>
      </c>
      <c r="F145" s="42">
        <v>10</v>
      </c>
      <c r="G145" s="43">
        <v>1590</v>
      </c>
      <c r="H145" s="44">
        <v>584.48399999999992</v>
      </c>
    </row>
    <row r="146" spans="1:8" x14ac:dyDescent="0.25">
      <c r="A146" s="89" t="str">
        <f t="shared" si="2"/>
        <v>39173MattMiddleRapidZoo</v>
      </c>
      <c r="B146" s="32">
        <v>39173</v>
      </c>
      <c r="C146" s="33" t="s">
        <v>54</v>
      </c>
      <c r="D146" s="33" t="s">
        <v>45</v>
      </c>
      <c r="E146" s="33" t="s">
        <v>38</v>
      </c>
      <c r="F146" s="34">
        <v>6</v>
      </c>
      <c r="G146" s="35">
        <v>1788</v>
      </c>
      <c r="H146" s="36">
        <v>629.19719999999995</v>
      </c>
    </row>
    <row r="147" spans="1:8" x14ac:dyDescent="0.25">
      <c r="A147" s="89" t="str">
        <f t="shared" si="2"/>
        <v>39203JosephNorthSuperGlue</v>
      </c>
      <c r="B147" s="40">
        <v>39203</v>
      </c>
      <c r="C147" s="41" t="s">
        <v>4</v>
      </c>
      <c r="D147" s="41" t="s">
        <v>34</v>
      </c>
      <c r="E147" s="41" t="s">
        <v>43</v>
      </c>
      <c r="F147" s="42">
        <v>10</v>
      </c>
      <c r="G147" s="43">
        <v>2500</v>
      </c>
      <c r="H147" s="44">
        <v>821.00000000000011</v>
      </c>
    </row>
    <row r="148" spans="1:8" x14ac:dyDescent="0.25">
      <c r="A148" s="89" t="str">
        <f t="shared" si="2"/>
        <v>39203JosephNorthFastCar</v>
      </c>
      <c r="B148" s="32">
        <v>39203</v>
      </c>
      <c r="C148" s="33" t="s">
        <v>4</v>
      </c>
      <c r="D148" s="33" t="s">
        <v>34</v>
      </c>
      <c r="E148" s="33" t="s">
        <v>35</v>
      </c>
      <c r="F148" s="34">
        <v>7</v>
      </c>
      <c r="G148" s="35">
        <v>707</v>
      </c>
      <c r="H148" s="36">
        <v>294.67759999999998</v>
      </c>
    </row>
    <row r="149" spans="1:8" x14ac:dyDescent="0.25">
      <c r="A149" s="89" t="str">
        <f t="shared" si="2"/>
        <v>39203JosephNorthRapidZoo</v>
      </c>
      <c r="B149" s="40">
        <v>39203</v>
      </c>
      <c r="C149" s="41" t="s">
        <v>4</v>
      </c>
      <c r="D149" s="41" t="s">
        <v>34</v>
      </c>
      <c r="E149" s="41" t="s">
        <v>38</v>
      </c>
      <c r="F149" s="42">
        <v>8</v>
      </c>
      <c r="G149" s="43">
        <v>1808</v>
      </c>
      <c r="H149" s="44">
        <v>608.39200000000005</v>
      </c>
    </row>
    <row r="150" spans="1:8" x14ac:dyDescent="0.25">
      <c r="A150" s="89" t="str">
        <f t="shared" si="2"/>
        <v>39203JosephWestSuperGlue</v>
      </c>
      <c r="B150" s="32">
        <v>39203</v>
      </c>
      <c r="C150" s="33" t="s">
        <v>4</v>
      </c>
      <c r="D150" s="33" t="s">
        <v>42</v>
      </c>
      <c r="E150" s="33" t="s">
        <v>43</v>
      </c>
      <c r="F150" s="34">
        <v>9</v>
      </c>
      <c r="G150" s="35">
        <v>2322</v>
      </c>
      <c r="H150" s="36">
        <v>912.08159999999998</v>
      </c>
    </row>
    <row r="151" spans="1:8" x14ac:dyDescent="0.25">
      <c r="A151" s="89" t="str">
        <f t="shared" si="2"/>
        <v>39203JosephWestFastCar</v>
      </c>
      <c r="B151" s="40">
        <v>39203</v>
      </c>
      <c r="C151" s="41" t="s">
        <v>4</v>
      </c>
      <c r="D151" s="41" t="s">
        <v>42</v>
      </c>
      <c r="E151" s="41" t="s">
        <v>35</v>
      </c>
      <c r="F151" s="42">
        <v>9</v>
      </c>
      <c r="G151" s="43">
        <v>1197</v>
      </c>
      <c r="H151" s="44">
        <v>451.62810000000002</v>
      </c>
    </row>
    <row r="152" spans="1:8" x14ac:dyDescent="0.25">
      <c r="A152" s="89" t="str">
        <f t="shared" si="2"/>
        <v>39203JosephWestRapidZoo</v>
      </c>
      <c r="B152" s="32">
        <v>39203</v>
      </c>
      <c r="C152" s="33" t="s">
        <v>4</v>
      </c>
      <c r="D152" s="33" t="s">
        <v>42</v>
      </c>
      <c r="E152" s="33" t="s">
        <v>38</v>
      </c>
      <c r="F152" s="34">
        <v>9</v>
      </c>
      <c r="G152" s="35">
        <v>2106</v>
      </c>
      <c r="H152" s="36">
        <v>908.73900000000003</v>
      </c>
    </row>
    <row r="153" spans="1:8" x14ac:dyDescent="0.25">
      <c r="A153" s="89" t="str">
        <f t="shared" si="2"/>
        <v>39203JosephMiddleSuperGlue</v>
      </c>
      <c r="B153" s="40">
        <v>39203</v>
      </c>
      <c r="C153" s="41" t="s">
        <v>4</v>
      </c>
      <c r="D153" s="41" t="s">
        <v>45</v>
      </c>
      <c r="E153" s="41" t="s">
        <v>43</v>
      </c>
      <c r="F153" s="42">
        <v>10</v>
      </c>
      <c r="G153" s="43">
        <v>2610</v>
      </c>
      <c r="H153" s="44">
        <v>987.36300000000006</v>
      </c>
    </row>
    <row r="154" spans="1:8" x14ac:dyDescent="0.25">
      <c r="A154" s="89" t="str">
        <f t="shared" si="2"/>
        <v>39203JosephMiddleFastCar</v>
      </c>
      <c r="B154" s="32">
        <v>39203</v>
      </c>
      <c r="C154" s="33" t="s">
        <v>4</v>
      </c>
      <c r="D154" s="33" t="s">
        <v>45</v>
      </c>
      <c r="E154" s="33" t="s">
        <v>35</v>
      </c>
      <c r="F154" s="34">
        <v>7</v>
      </c>
      <c r="G154" s="35">
        <v>1239</v>
      </c>
      <c r="H154" s="36">
        <v>443.06639999999999</v>
      </c>
    </row>
    <row r="155" spans="1:8" x14ac:dyDescent="0.25">
      <c r="A155" s="89" t="str">
        <f t="shared" si="2"/>
        <v>39203JosephMiddleRapidZoo</v>
      </c>
      <c r="B155" s="40">
        <v>39203</v>
      </c>
      <c r="C155" s="41" t="s">
        <v>4</v>
      </c>
      <c r="D155" s="41" t="s">
        <v>45</v>
      </c>
      <c r="E155" s="41" t="s">
        <v>38</v>
      </c>
      <c r="F155" s="42">
        <v>9</v>
      </c>
      <c r="G155" s="43">
        <v>2574</v>
      </c>
      <c r="H155" s="44">
        <v>925.61039999999991</v>
      </c>
    </row>
    <row r="156" spans="1:8" x14ac:dyDescent="0.25">
      <c r="A156" s="89" t="str">
        <f t="shared" si="2"/>
        <v>39203LawrenceNorthSuperGlue</v>
      </c>
      <c r="B156" s="32">
        <v>39203</v>
      </c>
      <c r="C156" s="33" t="s">
        <v>48</v>
      </c>
      <c r="D156" s="33" t="s">
        <v>34</v>
      </c>
      <c r="E156" s="33" t="s">
        <v>43</v>
      </c>
      <c r="F156" s="34">
        <v>10</v>
      </c>
      <c r="G156" s="35">
        <v>3000</v>
      </c>
      <c r="H156" s="36">
        <v>1312.5</v>
      </c>
    </row>
    <row r="157" spans="1:8" x14ac:dyDescent="0.25">
      <c r="A157" s="89" t="str">
        <f t="shared" si="2"/>
        <v>39203LawrenceNorthFastCar</v>
      </c>
      <c r="B157" s="40">
        <v>39203</v>
      </c>
      <c r="C157" s="41" t="s">
        <v>48</v>
      </c>
      <c r="D157" s="41" t="s">
        <v>34</v>
      </c>
      <c r="E157" s="41" t="s">
        <v>35</v>
      </c>
      <c r="F157" s="42">
        <v>8</v>
      </c>
      <c r="G157" s="43">
        <v>1944</v>
      </c>
      <c r="H157" s="44">
        <v>724.91759999999999</v>
      </c>
    </row>
    <row r="158" spans="1:8" x14ac:dyDescent="0.25">
      <c r="A158" s="89" t="str">
        <f t="shared" si="2"/>
        <v>39203LawrenceNorthRapidZoo</v>
      </c>
      <c r="B158" s="32">
        <v>39203</v>
      </c>
      <c r="C158" s="33" t="s">
        <v>48</v>
      </c>
      <c r="D158" s="33" t="s">
        <v>34</v>
      </c>
      <c r="E158" s="33" t="s">
        <v>38</v>
      </c>
      <c r="F158" s="34">
        <v>10</v>
      </c>
      <c r="G158" s="35">
        <v>2760</v>
      </c>
      <c r="H158" s="36">
        <v>864.4319999999999</v>
      </c>
    </row>
    <row r="159" spans="1:8" x14ac:dyDescent="0.25">
      <c r="A159" s="89" t="str">
        <f t="shared" si="2"/>
        <v>39203LawrenceWestSuperGlue</v>
      </c>
      <c r="B159" s="40">
        <v>39203</v>
      </c>
      <c r="C159" s="41" t="s">
        <v>48</v>
      </c>
      <c r="D159" s="41" t="s">
        <v>42</v>
      </c>
      <c r="E159" s="41" t="s">
        <v>43</v>
      </c>
      <c r="F159" s="42">
        <v>9</v>
      </c>
      <c r="G159" s="43">
        <v>2610</v>
      </c>
      <c r="H159" s="44">
        <v>1143.18</v>
      </c>
    </row>
    <row r="160" spans="1:8" x14ac:dyDescent="0.25">
      <c r="A160" s="89" t="str">
        <f t="shared" si="2"/>
        <v>39203LawrenceWestFastCar</v>
      </c>
      <c r="B160" s="32">
        <v>39203</v>
      </c>
      <c r="C160" s="33" t="s">
        <v>48</v>
      </c>
      <c r="D160" s="33" t="s">
        <v>42</v>
      </c>
      <c r="E160" s="33" t="s">
        <v>35</v>
      </c>
      <c r="F160" s="34">
        <v>10</v>
      </c>
      <c r="G160" s="35">
        <v>1500</v>
      </c>
      <c r="H160" s="36">
        <v>508.2</v>
      </c>
    </row>
    <row r="161" spans="1:8" x14ac:dyDescent="0.25">
      <c r="A161" s="89" t="str">
        <f t="shared" si="2"/>
        <v>39203LawrenceWestRapidZoo</v>
      </c>
      <c r="B161" s="40">
        <v>39203</v>
      </c>
      <c r="C161" s="41" t="s">
        <v>48</v>
      </c>
      <c r="D161" s="41" t="s">
        <v>42</v>
      </c>
      <c r="E161" s="41" t="s">
        <v>38</v>
      </c>
      <c r="F161" s="42">
        <v>6</v>
      </c>
      <c r="G161" s="43">
        <v>618</v>
      </c>
      <c r="H161" s="44">
        <v>237.06479999999999</v>
      </c>
    </row>
    <row r="162" spans="1:8" x14ac:dyDescent="0.25">
      <c r="A162" s="89" t="str">
        <f t="shared" si="2"/>
        <v>39203LawrenceMiddleSuperGlue</v>
      </c>
      <c r="B162" s="32">
        <v>39203</v>
      </c>
      <c r="C162" s="33" t="s">
        <v>48</v>
      </c>
      <c r="D162" s="33" t="s">
        <v>45</v>
      </c>
      <c r="E162" s="33" t="s">
        <v>43</v>
      </c>
      <c r="F162" s="34">
        <v>7</v>
      </c>
      <c r="G162" s="35">
        <v>1043</v>
      </c>
      <c r="H162" s="36">
        <v>345.65019999999998</v>
      </c>
    </row>
    <row r="163" spans="1:8" x14ac:dyDescent="0.25">
      <c r="A163" s="89" t="str">
        <f t="shared" si="2"/>
        <v>39203LawrenceMiddleFastCar</v>
      </c>
      <c r="B163" s="40">
        <v>39203</v>
      </c>
      <c r="C163" s="41" t="s">
        <v>48</v>
      </c>
      <c r="D163" s="41" t="s">
        <v>45</v>
      </c>
      <c r="E163" s="41" t="s">
        <v>35</v>
      </c>
      <c r="F163" s="42">
        <v>8</v>
      </c>
      <c r="G163" s="43">
        <v>1896</v>
      </c>
      <c r="H163" s="44">
        <v>680.28480000000002</v>
      </c>
    </row>
    <row r="164" spans="1:8" x14ac:dyDescent="0.25">
      <c r="A164" s="89" t="str">
        <f t="shared" si="2"/>
        <v>39203LawrenceMiddleRapidZoo</v>
      </c>
      <c r="B164" s="32">
        <v>39203</v>
      </c>
      <c r="C164" s="33" t="s">
        <v>48</v>
      </c>
      <c r="D164" s="33" t="s">
        <v>45</v>
      </c>
      <c r="E164" s="33" t="s">
        <v>38</v>
      </c>
      <c r="F164" s="34">
        <v>10</v>
      </c>
      <c r="G164" s="35">
        <v>1030</v>
      </c>
      <c r="H164" s="36">
        <v>354.73199999999997</v>
      </c>
    </row>
    <row r="165" spans="1:8" x14ac:dyDescent="0.25">
      <c r="A165" s="89" t="str">
        <f t="shared" si="2"/>
        <v>39203MariaNorthSuperGlue</v>
      </c>
      <c r="B165" s="40">
        <v>39203</v>
      </c>
      <c r="C165" s="41" t="s">
        <v>51</v>
      </c>
      <c r="D165" s="41" t="s">
        <v>34</v>
      </c>
      <c r="E165" s="41" t="s">
        <v>43</v>
      </c>
      <c r="F165" s="42">
        <v>7</v>
      </c>
      <c r="G165" s="43">
        <v>1911</v>
      </c>
      <c r="H165" s="44">
        <v>724.46010000000001</v>
      </c>
    </row>
    <row r="166" spans="1:8" x14ac:dyDescent="0.25">
      <c r="A166" s="89" t="str">
        <f t="shared" si="2"/>
        <v>39203MariaNorthFastCar</v>
      </c>
      <c r="B166" s="32">
        <v>39203</v>
      </c>
      <c r="C166" s="33" t="s">
        <v>51</v>
      </c>
      <c r="D166" s="33" t="s">
        <v>34</v>
      </c>
      <c r="E166" s="33" t="s">
        <v>35</v>
      </c>
      <c r="F166" s="34">
        <v>9</v>
      </c>
      <c r="G166" s="35">
        <v>2547</v>
      </c>
      <c r="H166" s="36">
        <v>905.96789999999999</v>
      </c>
    </row>
    <row r="167" spans="1:8" x14ac:dyDescent="0.25">
      <c r="A167" s="89" t="str">
        <f t="shared" si="2"/>
        <v>39203MariaNorthRapidZoo</v>
      </c>
      <c r="B167" s="40">
        <v>39203</v>
      </c>
      <c r="C167" s="41" t="s">
        <v>51</v>
      </c>
      <c r="D167" s="41" t="s">
        <v>34</v>
      </c>
      <c r="E167" s="41" t="s">
        <v>38</v>
      </c>
      <c r="F167" s="42">
        <v>6</v>
      </c>
      <c r="G167" s="43">
        <v>780</v>
      </c>
      <c r="H167" s="44">
        <v>304.59000000000003</v>
      </c>
    </row>
    <row r="168" spans="1:8" x14ac:dyDescent="0.25">
      <c r="A168" s="89" t="str">
        <f t="shared" si="2"/>
        <v>39203MariaWestSuperGlue</v>
      </c>
      <c r="B168" s="32">
        <v>39203</v>
      </c>
      <c r="C168" s="33" t="s">
        <v>51</v>
      </c>
      <c r="D168" s="33" t="s">
        <v>42</v>
      </c>
      <c r="E168" s="33" t="s">
        <v>43</v>
      </c>
      <c r="F168" s="34">
        <v>9</v>
      </c>
      <c r="G168" s="35">
        <v>1305</v>
      </c>
      <c r="H168" s="36">
        <v>400.37400000000002</v>
      </c>
    </row>
    <row r="169" spans="1:8" x14ac:dyDescent="0.25">
      <c r="A169" s="89" t="str">
        <f t="shared" si="2"/>
        <v>39203MariaWestFastCar</v>
      </c>
      <c r="B169" s="40">
        <v>39203</v>
      </c>
      <c r="C169" s="41" t="s">
        <v>51</v>
      </c>
      <c r="D169" s="41" t="s">
        <v>42</v>
      </c>
      <c r="E169" s="41" t="s">
        <v>35</v>
      </c>
      <c r="F169" s="42">
        <v>7</v>
      </c>
      <c r="G169" s="43">
        <v>1820</v>
      </c>
      <c r="H169" s="44">
        <v>732.73199999999997</v>
      </c>
    </row>
    <row r="170" spans="1:8" x14ac:dyDescent="0.25">
      <c r="A170" s="89" t="str">
        <f t="shared" si="2"/>
        <v>39203MariaWestRapidZoo</v>
      </c>
      <c r="B170" s="32">
        <v>39203</v>
      </c>
      <c r="C170" s="33" t="s">
        <v>51</v>
      </c>
      <c r="D170" s="33" t="s">
        <v>42</v>
      </c>
      <c r="E170" s="33" t="s">
        <v>38</v>
      </c>
      <c r="F170" s="34">
        <v>8</v>
      </c>
      <c r="G170" s="35">
        <v>1904</v>
      </c>
      <c r="H170" s="36">
        <v>643.93280000000004</v>
      </c>
    </row>
    <row r="171" spans="1:8" x14ac:dyDescent="0.25">
      <c r="A171" s="89" t="str">
        <f t="shared" si="2"/>
        <v>39203MariaMiddleSuperGlue</v>
      </c>
      <c r="B171" s="40">
        <v>39203</v>
      </c>
      <c r="C171" s="41" t="s">
        <v>51</v>
      </c>
      <c r="D171" s="41" t="s">
        <v>45</v>
      </c>
      <c r="E171" s="41" t="s">
        <v>43</v>
      </c>
      <c r="F171" s="42">
        <v>9</v>
      </c>
      <c r="G171" s="43">
        <v>1512</v>
      </c>
      <c r="H171" s="44">
        <v>503.34479999999996</v>
      </c>
    </row>
    <row r="172" spans="1:8" x14ac:dyDescent="0.25">
      <c r="A172" s="89" t="str">
        <f t="shared" si="2"/>
        <v>39203MariaMiddleFastCar</v>
      </c>
      <c r="B172" s="32">
        <v>39203</v>
      </c>
      <c r="C172" s="33" t="s">
        <v>51</v>
      </c>
      <c r="D172" s="33" t="s">
        <v>45</v>
      </c>
      <c r="E172" s="33" t="s">
        <v>35</v>
      </c>
      <c r="F172" s="34">
        <v>10</v>
      </c>
      <c r="G172" s="35">
        <v>1640</v>
      </c>
      <c r="H172" s="36">
        <v>611.88400000000001</v>
      </c>
    </row>
    <row r="173" spans="1:8" x14ac:dyDescent="0.25">
      <c r="A173" s="89" t="str">
        <f t="shared" si="2"/>
        <v>39203MariaMiddleRapidZoo</v>
      </c>
      <c r="B173" s="40">
        <v>39203</v>
      </c>
      <c r="C173" s="41" t="s">
        <v>51</v>
      </c>
      <c r="D173" s="41" t="s">
        <v>45</v>
      </c>
      <c r="E173" s="41" t="s">
        <v>38</v>
      </c>
      <c r="F173" s="42">
        <v>7</v>
      </c>
      <c r="G173" s="43">
        <v>763</v>
      </c>
      <c r="H173" s="44">
        <v>333.27840000000003</v>
      </c>
    </row>
    <row r="174" spans="1:8" x14ac:dyDescent="0.25">
      <c r="A174" s="89" t="str">
        <f t="shared" si="2"/>
        <v>39203MattNorthSuperGlue</v>
      </c>
      <c r="B174" s="32">
        <v>39203</v>
      </c>
      <c r="C174" s="33" t="s">
        <v>54</v>
      </c>
      <c r="D174" s="33" t="s">
        <v>34</v>
      </c>
      <c r="E174" s="33" t="s">
        <v>43</v>
      </c>
      <c r="F174" s="34">
        <v>10</v>
      </c>
      <c r="G174" s="35">
        <v>1120</v>
      </c>
      <c r="H174" s="36">
        <v>408.01600000000002</v>
      </c>
    </row>
    <row r="175" spans="1:8" x14ac:dyDescent="0.25">
      <c r="A175" s="89" t="str">
        <f t="shared" si="2"/>
        <v>39203MattNorthFastCar</v>
      </c>
      <c r="B175" s="40">
        <v>39203</v>
      </c>
      <c r="C175" s="41" t="s">
        <v>54</v>
      </c>
      <c r="D175" s="41" t="s">
        <v>34</v>
      </c>
      <c r="E175" s="41" t="s">
        <v>35</v>
      </c>
      <c r="F175" s="42">
        <v>6</v>
      </c>
      <c r="G175" s="43">
        <v>1056</v>
      </c>
      <c r="H175" s="44">
        <v>362.10239999999999</v>
      </c>
    </row>
    <row r="176" spans="1:8" x14ac:dyDescent="0.25">
      <c r="A176" s="89" t="str">
        <f t="shared" si="2"/>
        <v>39203MattNorthRapidZoo</v>
      </c>
      <c r="B176" s="32">
        <v>39203</v>
      </c>
      <c r="C176" s="33" t="s">
        <v>54</v>
      </c>
      <c r="D176" s="33" t="s">
        <v>34</v>
      </c>
      <c r="E176" s="33" t="s">
        <v>38</v>
      </c>
      <c r="F176" s="34">
        <v>9</v>
      </c>
      <c r="G176" s="35">
        <v>1314</v>
      </c>
      <c r="H176" s="36">
        <v>451.2276</v>
      </c>
    </row>
    <row r="177" spans="1:8" x14ac:dyDescent="0.25">
      <c r="A177" s="89" t="str">
        <f t="shared" si="2"/>
        <v>39203MattWestSuperGlue</v>
      </c>
      <c r="B177" s="40">
        <v>39203</v>
      </c>
      <c r="C177" s="41" t="s">
        <v>54</v>
      </c>
      <c r="D177" s="41" t="s">
        <v>42</v>
      </c>
      <c r="E177" s="41" t="s">
        <v>43</v>
      </c>
      <c r="F177" s="42">
        <v>10</v>
      </c>
      <c r="G177" s="43">
        <v>2410</v>
      </c>
      <c r="H177" s="44">
        <v>777.94799999999998</v>
      </c>
    </row>
    <row r="178" spans="1:8" x14ac:dyDescent="0.25">
      <c r="A178" s="89" t="str">
        <f t="shared" si="2"/>
        <v>39203MattWestFastCar</v>
      </c>
      <c r="B178" s="32">
        <v>39203</v>
      </c>
      <c r="C178" s="33" t="s">
        <v>54</v>
      </c>
      <c r="D178" s="33" t="s">
        <v>42</v>
      </c>
      <c r="E178" s="33" t="s">
        <v>35</v>
      </c>
      <c r="F178" s="34">
        <v>10</v>
      </c>
      <c r="G178" s="35">
        <v>1940</v>
      </c>
      <c r="H178" s="36">
        <v>820.23199999999997</v>
      </c>
    </row>
    <row r="179" spans="1:8" x14ac:dyDescent="0.25">
      <c r="A179" s="89" t="str">
        <f t="shared" si="2"/>
        <v>39203MattWestRapidZoo</v>
      </c>
      <c r="B179" s="40">
        <v>39203</v>
      </c>
      <c r="C179" s="41" t="s">
        <v>54</v>
      </c>
      <c r="D179" s="41" t="s">
        <v>42</v>
      </c>
      <c r="E179" s="41" t="s">
        <v>38</v>
      </c>
      <c r="F179" s="42">
        <v>9</v>
      </c>
      <c r="G179" s="43">
        <v>2268</v>
      </c>
      <c r="H179" s="44">
        <v>972.29160000000002</v>
      </c>
    </row>
    <row r="180" spans="1:8" x14ac:dyDescent="0.25">
      <c r="A180" s="89" t="str">
        <f t="shared" si="2"/>
        <v>39203MattMiddleSuperGlue</v>
      </c>
      <c r="B180" s="32">
        <v>39203</v>
      </c>
      <c r="C180" s="33" t="s">
        <v>54</v>
      </c>
      <c r="D180" s="33" t="s">
        <v>45</v>
      </c>
      <c r="E180" s="33" t="s">
        <v>43</v>
      </c>
      <c r="F180" s="34">
        <v>7</v>
      </c>
      <c r="G180" s="35">
        <v>903</v>
      </c>
      <c r="H180" s="36">
        <v>324.26729999999998</v>
      </c>
    </row>
    <row r="181" spans="1:8" x14ac:dyDescent="0.25">
      <c r="A181" s="89" t="str">
        <f t="shared" si="2"/>
        <v>39203MattMiddleFastCar</v>
      </c>
      <c r="B181" s="40">
        <v>39203</v>
      </c>
      <c r="C181" s="41" t="s">
        <v>54</v>
      </c>
      <c r="D181" s="41" t="s">
        <v>45</v>
      </c>
      <c r="E181" s="41" t="s">
        <v>35</v>
      </c>
      <c r="F181" s="42">
        <v>6</v>
      </c>
      <c r="G181" s="43">
        <v>1596</v>
      </c>
      <c r="H181" s="44">
        <v>491.24880000000002</v>
      </c>
    </row>
    <row r="182" spans="1:8" x14ac:dyDescent="0.25">
      <c r="A182" s="89" t="str">
        <f t="shared" si="2"/>
        <v>39203MattMiddleRapidZoo</v>
      </c>
      <c r="B182" s="32">
        <v>39203</v>
      </c>
      <c r="C182" s="33" t="s">
        <v>54</v>
      </c>
      <c r="D182" s="33" t="s">
        <v>45</v>
      </c>
      <c r="E182" s="33" t="s">
        <v>38</v>
      </c>
      <c r="F182" s="34">
        <v>10</v>
      </c>
      <c r="G182" s="35">
        <v>2240</v>
      </c>
      <c r="H182" s="36">
        <v>721.952</v>
      </c>
    </row>
    <row r="183" spans="1:8" x14ac:dyDescent="0.25">
      <c r="A183" s="89" t="str">
        <f t="shared" si="2"/>
        <v>39234JosephNorthSuperGlue</v>
      </c>
      <c r="B183" s="40">
        <v>39234</v>
      </c>
      <c r="C183" s="41" t="s">
        <v>4</v>
      </c>
      <c r="D183" s="41" t="s">
        <v>34</v>
      </c>
      <c r="E183" s="41" t="s">
        <v>43</v>
      </c>
      <c r="F183" s="42">
        <v>7</v>
      </c>
      <c r="G183" s="43">
        <v>1134</v>
      </c>
      <c r="H183" s="44">
        <v>479.79539999999997</v>
      </c>
    </row>
    <row r="184" spans="1:8" x14ac:dyDescent="0.25">
      <c r="A184" s="89" t="str">
        <f t="shared" si="2"/>
        <v>39234JosephNorthFastCar</v>
      </c>
      <c r="B184" s="32">
        <v>39234</v>
      </c>
      <c r="C184" s="33" t="s">
        <v>4</v>
      </c>
      <c r="D184" s="33" t="s">
        <v>34</v>
      </c>
      <c r="E184" s="33" t="s">
        <v>35</v>
      </c>
      <c r="F184" s="34">
        <v>10</v>
      </c>
      <c r="G184" s="35">
        <v>1600</v>
      </c>
      <c r="H184" s="36">
        <v>565.43999999999994</v>
      </c>
    </row>
    <row r="185" spans="1:8" x14ac:dyDescent="0.25">
      <c r="A185" s="89" t="str">
        <f t="shared" si="2"/>
        <v>39234JosephNorthRapidZoo</v>
      </c>
      <c r="B185" s="40">
        <v>39234</v>
      </c>
      <c r="C185" s="41" t="s">
        <v>4</v>
      </c>
      <c r="D185" s="41" t="s">
        <v>34</v>
      </c>
      <c r="E185" s="41" t="s">
        <v>38</v>
      </c>
      <c r="F185" s="42">
        <v>9</v>
      </c>
      <c r="G185" s="43">
        <v>2646</v>
      </c>
      <c r="H185" s="44">
        <v>1161.3294000000001</v>
      </c>
    </row>
    <row r="186" spans="1:8" x14ac:dyDescent="0.25">
      <c r="A186" s="89" t="str">
        <f t="shared" si="2"/>
        <v>39234JosephWestSuperGlue</v>
      </c>
      <c r="B186" s="32">
        <v>39234</v>
      </c>
      <c r="C186" s="33" t="s">
        <v>4</v>
      </c>
      <c r="D186" s="33" t="s">
        <v>42</v>
      </c>
      <c r="E186" s="33" t="s">
        <v>43</v>
      </c>
      <c r="F186" s="34">
        <v>7</v>
      </c>
      <c r="G186" s="35">
        <v>1470</v>
      </c>
      <c r="H186" s="36">
        <v>559.33500000000004</v>
      </c>
    </row>
    <row r="187" spans="1:8" x14ac:dyDescent="0.25">
      <c r="A187" s="89" t="str">
        <f t="shared" si="2"/>
        <v>39234JosephWestFastCar</v>
      </c>
      <c r="B187" s="40">
        <v>39234</v>
      </c>
      <c r="C187" s="41" t="s">
        <v>4</v>
      </c>
      <c r="D187" s="41" t="s">
        <v>42</v>
      </c>
      <c r="E187" s="41" t="s">
        <v>35</v>
      </c>
      <c r="F187" s="42">
        <v>10</v>
      </c>
      <c r="G187" s="43">
        <v>2960</v>
      </c>
      <c r="H187" s="44">
        <v>1198.2080000000001</v>
      </c>
    </row>
    <row r="188" spans="1:8" x14ac:dyDescent="0.25">
      <c r="A188" s="89" t="str">
        <f t="shared" si="2"/>
        <v>39234JosephWestRapidZoo</v>
      </c>
      <c r="B188" s="32">
        <v>39234</v>
      </c>
      <c r="C188" s="33" t="s">
        <v>4</v>
      </c>
      <c r="D188" s="33" t="s">
        <v>42</v>
      </c>
      <c r="E188" s="33" t="s">
        <v>38</v>
      </c>
      <c r="F188" s="34">
        <v>8</v>
      </c>
      <c r="G188" s="35">
        <v>1512</v>
      </c>
      <c r="H188" s="36">
        <v>607.06799999999998</v>
      </c>
    </row>
    <row r="189" spans="1:8" x14ac:dyDescent="0.25">
      <c r="A189" s="89" t="str">
        <f t="shared" si="2"/>
        <v>39234JosephMiddleSuperGlue</v>
      </c>
      <c r="B189" s="40">
        <v>39234</v>
      </c>
      <c r="C189" s="41" t="s">
        <v>4</v>
      </c>
      <c r="D189" s="41" t="s">
        <v>45</v>
      </c>
      <c r="E189" s="41" t="s">
        <v>43</v>
      </c>
      <c r="F189" s="42">
        <v>10</v>
      </c>
      <c r="G189" s="43">
        <v>2520</v>
      </c>
      <c r="H189" s="44">
        <v>867.38400000000001</v>
      </c>
    </row>
    <row r="190" spans="1:8" x14ac:dyDescent="0.25">
      <c r="A190" s="89" t="str">
        <f t="shared" si="2"/>
        <v>39234JosephMiddleFastCar</v>
      </c>
      <c r="B190" s="32">
        <v>39234</v>
      </c>
      <c r="C190" s="33" t="s">
        <v>4</v>
      </c>
      <c r="D190" s="33" t="s">
        <v>45</v>
      </c>
      <c r="E190" s="33" t="s">
        <v>35</v>
      </c>
      <c r="F190" s="34">
        <v>9</v>
      </c>
      <c r="G190" s="35">
        <v>1026</v>
      </c>
      <c r="H190" s="36">
        <v>435.22920000000005</v>
      </c>
    </row>
    <row r="191" spans="1:8" x14ac:dyDescent="0.25">
      <c r="A191" s="89" t="str">
        <f t="shared" si="2"/>
        <v>39234JosephMiddleRapidZoo</v>
      </c>
      <c r="B191" s="40">
        <v>39234</v>
      </c>
      <c r="C191" s="41" t="s">
        <v>4</v>
      </c>
      <c r="D191" s="41" t="s">
        <v>45</v>
      </c>
      <c r="E191" s="41" t="s">
        <v>38</v>
      </c>
      <c r="F191" s="42">
        <v>8</v>
      </c>
      <c r="G191" s="43">
        <v>1320</v>
      </c>
      <c r="H191" s="44">
        <v>431.50800000000004</v>
      </c>
    </row>
    <row r="192" spans="1:8" x14ac:dyDescent="0.25">
      <c r="A192" s="89" t="str">
        <f t="shared" si="2"/>
        <v>39234LawrenceNorthSuperGlue</v>
      </c>
      <c r="B192" s="32">
        <v>39234</v>
      </c>
      <c r="C192" s="33" t="s">
        <v>48</v>
      </c>
      <c r="D192" s="33" t="s">
        <v>34</v>
      </c>
      <c r="E192" s="33" t="s">
        <v>43</v>
      </c>
      <c r="F192" s="34">
        <v>10</v>
      </c>
      <c r="G192" s="35">
        <v>2840</v>
      </c>
      <c r="H192" s="36">
        <v>1112.9960000000001</v>
      </c>
    </row>
    <row r="193" spans="1:8" x14ac:dyDescent="0.25">
      <c r="A193" s="89" t="str">
        <f t="shared" si="2"/>
        <v>39234LawrenceNorthFastCar</v>
      </c>
      <c r="B193" s="40">
        <v>39234</v>
      </c>
      <c r="C193" s="41" t="s">
        <v>48</v>
      </c>
      <c r="D193" s="41" t="s">
        <v>34</v>
      </c>
      <c r="E193" s="41" t="s">
        <v>35</v>
      </c>
      <c r="F193" s="42">
        <v>8</v>
      </c>
      <c r="G193" s="43">
        <v>1280</v>
      </c>
      <c r="H193" s="44">
        <v>546.17600000000004</v>
      </c>
    </row>
    <row r="194" spans="1:8" x14ac:dyDescent="0.25">
      <c r="A194" s="89" t="str">
        <f t="shared" si="2"/>
        <v>39234LawrenceNorthRapidZoo</v>
      </c>
      <c r="B194" s="32">
        <v>39234</v>
      </c>
      <c r="C194" s="33" t="s">
        <v>48</v>
      </c>
      <c r="D194" s="33" t="s">
        <v>34</v>
      </c>
      <c r="E194" s="33" t="s">
        <v>38</v>
      </c>
      <c r="F194" s="34">
        <v>7</v>
      </c>
      <c r="G194" s="35">
        <v>1666</v>
      </c>
      <c r="H194" s="36">
        <v>524.95659999999998</v>
      </c>
    </row>
    <row r="195" spans="1:8" x14ac:dyDescent="0.25">
      <c r="A195" s="89" t="str">
        <f t="shared" si="2"/>
        <v>39234LawrenceWestSuperGlue</v>
      </c>
      <c r="B195" s="40">
        <v>39234</v>
      </c>
      <c r="C195" s="41" t="s">
        <v>48</v>
      </c>
      <c r="D195" s="41" t="s">
        <v>42</v>
      </c>
      <c r="E195" s="41" t="s">
        <v>43</v>
      </c>
      <c r="F195" s="42">
        <v>7</v>
      </c>
      <c r="G195" s="43">
        <v>1435</v>
      </c>
      <c r="H195" s="44">
        <v>441.69300000000004</v>
      </c>
    </row>
    <row r="196" spans="1:8" x14ac:dyDescent="0.25">
      <c r="A196" s="89" t="str">
        <f t="shared" si="2"/>
        <v>39234LawrenceWestFastCar</v>
      </c>
      <c r="B196" s="32">
        <v>39234</v>
      </c>
      <c r="C196" s="33" t="s">
        <v>48</v>
      </c>
      <c r="D196" s="33" t="s">
        <v>42</v>
      </c>
      <c r="E196" s="33" t="s">
        <v>35</v>
      </c>
      <c r="F196" s="34">
        <v>6</v>
      </c>
      <c r="G196" s="35">
        <v>942</v>
      </c>
      <c r="H196" s="36">
        <v>405.71940000000001</v>
      </c>
    </row>
    <row r="197" spans="1:8" x14ac:dyDescent="0.25">
      <c r="A197" s="89" t="str">
        <f t="shared" ref="A197:A260" si="3">B197&amp;C197&amp;D197&amp;E197</f>
        <v>39234LawrenceWestRapidZoo</v>
      </c>
      <c r="B197" s="40">
        <v>39234</v>
      </c>
      <c r="C197" s="41" t="s">
        <v>48</v>
      </c>
      <c r="D197" s="41" t="s">
        <v>42</v>
      </c>
      <c r="E197" s="41" t="s">
        <v>38</v>
      </c>
      <c r="F197" s="42">
        <v>9</v>
      </c>
      <c r="G197" s="43">
        <v>1764</v>
      </c>
      <c r="H197" s="44">
        <v>635.21639999999991</v>
      </c>
    </row>
    <row r="198" spans="1:8" x14ac:dyDescent="0.25">
      <c r="A198" s="89" t="str">
        <f t="shared" si="3"/>
        <v>39234LawrenceMiddleSuperGlue</v>
      </c>
      <c r="B198" s="32">
        <v>39234</v>
      </c>
      <c r="C198" s="33" t="s">
        <v>48</v>
      </c>
      <c r="D198" s="33" t="s">
        <v>45</v>
      </c>
      <c r="E198" s="33" t="s">
        <v>43</v>
      </c>
      <c r="F198" s="34">
        <v>10</v>
      </c>
      <c r="G198" s="35">
        <v>2750</v>
      </c>
      <c r="H198" s="36">
        <v>1006.225</v>
      </c>
    </row>
    <row r="199" spans="1:8" x14ac:dyDescent="0.25">
      <c r="A199" s="89" t="str">
        <f t="shared" si="3"/>
        <v>39234LawrenceMiddleFastCar</v>
      </c>
      <c r="B199" s="40">
        <v>39234</v>
      </c>
      <c r="C199" s="41" t="s">
        <v>48</v>
      </c>
      <c r="D199" s="41" t="s">
        <v>45</v>
      </c>
      <c r="E199" s="41" t="s">
        <v>35</v>
      </c>
      <c r="F199" s="42">
        <v>8</v>
      </c>
      <c r="G199" s="43">
        <v>1552</v>
      </c>
      <c r="H199" s="44">
        <v>661.30719999999997</v>
      </c>
    </row>
    <row r="200" spans="1:8" x14ac:dyDescent="0.25">
      <c r="A200" s="89" t="str">
        <f t="shared" si="3"/>
        <v>39234LawrenceMiddleRapidZoo</v>
      </c>
      <c r="B200" s="32">
        <v>39234</v>
      </c>
      <c r="C200" s="33" t="s">
        <v>48</v>
      </c>
      <c r="D200" s="33" t="s">
        <v>45</v>
      </c>
      <c r="E200" s="33" t="s">
        <v>38</v>
      </c>
      <c r="F200" s="34">
        <v>10</v>
      </c>
      <c r="G200" s="35">
        <v>1740</v>
      </c>
      <c r="H200" s="36">
        <v>595.77599999999995</v>
      </c>
    </row>
    <row r="201" spans="1:8" x14ac:dyDescent="0.25">
      <c r="A201" s="89" t="str">
        <f t="shared" si="3"/>
        <v>39234MariaNorthSuperGlue</v>
      </c>
      <c r="B201" s="40">
        <v>39234</v>
      </c>
      <c r="C201" s="41" t="s">
        <v>51</v>
      </c>
      <c r="D201" s="41" t="s">
        <v>34</v>
      </c>
      <c r="E201" s="41" t="s">
        <v>43</v>
      </c>
      <c r="F201" s="42">
        <v>7</v>
      </c>
      <c r="G201" s="43">
        <v>868</v>
      </c>
      <c r="H201" s="44">
        <v>297.89760000000001</v>
      </c>
    </row>
    <row r="202" spans="1:8" x14ac:dyDescent="0.25">
      <c r="A202" s="89" t="str">
        <f t="shared" si="3"/>
        <v>39234MariaNorthFastCar</v>
      </c>
      <c r="B202" s="32">
        <v>39234</v>
      </c>
      <c r="C202" s="33" t="s">
        <v>51</v>
      </c>
      <c r="D202" s="33" t="s">
        <v>34</v>
      </c>
      <c r="E202" s="33" t="s">
        <v>35</v>
      </c>
      <c r="F202" s="34">
        <v>10</v>
      </c>
      <c r="G202" s="35">
        <v>2960</v>
      </c>
      <c r="H202" s="36">
        <v>1091.944</v>
      </c>
    </row>
    <row r="203" spans="1:8" x14ac:dyDescent="0.25">
      <c r="A203" s="89" t="str">
        <f t="shared" si="3"/>
        <v>39234MariaNorthRapidZoo</v>
      </c>
      <c r="B203" s="40">
        <v>39234</v>
      </c>
      <c r="C203" s="41" t="s">
        <v>51</v>
      </c>
      <c r="D203" s="41" t="s">
        <v>34</v>
      </c>
      <c r="E203" s="41" t="s">
        <v>38</v>
      </c>
      <c r="F203" s="42">
        <v>8</v>
      </c>
      <c r="G203" s="43">
        <v>1736</v>
      </c>
      <c r="H203" s="44">
        <v>667.49199999999996</v>
      </c>
    </row>
    <row r="204" spans="1:8" x14ac:dyDescent="0.25">
      <c r="A204" s="89" t="str">
        <f t="shared" si="3"/>
        <v>39234MariaWestSuperGlue</v>
      </c>
      <c r="B204" s="32">
        <v>39234</v>
      </c>
      <c r="C204" s="33" t="s">
        <v>51</v>
      </c>
      <c r="D204" s="33" t="s">
        <v>42</v>
      </c>
      <c r="E204" s="33" t="s">
        <v>43</v>
      </c>
      <c r="F204" s="34">
        <v>8</v>
      </c>
      <c r="G204" s="35">
        <v>1200</v>
      </c>
      <c r="H204" s="36">
        <v>459.24</v>
      </c>
    </row>
    <row r="205" spans="1:8" x14ac:dyDescent="0.25">
      <c r="A205" s="89" t="str">
        <f t="shared" si="3"/>
        <v>39234MariaWestFastCar</v>
      </c>
      <c r="B205" s="40">
        <v>39234</v>
      </c>
      <c r="C205" s="41" t="s">
        <v>51</v>
      </c>
      <c r="D205" s="41" t="s">
        <v>42</v>
      </c>
      <c r="E205" s="41" t="s">
        <v>35</v>
      </c>
      <c r="F205" s="42">
        <v>10</v>
      </c>
      <c r="G205" s="43">
        <v>1590</v>
      </c>
      <c r="H205" s="44">
        <v>563.01900000000001</v>
      </c>
    </row>
    <row r="206" spans="1:8" x14ac:dyDescent="0.25">
      <c r="A206" s="89" t="str">
        <f t="shared" si="3"/>
        <v>39234MariaWestRapidZoo</v>
      </c>
      <c r="B206" s="32">
        <v>39234</v>
      </c>
      <c r="C206" s="33" t="s">
        <v>51</v>
      </c>
      <c r="D206" s="33" t="s">
        <v>42</v>
      </c>
      <c r="E206" s="33" t="s">
        <v>38</v>
      </c>
      <c r="F206" s="34">
        <v>9</v>
      </c>
      <c r="G206" s="35">
        <v>1485</v>
      </c>
      <c r="H206" s="36">
        <v>641.52</v>
      </c>
    </row>
    <row r="207" spans="1:8" x14ac:dyDescent="0.25">
      <c r="A207" s="89" t="str">
        <f t="shared" si="3"/>
        <v>39234MariaMiddleSuperGlue</v>
      </c>
      <c r="B207" s="40">
        <v>39234</v>
      </c>
      <c r="C207" s="41" t="s">
        <v>51</v>
      </c>
      <c r="D207" s="41" t="s">
        <v>45</v>
      </c>
      <c r="E207" s="41" t="s">
        <v>43</v>
      </c>
      <c r="F207" s="42">
        <v>8</v>
      </c>
      <c r="G207" s="43">
        <v>2080</v>
      </c>
      <c r="H207" s="44">
        <v>691.6</v>
      </c>
    </row>
    <row r="208" spans="1:8" x14ac:dyDescent="0.25">
      <c r="A208" s="89" t="str">
        <f t="shared" si="3"/>
        <v>39234MariaMiddleFastCar</v>
      </c>
      <c r="B208" s="32">
        <v>39234</v>
      </c>
      <c r="C208" s="33" t="s">
        <v>51</v>
      </c>
      <c r="D208" s="33" t="s">
        <v>45</v>
      </c>
      <c r="E208" s="33" t="s">
        <v>35</v>
      </c>
      <c r="F208" s="34">
        <v>10</v>
      </c>
      <c r="G208" s="35">
        <v>2710</v>
      </c>
      <c r="H208" s="36">
        <v>1109.203</v>
      </c>
    </row>
    <row r="209" spans="1:8" x14ac:dyDescent="0.25">
      <c r="A209" s="89" t="str">
        <f t="shared" si="3"/>
        <v>39234MariaMiddleRapidZoo</v>
      </c>
      <c r="B209" s="40">
        <v>39234</v>
      </c>
      <c r="C209" s="41" t="s">
        <v>51</v>
      </c>
      <c r="D209" s="41" t="s">
        <v>45</v>
      </c>
      <c r="E209" s="41" t="s">
        <v>38</v>
      </c>
      <c r="F209" s="42">
        <v>8</v>
      </c>
      <c r="G209" s="43">
        <v>2096</v>
      </c>
      <c r="H209" s="44">
        <v>763.78240000000005</v>
      </c>
    </row>
    <row r="210" spans="1:8" x14ac:dyDescent="0.25">
      <c r="A210" s="89" t="str">
        <f t="shared" si="3"/>
        <v>39234MattNorthSuperGlue</v>
      </c>
      <c r="B210" s="32">
        <v>39234</v>
      </c>
      <c r="C210" s="33" t="s">
        <v>54</v>
      </c>
      <c r="D210" s="33" t="s">
        <v>34</v>
      </c>
      <c r="E210" s="33" t="s">
        <v>43</v>
      </c>
      <c r="F210" s="34">
        <v>10</v>
      </c>
      <c r="G210" s="35">
        <v>1070</v>
      </c>
      <c r="H210" s="36">
        <v>395.15100000000001</v>
      </c>
    </row>
    <row r="211" spans="1:8" x14ac:dyDescent="0.25">
      <c r="A211" s="89" t="str">
        <f t="shared" si="3"/>
        <v>39234MattNorthFastCar</v>
      </c>
      <c r="B211" s="40">
        <v>39234</v>
      </c>
      <c r="C211" s="41" t="s">
        <v>54</v>
      </c>
      <c r="D211" s="41" t="s">
        <v>34</v>
      </c>
      <c r="E211" s="41" t="s">
        <v>35</v>
      </c>
      <c r="F211" s="42">
        <v>9</v>
      </c>
      <c r="G211" s="43">
        <v>2007</v>
      </c>
      <c r="H211" s="44">
        <v>894.11850000000004</v>
      </c>
    </row>
    <row r="212" spans="1:8" x14ac:dyDescent="0.25">
      <c r="A212" s="89" t="str">
        <f t="shared" si="3"/>
        <v>39234MattNorthRapidZoo</v>
      </c>
      <c r="B212" s="32">
        <v>39234</v>
      </c>
      <c r="C212" s="33" t="s">
        <v>54</v>
      </c>
      <c r="D212" s="33" t="s">
        <v>34</v>
      </c>
      <c r="E212" s="33" t="s">
        <v>38</v>
      </c>
      <c r="F212" s="34">
        <v>10</v>
      </c>
      <c r="G212" s="35">
        <v>1420</v>
      </c>
      <c r="H212" s="36">
        <v>574.24799999999993</v>
      </c>
    </row>
    <row r="213" spans="1:8" x14ac:dyDescent="0.25">
      <c r="A213" s="89" t="str">
        <f t="shared" si="3"/>
        <v>39234MattWestSuperGlue</v>
      </c>
      <c r="B213" s="40">
        <v>39234</v>
      </c>
      <c r="C213" s="41" t="s">
        <v>54</v>
      </c>
      <c r="D213" s="41" t="s">
        <v>42</v>
      </c>
      <c r="E213" s="41" t="s">
        <v>43</v>
      </c>
      <c r="F213" s="42">
        <v>6</v>
      </c>
      <c r="G213" s="43">
        <v>738</v>
      </c>
      <c r="H213" s="44">
        <v>312.3954</v>
      </c>
    </row>
    <row r="214" spans="1:8" x14ac:dyDescent="0.25">
      <c r="A214" s="89" t="str">
        <f t="shared" si="3"/>
        <v>39234MattWestFastCar</v>
      </c>
      <c r="B214" s="32">
        <v>39234</v>
      </c>
      <c r="C214" s="33" t="s">
        <v>54</v>
      </c>
      <c r="D214" s="33" t="s">
        <v>42</v>
      </c>
      <c r="E214" s="33" t="s">
        <v>35</v>
      </c>
      <c r="F214" s="34">
        <v>9</v>
      </c>
      <c r="G214" s="35">
        <v>2007</v>
      </c>
      <c r="H214" s="36">
        <v>669.33450000000005</v>
      </c>
    </row>
    <row r="215" spans="1:8" x14ac:dyDescent="0.25">
      <c r="A215" s="89" t="str">
        <f t="shared" si="3"/>
        <v>39234MattWestRapidZoo</v>
      </c>
      <c r="B215" s="40">
        <v>39234</v>
      </c>
      <c r="C215" s="41" t="s">
        <v>54</v>
      </c>
      <c r="D215" s="41" t="s">
        <v>42</v>
      </c>
      <c r="E215" s="41" t="s">
        <v>38</v>
      </c>
      <c r="F215" s="42">
        <v>8</v>
      </c>
      <c r="G215" s="43">
        <v>1304</v>
      </c>
      <c r="H215" s="44">
        <v>505.82160000000005</v>
      </c>
    </row>
    <row r="216" spans="1:8" x14ac:dyDescent="0.25">
      <c r="A216" s="89" t="str">
        <f t="shared" si="3"/>
        <v>39234MattMiddleSuperGlue</v>
      </c>
      <c r="B216" s="32">
        <v>39234</v>
      </c>
      <c r="C216" s="33" t="s">
        <v>54</v>
      </c>
      <c r="D216" s="33" t="s">
        <v>45</v>
      </c>
      <c r="E216" s="33" t="s">
        <v>43</v>
      </c>
      <c r="F216" s="34">
        <v>8</v>
      </c>
      <c r="G216" s="35">
        <v>1880</v>
      </c>
      <c r="H216" s="36">
        <v>698.42</v>
      </c>
    </row>
    <row r="217" spans="1:8" x14ac:dyDescent="0.25">
      <c r="A217" s="89" t="str">
        <f t="shared" si="3"/>
        <v>39234MattMiddleFastCar</v>
      </c>
      <c r="B217" s="40">
        <v>39234</v>
      </c>
      <c r="C217" s="41" t="s">
        <v>54</v>
      </c>
      <c r="D217" s="41" t="s">
        <v>45</v>
      </c>
      <c r="E217" s="41" t="s">
        <v>35</v>
      </c>
      <c r="F217" s="42">
        <v>8</v>
      </c>
      <c r="G217" s="43">
        <v>984</v>
      </c>
      <c r="H217" s="44">
        <v>426.46559999999999</v>
      </c>
    </row>
    <row r="218" spans="1:8" x14ac:dyDescent="0.25">
      <c r="A218" s="89" t="str">
        <f t="shared" si="3"/>
        <v>39234MattMiddleRapidZoo</v>
      </c>
      <c r="B218" s="32">
        <v>39234</v>
      </c>
      <c r="C218" s="33" t="s">
        <v>54</v>
      </c>
      <c r="D218" s="33" t="s">
        <v>45</v>
      </c>
      <c r="E218" s="33" t="s">
        <v>38</v>
      </c>
      <c r="F218" s="34">
        <v>7</v>
      </c>
      <c r="G218" s="35">
        <v>2065</v>
      </c>
      <c r="H218" s="36">
        <v>811.13199999999995</v>
      </c>
    </row>
    <row r="219" spans="1:8" x14ac:dyDescent="0.25">
      <c r="A219" s="89" t="str">
        <f t="shared" si="3"/>
        <v>39264JosephNorthSuperGlue</v>
      </c>
      <c r="B219" s="40">
        <v>39264</v>
      </c>
      <c r="C219" s="41" t="s">
        <v>4</v>
      </c>
      <c r="D219" s="41" t="s">
        <v>34</v>
      </c>
      <c r="E219" s="41" t="s">
        <v>43</v>
      </c>
      <c r="F219" s="42">
        <v>10</v>
      </c>
      <c r="G219" s="43">
        <v>1110</v>
      </c>
      <c r="H219" s="44">
        <v>356.53199999999998</v>
      </c>
    </row>
    <row r="220" spans="1:8" x14ac:dyDescent="0.25">
      <c r="A220" s="89" t="str">
        <f t="shared" si="3"/>
        <v>39264JosephNorthFastCar</v>
      </c>
      <c r="B220" s="32">
        <v>39264</v>
      </c>
      <c r="C220" s="33" t="s">
        <v>4</v>
      </c>
      <c r="D220" s="33" t="s">
        <v>34</v>
      </c>
      <c r="E220" s="33" t="s">
        <v>35</v>
      </c>
      <c r="F220" s="34">
        <v>9</v>
      </c>
      <c r="G220" s="35">
        <v>1854</v>
      </c>
      <c r="H220" s="36">
        <v>683.94060000000002</v>
      </c>
    </row>
    <row r="221" spans="1:8" x14ac:dyDescent="0.25">
      <c r="A221" s="89" t="str">
        <f t="shared" si="3"/>
        <v>39264JosephNorthRapidZoo</v>
      </c>
      <c r="B221" s="40">
        <v>39264</v>
      </c>
      <c r="C221" s="41" t="s">
        <v>4</v>
      </c>
      <c r="D221" s="41" t="s">
        <v>34</v>
      </c>
      <c r="E221" s="41" t="s">
        <v>38</v>
      </c>
      <c r="F221" s="42">
        <v>10</v>
      </c>
      <c r="G221" s="43">
        <v>1870</v>
      </c>
      <c r="H221" s="44">
        <v>833.45899999999995</v>
      </c>
    </row>
    <row r="222" spans="1:8" x14ac:dyDescent="0.25">
      <c r="A222" s="89" t="str">
        <f t="shared" si="3"/>
        <v>39264JosephWestSuperGlue</v>
      </c>
      <c r="B222" s="32">
        <v>39264</v>
      </c>
      <c r="C222" s="33" t="s">
        <v>4</v>
      </c>
      <c r="D222" s="33" t="s">
        <v>42</v>
      </c>
      <c r="E222" s="33" t="s">
        <v>43</v>
      </c>
      <c r="F222" s="34">
        <v>9</v>
      </c>
      <c r="G222" s="35">
        <v>1674</v>
      </c>
      <c r="H222" s="36">
        <v>518.2704</v>
      </c>
    </row>
    <row r="223" spans="1:8" x14ac:dyDescent="0.25">
      <c r="A223" s="89" t="str">
        <f t="shared" si="3"/>
        <v>39264JosephWestFastCar</v>
      </c>
      <c r="B223" s="40">
        <v>39264</v>
      </c>
      <c r="C223" s="41" t="s">
        <v>4</v>
      </c>
      <c r="D223" s="41" t="s">
        <v>42</v>
      </c>
      <c r="E223" s="41" t="s">
        <v>35</v>
      </c>
      <c r="F223" s="42">
        <v>6</v>
      </c>
      <c r="G223" s="43">
        <v>714</v>
      </c>
      <c r="H223" s="44">
        <v>306.37739999999997</v>
      </c>
    </row>
    <row r="224" spans="1:8" x14ac:dyDescent="0.25">
      <c r="A224" s="89" t="str">
        <f t="shared" si="3"/>
        <v>39264JosephWestRapidZoo</v>
      </c>
      <c r="B224" s="32">
        <v>39264</v>
      </c>
      <c r="C224" s="33" t="s">
        <v>4</v>
      </c>
      <c r="D224" s="33" t="s">
        <v>42</v>
      </c>
      <c r="E224" s="33" t="s">
        <v>38</v>
      </c>
      <c r="F224" s="34">
        <v>9</v>
      </c>
      <c r="G224" s="35">
        <v>1485</v>
      </c>
      <c r="H224" s="36">
        <v>483.21900000000005</v>
      </c>
    </row>
    <row r="225" spans="1:8" x14ac:dyDescent="0.25">
      <c r="A225" s="89" t="str">
        <f t="shared" si="3"/>
        <v>39264JosephMiddleSuperGlue</v>
      </c>
      <c r="B225" s="40">
        <v>39264</v>
      </c>
      <c r="C225" s="41" t="s">
        <v>4</v>
      </c>
      <c r="D225" s="41" t="s">
        <v>45</v>
      </c>
      <c r="E225" s="41" t="s">
        <v>43</v>
      </c>
      <c r="F225" s="42">
        <v>6</v>
      </c>
      <c r="G225" s="43">
        <v>882</v>
      </c>
      <c r="H225" s="44">
        <v>302.70240000000001</v>
      </c>
    </row>
    <row r="226" spans="1:8" x14ac:dyDescent="0.25">
      <c r="A226" s="89" t="str">
        <f t="shared" si="3"/>
        <v>39264JosephMiddleFastCar</v>
      </c>
      <c r="B226" s="32">
        <v>39264</v>
      </c>
      <c r="C226" s="33" t="s">
        <v>4</v>
      </c>
      <c r="D226" s="33" t="s">
        <v>45</v>
      </c>
      <c r="E226" s="33" t="s">
        <v>35</v>
      </c>
      <c r="F226" s="34">
        <v>7</v>
      </c>
      <c r="G226" s="35">
        <v>1960</v>
      </c>
      <c r="H226" s="36">
        <v>789.096</v>
      </c>
    </row>
    <row r="227" spans="1:8" x14ac:dyDescent="0.25">
      <c r="A227" s="89" t="str">
        <f t="shared" si="3"/>
        <v>39264JosephMiddleRapidZoo</v>
      </c>
      <c r="B227" s="40">
        <v>39264</v>
      </c>
      <c r="C227" s="41" t="s">
        <v>4</v>
      </c>
      <c r="D227" s="41" t="s">
        <v>45</v>
      </c>
      <c r="E227" s="41" t="s">
        <v>38</v>
      </c>
      <c r="F227" s="42">
        <v>7</v>
      </c>
      <c r="G227" s="43">
        <v>1827</v>
      </c>
      <c r="H227" s="44">
        <v>649.86390000000006</v>
      </c>
    </row>
    <row r="228" spans="1:8" x14ac:dyDescent="0.25">
      <c r="A228" s="89" t="str">
        <f t="shared" si="3"/>
        <v>39264LawrenceNorthSuperGlue</v>
      </c>
      <c r="B228" s="32">
        <v>39264</v>
      </c>
      <c r="C228" s="33" t="s">
        <v>48</v>
      </c>
      <c r="D228" s="33" t="s">
        <v>34</v>
      </c>
      <c r="E228" s="33" t="s">
        <v>43</v>
      </c>
      <c r="F228" s="34">
        <v>9</v>
      </c>
      <c r="G228" s="35">
        <v>2646</v>
      </c>
      <c r="H228" s="36">
        <v>1023.2081999999999</v>
      </c>
    </row>
    <row r="229" spans="1:8" x14ac:dyDescent="0.25">
      <c r="A229" s="89" t="str">
        <f t="shared" si="3"/>
        <v>39264LawrenceNorthFastCar</v>
      </c>
      <c r="B229" s="40">
        <v>39264</v>
      </c>
      <c r="C229" s="41" t="s">
        <v>48</v>
      </c>
      <c r="D229" s="41" t="s">
        <v>34</v>
      </c>
      <c r="E229" s="41" t="s">
        <v>35</v>
      </c>
      <c r="F229" s="42">
        <v>8</v>
      </c>
      <c r="G229" s="43">
        <v>2088</v>
      </c>
      <c r="H229" s="44">
        <v>628.07040000000006</v>
      </c>
    </row>
    <row r="230" spans="1:8" x14ac:dyDescent="0.25">
      <c r="A230" s="89" t="str">
        <f t="shared" si="3"/>
        <v>39264LawrenceNorthRapidZoo</v>
      </c>
      <c r="B230" s="32">
        <v>39264</v>
      </c>
      <c r="C230" s="33" t="s">
        <v>48</v>
      </c>
      <c r="D230" s="33" t="s">
        <v>34</v>
      </c>
      <c r="E230" s="33" t="s">
        <v>38</v>
      </c>
      <c r="F230" s="34">
        <v>8</v>
      </c>
      <c r="G230" s="35">
        <v>2352</v>
      </c>
      <c r="H230" s="36">
        <v>827.904</v>
      </c>
    </row>
    <row r="231" spans="1:8" x14ac:dyDescent="0.25">
      <c r="A231" s="89" t="str">
        <f t="shared" si="3"/>
        <v>39264LawrenceWestSuperGlue</v>
      </c>
      <c r="B231" s="40">
        <v>39264</v>
      </c>
      <c r="C231" s="41" t="s">
        <v>48</v>
      </c>
      <c r="D231" s="41" t="s">
        <v>42</v>
      </c>
      <c r="E231" s="41" t="s">
        <v>43</v>
      </c>
      <c r="F231" s="42">
        <v>6</v>
      </c>
      <c r="G231" s="43">
        <v>1662</v>
      </c>
      <c r="H231" s="44">
        <v>595.32839999999999</v>
      </c>
    </row>
    <row r="232" spans="1:8" x14ac:dyDescent="0.25">
      <c r="A232" s="89" t="str">
        <f t="shared" si="3"/>
        <v>39264LawrenceWestFastCar</v>
      </c>
      <c r="B232" s="32">
        <v>39264</v>
      </c>
      <c r="C232" s="33" t="s">
        <v>48</v>
      </c>
      <c r="D232" s="33" t="s">
        <v>42</v>
      </c>
      <c r="E232" s="33" t="s">
        <v>35</v>
      </c>
      <c r="F232" s="34">
        <v>6</v>
      </c>
      <c r="G232" s="35">
        <v>1350</v>
      </c>
      <c r="H232" s="36">
        <v>409.85999999999996</v>
      </c>
    </row>
    <row r="233" spans="1:8" x14ac:dyDescent="0.25">
      <c r="A233" s="89" t="str">
        <f t="shared" si="3"/>
        <v>39264LawrenceWestRapidZoo</v>
      </c>
      <c r="B233" s="40">
        <v>39264</v>
      </c>
      <c r="C233" s="41" t="s">
        <v>48</v>
      </c>
      <c r="D233" s="41" t="s">
        <v>42</v>
      </c>
      <c r="E233" s="41" t="s">
        <v>38</v>
      </c>
      <c r="F233" s="42">
        <v>7</v>
      </c>
      <c r="G233" s="43">
        <v>1316</v>
      </c>
      <c r="H233" s="44">
        <v>482.44559999999996</v>
      </c>
    </row>
    <row r="234" spans="1:8" x14ac:dyDescent="0.25">
      <c r="A234" s="89" t="str">
        <f t="shared" si="3"/>
        <v>39264LawrenceMiddleSuperGlue</v>
      </c>
      <c r="B234" s="32">
        <v>39264</v>
      </c>
      <c r="C234" s="33" t="s">
        <v>48</v>
      </c>
      <c r="D234" s="33" t="s">
        <v>45</v>
      </c>
      <c r="E234" s="33" t="s">
        <v>43</v>
      </c>
      <c r="F234" s="34">
        <v>6</v>
      </c>
      <c r="G234" s="35">
        <v>1110</v>
      </c>
      <c r="H234" s="36">
        <v>409.923</v>
      </c>
    </row>
    <row r="235" spans="1:8" x14ac:dyDescent="0.25">
      <c r="A235" s="89" t="str">
        <f t="shared" si="3"/>
        <v>39264LawrenceMiddleFastCar</v>
      </c>
      <c r="B235" s="40">
        <v>39264</v>
      </c>
      <c r="C235" s="41" t="s">
        <v>48</v>
      </c>
      <c r="D235" s="41" t="s">
        <v>45</v>
      </c>
      <c r="E235" s="41" t="s">
        <v>35</v>
      </c>
      <c r="F235" s="42">
        <v>10</v>
      </c>
      <c r="G235" s="43">
        <v>2020</v>
      </c>
      <c r="H235" s="44">
        <v>691.44600000000003</v>
      </c>
    </row>
    <row r="236" spans="1:8" x14ac:dyDescent="0.25">
      <c r="A236" s="89" t="str">
        <f t="shared" si="3"/>
        <v>39264LawrenceMiddleRapidZoo</v>
      </c>
      <c r="B236" s="32">
        <v>39264</v>
      </c>
      <c r="C236" s="33" t="s">
        <v>48</v>
      </c>
      <c r="D236" s="33" t="s">
        <v>45</v>
      </c>
      <c r="E236" s="33" t="s">
        <v>38</v>
      </c>
      <c r="F236" s="34">
        <v>7</v>
      </c>
      <c r="G236" s="35">
        <v>1267</v>
      </c>
      <c r="H236" s="36">
        <v>418.49009999999998</v>
      </c>
    </row>
    <row r="237" spans="1:8" x14ac:dyDescent="0.25">
      <c r="A237" s="89" t="str">
        <f t="shared" si="3"/>
        <v>39264MariaNorthSuperGlue</v>
      </c>
      <c r="B237" s="40">
        <v>39264</v>
      </c>
      <c r="C237" s="41" t="s">
        <v>51</v>
      </c>
      <c r="D237" s="41" t="s">
        <v>34</v>
      </c>
      <c r="E237" s="41" t="s">
        <v>43</v>
      </c>
      <c r="F237" s="42">
        <v>8</v>
      </c>
      <c r="G237" s="43">
        <v>1856</v>
      </c>
      <c r="H237" s="44">
        <v>651.82720000000006</v>
      </c>
    </row>
    <row r="238" spans="1:8" x14ac:dyDescent="0.25">
      <c r="A238" s="89" t="str">
        <f t="shared" si="3"/>
        <v>39264MariaNorthFastCar</v>
      </c>
      <c r="B238" s="32">
        <v>39264</v>
      </c>
      <c r="C238" s="33" t="s">
        <v>51</v>
      </c>
      <c r="D238" s="33" t="s">
        <v>34</v>
      </c>
      <c r="E238" s="33" t="s">
        <v>35</v>
      </c>
      <c r="F238" s="34">
        <v>8</v>
      </c>
      <c r="G238" s="35">
        <v>1176</v>
      </c>
      <c r="H238" s="36">
        <v>411.3648</v>
      </c>
    </row>
    <row r="239" spans="1:8" x14ac:dyDescent="0.25">
      <c r="A239" s="89" t="str">
        <f t="shared" si="3"/>
        <v>39264MariaNorthRapidZoo</v>
      </c>
      <c r="B239" s="40">
        <v>39264</v>
      </c>
      <c r="C239" s="41" t="s">
        <v>51</v>
      </c>
      <c r="D239" s="41" t="s">
        <v>34</v>
      </c>
      <c r="E239" s="41" t="s">
        <v>38</v>
      </c>
      <c r="F239" s="42">
        <v>10</v>
      </c>
      <c r="G239" s="43">
        <v>1090</v>
      </c>
      <c r="H239" s="44">
        <v>427.38900000000001</v>
      </c>
    </row>
    <row r="240" spans="1:8" x14ac:dyDescent="0.25">
      <c r="A240" s="89" t="str">
        <f t="shared" si="3"/>
        <v>39264MariaWestSuperGlue</v>
      </c>
      <c r="B240" s="32">
        <v>39264</v>
      </c>
      <c r="C240" s="33" t="s">
        <v>51</v>
      </c>
      <c r="D240" s="33" t="s">
        <v>42</v>
      </c>
      <c r="E240" s="33" t="s">
        <v>43</v>
      </c>
      <c r="F240" s="34">
        <v>10</v>
      </c>
      <c r="G240" s="35">
        <v>1320</v>
      </c>
      <c r="H240" s="36">
        <v>533.14800000000002</v>
      </c>
    </row>
    <row r="241" spans="1:8" x14ac:dyDescent="0.25">
      <c r="A241" s="89" t="str">
        <f t="shared" si="3"/>
        <v>39264MariaWestFastCar</v>
      </c>
      <c r="B241" s="40">
        <v>39264</v>
      </c>
      <c r="C241" s="41" t="s">
        <v>51</v>
      </c>
      <c r="D241" s="41" t="s">
        <v>42</v>
      </c>
      <c r="E241" s="41" t="s">
        <v>35</v>
      </c>
      <c r="F241" s="42">
        <v>10</v>
      </c>
      <c r="G241" s="43">
        <v>2280</v>
      </c>
      <c r="H241" s="44">
        <v>992.71199999999999</v>
      </c>
    </row>
    <row r="242" spans="1:8" x14ac:dyDescent="0.25">
      <c r="A242" s="89" t="str">
        <f t="shared" si="3"/>
        <v>39264MariaWestRapidZoo</v>
      </c>
      <c r="B242" s="32">
        <v>39264</v>
      </c>
      <c r="C242" s="33" t="s">
        <v>51</v>
      </c>
      <c r="D242" s="33" t="s">
        <v>42</v>
      </c>
      <c r="E242" s="33" t="s">
        <v>38</v>
      </c>
      <c r="F242" s="34">
        <v>7</v>
      </c>
      <c r="G242" s="35">
        <v>777</v>
      </c>
      <c r="H242" s="36">
        <v>333.95460000000003</v>
      </c>
    </row>
    <row r="243" spans="1:8" x14ac:dyDescent="0.25">
      <c r="A243" s="89" t="str">
        <f t="shared" si="3"/>
        <v>39264MariaMiddleSuperGlue</v>
      </c>
      <c r="B243" s="40">
        <v>39264</v>
      </c>
      <c r="C243" s="41" t="s">
        <v>51</v>
      </c>
      <c r="D243" s="41" t="s">
        <v>45</v>
      </c>
      <c r="E243" s="41" t="s">
        <v>43</v>
      </c>
      <c r="F243" s="42">
        <v>6</v>
      </c>
      <c r="G243" s="43">
        <v>1056</v>
      </c>
      <c r="H243" s="44">
        <v>421.13279999999997</v>
      </c>
    </row>
    <row r="244" spans="1:8" x14ac:dyDescent="0.25">
      <c r="A244" s="89" t="str">
        <f t="shared" si="3"/>
        <v>39264MariaMiddleFastCar</v>
      </c>
      <c r="B244" s="32">
        <v>39264</v>
      </c>
      <c r="C244" s="33" t="s">
        <v>51</v>
      </c>
      <c r="D244" s="33" t="s">
        <v>45</v>
      </c>
      <c r="E244" s="33" t="s">
        <v>35</v>
      </c>
      <c r="F244" s="34">
        <v>6</v>
      </c>
      <c r="G244" s="35">
        <v>1530</v>
      </c>
      <c r="H244" s="36">
        <v>565.33500000000004</v>
      </c>
    </row>
    <row r="245" spans="1:8" x14ac:dyDescent="0.25">
      <c r="A245" s="89" t="str">
        <f t="shared" si="3"/>
        <v>39264MariaMiddleRapidZoo</v>
      </c>
      <c r="B245" s="40">
        <v>39264</v>
      </c>
      <c r="C245" s="41" t="s">
        <v>51</v>
      </c>
      <c r="D245" s="41" t="s">
        <v>45</v>
      </c>
      <c r="E245" s="41" t="s">
        <v>38</v>
      </c>
      <c r="F245" s="42">
        <v>9</v>
      </c>
      <c r="G245" s="43">
        <v>963</v>
      </c>
      <c r="H245" s="44">
        <v>396.27449999999999</v>
      </c>
    </row>
    <row r="246" spans="1:8" x14ac:dyDescent="0.25">
      <c r="A246" s="89" t="str">
        <f t="shared" si="3"/>
        <v>39264MattNorthSuperGlue</v>
      </c>
      <c r="B246" s="32">
        <v>39264</v>
      </c>
      <c r="C246" s="33" t="s">
        <v>54</v>
      </c>
      <c r="D246" s="33" t="s">
        <v>34</v>
      </c>
      <c r="E246" s="33" t="s">
        <v>43</v>
      </c>
      <c r="F246" s="34">
        <v>9</v>
      </c>
      <c r="G246" s="35">
        <v>1926</v>
      </c>
      <c r="H246" s="36">
        <v>586.27440000000001</v>
      </c>
    </row>
    <row r="247" spans="1:8" x14ac:dyDescent="0.25">
      <c r="A247" s="89" t="str">
        <f t="shared" si="3"/>
        <v>39264MattNorthFastCar</v>
      </c>
      <c r="B247" s="40">
        <v>39264</v>
      </c>
      <c r="C247" s="41" t="s">
        <v>54</v>
      </c>
      <c r="D247" s="41" t="s">
        <v>34</v>
      </c>
      <c r="E247" s="41" t="s">
        <v>35</v>
      </c>
      <c r="F247" s="42">
        <v>9</v>
      </c>
      <c r="G247" s="43">
        <v>2457</v>
      </c>
      <c r="H247" s="44">
        <v>780.34320000000002</v>
      </c>
    </row>
    <row r="248" spans="1:8" x14ac:dyDescent="0.25">
      <c r="A248" s="89" t="str">
        <f t="shared" si="3"/>
        <v>39264MattNorthRapidZoo</v>
      </c>
      <c r="B248" s="32">
        <v>39264</v>
      </c>
      <c r="C248" s="33" t="s">
        <v>54</v>
      </c>
      <c r="D248" s="33" t="s">
        <v>34</v>
      </c>
      <c r="E248" s="33" t="s">
        <v>38</v>
      </c>
      <c r="F248" s="34">
        <v>6</v>
      </c>
      <c r="G248" s="35">
        <v>792</v>
      </c>
      <c r="H248" s="36">
        <v>269.04239999999999</v>
      </c>
    </row>
    <row r="249" spans="1:8" x14ac:dyDescent="0.25">
      <c r="A249" s="89" t="str">
        <f t="shared" si="3"/>
        <v>39264MattWestSuperGlue</v>
      </c>
      <c r="B249" s="40">
        <v>39264</v>
      </c>
      <c r="C249" s="41" t="s">
        <v>54</v>
      </c>
      <c r="D249" s="41" t="s">
        <v>42</v>
      </c>
      <c r="E249" s="41" t="s">
        <v>43</v>
      </c>
      <c r="F249" s="42">
        <v>9</v>
      </c>
      <c r="G249" s="43">
        <v>1908</v>
      </c>
      <c r="H249" s="44">
        <v>790.48440000000005</v>
      </c>
    </row>
    <row r="250" spans="1:8" x14ac:dyDescent="0.25">
      <c r="A250" s="89" t="str">
        <f t="shared" si="3"/>
        <v>39264MattWestFastCar</v>
      </c>
      <c r="B250" s="32">
        <v>39264</v>
      </c>
      <c r="C250" s="33" t="s">
        <v>54</v>
      </c>
      <c r="D250" s="33" t="s">
        <v>42</v>
      </c>
      <c r="E250" s="33" t="s">
        <v>35</v>
      </c>
      <c r="F250" s="34">
        <v>6</v>
      </c>
      <c r="G250" s="35">
        <v>1308</v>
      </c>
      <c r="H250" s="36">
        <v>514.8288</v>
      </c>
    </row>
    <row r="251" spans="1:8" x14ac:dyDescent="0.25">
      <c r="A251" s="89" t="str">
        <f t="shared" si="3"/>
        <v>39264MattWestRapidZoo</v>
      </c>
      <c r="B251" s="40">
        <v>39264</v>
      </c>
      <c r="C251" s="41" t="s">
        <v>54</v>
      </c>
      <c r="D251" s="41" t="s">
        <v>42</v>
      </c>
      <c r="E251" s="41" t="s">
        <v>38</v>
      </c>
      <c r="F251" s="42">
        <v>9</v>
      </c>
      <c r="G251" s="43">
        <v>2493</v>
      </c>
      <c r="H251" s="44">
        <v>1116.1161</v>
      </c>
    </row>
    <row r="252" spans="1:8" x14ac:dyDescent="0.25">
      <c r="A252" s="89" t="str">
        <f t="shared" si="3"/>
        <v>39264MattMiddleSuperGlue</v>
      </c>
      <c r="B252" s="32">
        <v>39264</v>
      </c>
      <c r="C252" s="33" t="s">
        <v>54</v>
      </c>
      <c r="D252" s="33" t="s">
        <v>45</v>
      </c>
      <c r="E252" s="33" t="s">
        <v>43</v>
      </c>
      <c r="F252" s="34">
        <v>7</v>
      </c>
      <c r="G252" s="35">
        <v>1596</v>
      </c>
      <c r="H252" s="36">
        <v>523.48800000000006</v>
      </c>
    </row>
    <row r="253" spans="1:8" x14ac:dyDescent="0.25">
      <c r="A253" s="89" t="str">
        <f t="shared" si="3"/>
        <v>39264MattMiddleFastCar</v>
      </c>
      <c r="B253" s="40">
        <v>39264</v>
      </c>
      <c r="C253" s="41" t="s">
        <v>54</v>
      </c>
      <c r="D253" s="41" t="s">
        <v>45</v>
      </c>
      <c r="E253" s="41" t="s">
        <v>35</v>
      </c>
      <c r="F253" s="42">
        <v>8</v>
      </c>
      <c r="G253" s="43">
        <v>1032</v>
      </c>
      <c r="H253" s="44">
        <v>455.83439999999996</v>
      </c>
    </row>
    <row r="254" spans="1:8" x14ac:dyDescent="0.25">
      <c r="A254" s="89" t="str">
        <f t="shared" si="3"/>
        <v>39264MattMiddleRapidZoo</v>
      </c>
      <c r="B254" s="32">
        <v>39264</v>
      </c>
      <c r="C254" s="33" t="s">
        <v>54</v>
      </c>
      <c r="D254" s="33" t="s">
        <v>45</v>
      </c>
      <c r="E254" s="33" t="s">
        <v>38</v>
      </c>
      <c r="F254" s="34">
        <v>6</v>
      </c>
      <c r="G254" s="35">
        <v>1302</v>
      </c>
      <c r="H254" s="36">
        <v>487.46879999999999</v>
      </c>
    </row>
    <row r="255" spans="1:8" x14ac:dyDescent="0.25">
      <c r="A255" s="89" t="str">
        <f t="shared" si="3"/>
        <v>39295JosephNorthSuperGlue</v>
      </c>
      <c r="B255" s="40">
        <v>39295</v>
      </c>
      <c r="C255" s="41" t="s">
        <v>4</v>
      </c>
      <c r="D255" s="41" t="s">
        <v>34</v>
      </c>
      <c r="E255" s="41" t="s">
        <v>43</v>
      </c>
      <c r="F255" s="42">
        <v>7</v>
      </c>
      <c r="G255" s="43">
        <v>1169</v>
      </c>
      <c r="H255" s="44">
        <v>485.71949999999998</v>
      </c>
    </row>
    <row r="256" spans="1:8" x14ac:dyDescent="0.25">
      <c r="A256" s="89" t="str">
        <f t="shared" si="3"/>
        <v>39295JosephNorthFastCar</v>
      </c>
      <c r="B256" s="32">
        <v>39295</v>
      </c>
      <c r="C256" s="33" t="s">
        <v>4</v>
      </c>
      <c r="D256" s="33" t="s">
        <v>34</v>
      </c>
      <c r="E256" s="33" t="s">
        <v>35</v>
      </c>
      <c r="F256" s="34">
        <v>9</v>
      </c>
      <c r="G256" s="35">
        <v>1332</v>
      </c>
      <c r="H256" s="36">
        <v>583.68239999999992</v>
      </c>
    </row>
    <row r="257" spans="1:8" x14ac:dyDescent="0.25">
      <c r="A257" s="89" t="str">
        <f t="shared" si="3"/>
        <v>39295JosephNorthRapidZoo</v>
      </c>
      <c r="B257" s="40">
        <v>39295</v>
      </c>
      <c r="C257" s="41" t="s">
        <v>4</v>
      </c>
      <c r="D257" s="41" t="s">
        <v>34</v>
      </c>
      <c r="E257" s="41" t="s">
        <v>38</v>
      </c>
      <c r="F257" s="42">
        <v>9</v>
      </c>
      <c r="G257" s="43">
        <v>1440</v>
      </c>
      <c r="H257" s="44">
        <v>585.36</v>
      </c>
    </row>
    <row r="258" spans="1:8" x14ac:dyDescent="0.25">
      <c r="A258" s="89" t="str">
        <f t="shared" si="3"/>
        <v>39295JosephWestSuperGlue</v>
      </c>
      <c r="B258" s="32">
        <v>39295</v>
      </c>
      <c r="C258" s="33" t="s">
        <v>4</v>
      </c>
      <c r="D258" s="33" t="s">
        <v>42</v>
      </c>
      <c r="E258" s="33" t="s">
        <v>43</v>
      </c>
      <c r="F258" s="34">
        <v>6</v>
      </c>
      <c r="G258" s="35">
        <v>684</v>
      </c>
      <c r="H258" s="36">
        <v>225.30960000000002</v>
      </c>
    </row>
    <row r="259" spans="1:8" x14ac:dyDescent="0.25">
      <c r="A259" s="89" t="str">
        <f t="shared" si="3"/>
        <v>39295JosephWestFastCar</v>
      </c>
      <c r="B259" s="40">
        <v>39295</v>
      </c>
      <c r="C259" s="41" t="s">
        <v>4</v>
      </c>
      <c r="D259" s="41" t="s">
        <v>42</v>
      </c>
      <c r="E259" s="41" t="s">
        <v>35</v>
      </c>
      <c r="F259" s="42">
        <v>9</v>
      </c>
      <c r="G259" s="43">
        <v>2286</v>
      </c>
      <c r="H259" s="44">
        <v>877.59540000000004</v>
      </c>
    </row>
    <row r="260" spans="1:8" x14ac:dyDescent="0.25">
      <c r="A260" s="89" t="str">
        <f t="shared" si="3"/>
        <v>39295JosephWestRapidZoo</v>
      </c>
      <c r="B260" s="32">
        <v>39295</v>
      </c>
      <c r="C260" s="33" t="s">
        <v>4</v>
      </c>
      <c r="D260" s="33" t="s">
        <v>42</v>
      </c>
      <c r="E260" s="33" t="s">
        <v>38</v>
      </c>
      <c r="F260" s="34">
        <v>10</v>
      </c>
      <c r="G260" s="35">
        <v>2520</v>
      </c>
      <c r="H260" s="36">
        <v>792.79200000000003</v>
      </c>
    </row>
    <row r="261" spans="1:8" x14ac:dyDescent="0.25">
      <c r="A261" s="89" t="str">
        <f t="shared" ref="A261:A324" si="4">B261&amp;C261&amp;D261&amp;E261</f>
        <v>39295JosephMiddleSuperGlue</v>
      </c>
      <c r="B261" s="40">
        <v>39295</v>
      </c>
      <c r="C261" s="41" t="s">
        <v>4</v>
      </c>
      <c r="D261" s="41" t="s">
        <v>45</v>
      </c>
      <c r="E261" s="41" t="s">
        <v>43</v>
      </c>
      <c r="F261" s="42">
        <v>10</v>
      </c>
      <c r="G261" s="43">
        <v>1840</v>
      </c>
      <c r="H261" s="44">
        <v>792.67200000000003</v>
      </c>
    </row>
    <row r="262" spans="1:8" x14ac:dyDescent="0.25">
      <c r="A262" s="89" t="str">
        <f t="shared" si="4"/>
        <v>39295JosephMiddleFastCar</v>
      </c>
      <c r="B262" s="32">
        <v>39295</v>
      </c>
      <c r="C262" s="33" t="s">
        <v>4</v>
      </c>
      <c r="D262" s="33" t="s">
        <v>45</v>
      </c>
      <c r="E262" s="33" t="s">
        <v>35</v>
      </c>
      <c r="F262" s="34">
        <v>9</v>
      </c>
      <c r="G262" s="35">
        <v>1836</v>
      </c>
      <c r="H262" s="36">
        <v>595.23119999999994</v>
      </c>
    </row>
    <row r="263" spans="1:8" x14ac:dyDescent="0.25">
      <c r="A263" s="89" t="str">
        <f t="shared" si="4"/>
        <v>39295JosephMiddleRapidZoo</v>
      </c>
      <c r="B263" s="40">
        <v>39295</v>
      </c>
      <c r="C263" s="41" t="s">
        <v>4</v>
      </c>
      <c r="D263" s="41" t="s">
        <v>45</v>
      </c>
      <c r="E263" s="41" t="s">
        <v>38</v>
      </c>
      <c r="F263" s="42">
        <v>8</v>
      </c>
      <c r="G263" s="43">
        <v>2232</v>
      </c>
      <c r="H263" s="44">
        <v>969.13439999999991</v>
      </c>
    </row>
    <row r="264" spans="1:8" x14ac:dyDescent="0.25">
      <c r="A264" s="89" t="str">
        <f t="shared" si="4"/>
        <v>39295LawrenceNorthSuperGlue</v>
      </c>
      <c r="B264" s="32">
        <v>39295</v>
      </c>
      <c r="C264" s="33" t="s">
        <v>48</v>
      </c>
      <c r="D264" s="33" t="s">
        <v>34</v>
      </c>
      <c r="E264" s="33" t="s">
        <v>43</v>
      </c>
      <c r="F264" s="34">
        <v>8</v>
      </c>
      <c r="G264" s="35">
        <v>2264</v>
      </c>
      <c r="H264" s="36">
        <v>907.1848</v>
      </c>
    </row>
    <row r="265" spans="1:8" x14ac:dyDescent="0.25">
      <c r="A265" s="89" t="str">
        <f t="shared" si="4"/>
        <v>39295LawrenceNorthFastCar</v>
      </c>
      <c r="B265" s="40">
        <v>39295</v>
      </c>
      <c r="C265" s="41" t="s">
        <v>48</v>
      </c>
      <c r="D265" s="41" t="s">
        <v>34</v>
      </c>
      <c r="E265" s="41" t="s">
        <v>35</v>
      </c>
      <c r="F265" s="42">
        <v>6</v>
      </c>
      <c r="G265" s="43">
        <v>774</v>
      </c>
      <c r="H265" s="44">
        <v>284.29020000000003</v>
      </c>
    </row>
    <row r="266" spans="1:8" x14ac:dyDescent="0.25">
      <c r="A266" s="89" t="str">
        <f t="shared" si="4"/>
        <v>39295LawrenceNorthRapidZoo</v>
      </c>
      <c r="B266" s="32">
        <v>39295</v>
      </c>
      <c r="C266" s="33" t="s">
        <v>48</v>
      </c>
      <c r="D266" s="33" t="s">
        <v>34</v>
      </c>
      <c r="E266" s="33" t="s">
        <v>38</v>
      </c>
      <c r="F266" s="34">
        <v>7</v>
      </c>
      <c r="G266" s="35">
        <v>1288</v>
      </c>
      <c r="H266" s="36">
        <v>573.41759999999999</v>
      </c>
    </row>
    <row r="267" spans="1:8" x14ac:dyDescent="0.25">
      <c r="A267" s="89" t="str">
        <f t="shared" si="4"/>
        <v>39295LawrenceWestSuperGlue</v>
      </c>
      <c r="B267" s="40">
        <v>39295</v>
      </c>
      <c r="C267" s="41" t="s">
        <v>48</v>
      </c>
      <c r="D267" s="41" t="s">
        <v>42</v>
      </c>
      <c r="E267" s="41" t="s">
        <v>43</v>
      </c>
      <c r="F267" s="42">
        <v>10</v>
      </c>
      <c r="G267" s="43">
        <v>1500</v>
      </c>
      <c r="H267" s="44">
        <v>581.4</v>
      </c>
    </row>
    <row r="268" spans="1:8" x14ac:dyDescent="0.25">
      <c r="A268" s="89" t="str">
        <f t="shared" si="4"/>
        <v>39295LawrenceWestFastCar</v>
      </c>
      <c r="B268" s="32">
        <v>39295</v>
      </c>
      <c r="C268" s="33" t="s">
        <v>48</v>
      </c>
      <c r="D268" s="33" t="s">
        <v>42</v>
      </c>
      <c r="E268" s="33" t="s">
        <v>35</v>
      </c>
      <c r="F268" s="34">
        <v>6</v>
      </c>
      <c r="G268" s="35">
        <v>906</v>
      </c>
      <c r="H268" s="36">
        <v>391.93559999999997</v>
      </c>
    </row>
    <row r="269" spans="1:8" x14ac:dyDescent="0.25">
      <c r="A269" s="89" t="str">
        <f t="shared" si="4"/>
        <v>39295LawrenceWestRapidZoo</v>
      </c>
      <c r="B269" s="40">
        <v>39295</v>
      </c>
      <c r="C269" s="41" t="s">
        <v>48</v>
      </c>
      <c r="D269" s="41" t="s">
        <v>42</v>
      </c>
      <c r="E269" s="41" t="s">
        <v>38</v>
      </c>
      <c r="F269" s="42">
        <v>6</v>
      </c>
      <c r="G269" s="43">
        <v>786</v>
      </c>
      <c r="H269" s="44">
        <v>264.01740000000001</v>
      </c>
    </row>
    <row r="270" spans="1:8" x14ac:dyDescent="0.25">
      <c r="A270" s="89" t="str">
        <f t="shared" si="4"/>
        <v>39295LawrenceMiddleSuperGlue</v>
      </c>
      <c r="B270" s="32">
        <v>39295</v>
      </c>
      <c r="C270" s="33" t="s">
        <v>48</v>
      </c>
      <c r="D270" s="33" t="s">
        <v>45</v>
      </c>
      <c r="E270" s="33" t="s">
        <v>43</v>
      </c>
      <c r="F270" s="34">
        <v>10</v>
      </c>
      <c r="G270" s="35">
        <v>2260</v>
      </c>
      <c r="H270" s="36">
        <v>899.70600000000002</v>
      </c>
    </row>
    <row r="271" spans="1:8" x14ac:dyDescent="0.25">
      <c r="A271" s="89" t="str">
        <f t="shared" si="4"/>
        <v>39295LawrenceMiddleFastCar</v>
      </c>
      <c r="B271" s="40">
        <v>39295</v>
      </c>
      <c r="C271" s="41" t="s">
        <v>48</v>
      </c>
      <c r="D271" s="41" t="s">
        <v>45</v>
      </c>
      <c r="E271" s="41" t="s">
        <v>35</v>
      </c>
      <c r="F271" s="42">
        <v>7</v>
      </c>
      <c r="G271" s="43">
        <v>1904</v>
      </c>
      <c r="H271" s="44">
        <v>653.45280000000002</v>
      </c>
    </row>
    <row r="272" spans="1:8" x14ac:dyDescent="0.25">
      <c r="A272" s="89" t="str">
        <f t="shared" si="4"/>
        <v>39295LawrenceMiddleRapidZoo</v>
      </c>
      <c r="B272" s="32">
        <v>39295</v>
      </c>
      <c r="C272" s="33" t="s">
        <v>48</v>
      </c>
      <c r="D272" s="33" t="s">
        <v>45</v>
      </c>
      <c r="E272" s="33" t="s">
        <v>38</v>
      </c>
      <c r="F272" s="34">
        <v>8</v>
      </c>
      <c r="G272" s="35">
        <v>1968</v>
      </c>
      <c r="H272" s="36">
        <v>793.49760000000003</v>
      </c>
    </row>
    <row r="273" spans="1:8" x14ac:dyDescent="0.25">
      <c r="A273" s="89" t="str">
        <f t="shared" si="4"/>
        <v>39295MariaNorthSuperGlue</v>
      </c>
      <c r="B273" s="40">
        <v>39295</v>
      </c>
      <c r="C273" s="41" t="s">
        <v>51</v>
      </c>
      <c r="D273" s="41" t="s">
        <v>34</v>
      </c>
      <c r="E273" s="41" t="s">
        <v>43</v>
      </c>
      <c r="F273" s="42">
        <v>6</v>
      </c>
      <c r="G273" s="43">
        <v>1128</v>
      </c>
      <c r="H273" s="44">
        <v>464.96160000000003</v>
      </c>
    </row>
    <row r="274" spans="1:8" x14ac:dyDescent="0.25">
      <c r="A274" s="89" t="str">
        <f t="shared" si="4"/>
        <v>39295MariaNorthFastCar</v>
      </c>
      <c r="B274" s="32">
        <v>39295</v>
      </c>
      <c r="C274" s="33" t="s">
        <v>51</v>
      </c>
      <c r="D274" s="33" t="s">
        <v>34</v>
      </c>
      <c r="E274" s="33" t="s">
        <v>35</v>
      </c>
      <c r="F274" s="34">
        <v>6</v>
      </c>
      <c r="G274" s="35">
        <v>1116</v>
      </c>
      <c r="H274" s="36">
        <v>493.3836</v>
      </c>
    </row>
    <row r="275" spans="1:8" x14ac:dyDescent="0.25">
      <c r="A275" s="89" t="str">
        <f t="shared" si="4"/>
        <v>39295MariaNorthRapidZoo</v>
      </c>
      <c r="B275" s="40">
        <v>39295</v>
      </c>
      <c r="C275" s="41" t="s">
        <v>51</v>
      </c>
      <c r="D275" s="41" t="s">
        <v>34</v>
      </c>
      <c r="E275" s="41" t="s">
        <v>38</v>
      </c>
      <c r="F275" s="42">
        <v>10</v>
      </c>
      <c r="G275" s="43">
        <v>2720</v>
      </c>
      <c r="H275" s="44">
        <v>985.72799999999995</v>
      </c>
    </row>
    <row r="276" spans="1:8" x14ac:dyDescent="0.25">
      <c r="A276" s="89" t="str">
        <f t="shared" si="4"/>
        <v>39295MariaWestSuperGlue</v>
      </c>
      <c r="B276" s="32">
        <v>39295</v>
      </c>
      <c r="C276" s="33" t="s">
        <v>51</v>
      </c>
      <c r="D276" s="33" t="s">
        <v>42</v>
      </c>
      <c r="E276" s="33" t="s">
        <v>43</v>
      </c>
      <c r="F276" s="34">
        <v>7</v>
      </c>
      <c r="G276" s="35">
        <v>1673</v>
      </c>
      <c r="H276" s="36">
        <v>572.50059999999996</v>
      </c>
    </row>
    <row r="277" spans="1:8" x14ac:dyDescent="0.25">
      <c r="A277" s="89" t="str">
        <f t="shared" si="4"/>
        <v>39295MariaWestFastCar</v>
      </c>
      <c r="B277" s="40">
        <v>39295</v>
      </c>
      <c r="C277" s="41" t="s">
        <v>51</v>
      </c>
      <c r="D277" s="41" t="s">
        <v>42</v>
      </c>
      <c r="E277" s="41" t="s">
        <v>35</v>
      </c>
      <c r="F277" s="42">
        <v>7</v>
      </c>
      <c r="G277" s="43">
        <v>770</v>
      </c>
      <c r="H277" s="44">
        <v>334.18</v>
      </c>
    </row>
    <row r="278" spans="1:8" x14ac:dyDescent="0.25">
      <c r="A278" s="89" t="str">
        <f t="shared" si="4"/>
        <v>39295MariaWestRapidZoo</v>
      </c>
      <c r="B278" s="32">
        <v>39295</v>
      </c>
      <c r="C278" s="33" t="s">
        <v>51</v>
      </c>
      <c r="D278" s="33" t="s">
        <v>42</v>
      </c>
      <c r="E278" s="33" t="s">
        <v>38</v>
      </c>
      <c r="F278" s="34">
        <v>9</v>
      </c>
      <c r="G278" s="35">
        <v>2340</v>
      </c>
      <c r="H278" s="36">
        <v>829.53</v>
      </c>
    </row>
    <row r="279" spans="1:8" x14ac:dyDescent="0.25">
      <c r="A279" s="89" t="str">
        <f t="shared" si="4"/>
        <v>39295MariaMiddleSuperGlue</v>
      </c>
      <c r="B279" s="40">
        <v>39295</v>
      </c>
      <c r="C279" s="41" t="s">
        <v>51</v>
      </c>
      <c r="D279" s="41" t="s">
        <v>45</v>
      </c>
      <c r="E279" s="41" t="s">
        <v>43</v>
      </c>
      <c r="F279" s="42">
        <v>10</v>
      </c>
      <c r="G279" s="43">
        <v>2740</v>
      </c>
      <c r="H279" s="44">
        <v>935.43599999999992</v>
      </c>
    </row>
    <row r="280" spans="1:8" x14ac:dyDescent="0.25">
      <c r="A280" s="89" t="str">
        <f t="shared" si="4"/>
        <v>39295MariaMiddleFastCar</v>
      </c>
      <c r="B280" s="32">
        <v>39295</v>
      </c>
      <c r="C280" s="33" t="s">
        <v>51</v>
      </c>
      <c r="D280" s="33" t="s">
        <v>45</v>
      </c>
      <c r="E280" s="33" t="s">
        <v>35</v>
      </c>
      <c r="F280" s="34">
        <v>7</v>
      </c>
      <c r="G280" s="35">
        <v>721</v>
      </c>
      <c r="H280" s="36">
        <v>265.68849999999998</v>
      </c>
    </row>
    <row r="281" spans="1:8" x14ac:dyDescent="0.25">
      <c r="A281" s="89" t="str">
        <f t="shared" si="4"/>
        <v>39295MariaMiddleRapidZoo</v>
      </c>
      <c r="B281" s="40">
        <v>39295</v>
      </c>
      <c r="C281" s="41" t="s">
        <v>51</v>
      </c>
      <c r="D281" s="41" t="s">
        <v>45</v>
      </c>
      <c r="E281" s="41" t="s">
        <v>38</v>
      </c>
      <c r="F281" s="42">
        <v>6</v>
      </c>
      <c r="G281" s="43">
        <v>1626</v>
      </c>
      <c r="H281" s="44">
        <v>635.44079999999997</v>
      </c>
    </row>
    <row r="282" spans="1:8" x14ac:dyDescent="0.25">
      <c r="A282" s="89" t="str">
        <f t="shared" si="4"/>
        <v>39295MattNorthSuperGlue</v>
      </c>
      <c r="B282" s="32">
        <v>39295</v>
      </c>
      <c r="C282" s="33" t="s">
        <v>54</v>
      </c>
      <c r="D282" s="33" t="s">
        <v>34</v>
      </c>
      <c r="E282" s="33" t="s">
        <v>43</v>
      </c>
      <c r="F282" s="34">
        <v>8</v>
      </c>
      <c r="G282" s="35">
        <v>1992</v>
      </c>
      <c r="H282" s="36">
        <v>882.45600000000002</v>
      </c>
    </row>
    <row r="283" spans="1:8" x14ac:dyDescent="0.25">
      <c r="A283" s="89" t="str">
        <f t="shared" si="4"/>
        <v>39295MattNorthFastCar</v>
      </c>
      <c r="B283" s="40">
        <v>39295</v>
      </c>
      <c r="C283" s="41" t="s">
        <v>54</v>
      </c>
      <c r="D283" s="41" t="s">
        <v>34</v>
      </c>
      <c r="E283" s="41" t="s">
        <v>35</v>
      </c>
      <c r="F283" s="42">
        <v>8</v>
      </c>
      <c r="G283" s="43">
        <v>1840</v>
      </c>
      <c r="H283" s="44">
        <v>563.04</v>
      </c>
    </row>
    <row r="284" spans="1:8" x14ac:dyDescent="0.25">
      <c r="A284" s="89" t="str">
        <f t="shared" si="4"/>
        <v>39295MattNorthRapidZoo</v>
      </c>
      <c r="B284" s="32">
        <v>39295</v>
      </c>
      <c r="C284" s="33" t="s">
        <v>54</v>
      </c>
      <c r="D284" s="33" t="s">
        <v>34</v>
      </c>
      <c r="E284" s="33" t="s">
        <v>38</v>
      </c>
      <c r="F284" s="34">
        <v>6</v>
      </c>
      <c r="G284" s="35">
        <v>918</v>
      </c>
      <c r="H284" s="36">
        <v>361.9674</v>
      </c>
    </row>
    <row r="285" spans="1:8" x14ac:dyDescent="0.25">
      <c r="A285" s="89" t="str">
        <f t="shared" si="4"/>
        <v>39295MattWestSuperGlue</v>
      </c>
      <c r="B285" s="40">
        <v>39295</v>
      </c>
      <c r="C285" s="41" t="s">
        <v>54</v>
      </c>
      <c r="D285" s="41" t="s">
        <v>42</v>
      </c>
      <c r="E285" s="41" t="s">
        <v>43</v>
      </c>
      <c r="F285" s="42">
        <v>8</v>
      </c>
      <c r="G285" s="43">
        <v>1784</v>
      </c>
      <c r="H285" s="44">
        <v>535.55680000000007</v>
      </c>
    </row>
    <row r="286" spans="1:8" x14ac:dyDescent="0.25">
      <c r="A286" s="89" t="str">
        <f t="shared" si="4"/>
        <v>39295MattWestFastCar</v>
      </c>
      <c r="B286" s="32">
        <v>39295</v>
      </c>
      <c r="C286" s="33" t="s">
        <v>54</v>
      </c>
      <c r="D286" s="33" t="s">
        <v>42</v>
      </c>
      <c r="E286" s="33" t="s">
        <v>35</v>
      </c>
      <c r="F286" s="34">
        <v>9</v>
      </c>
      <c r="G286" s="35">
        <v>2070</v>
      </c>
      <c r="H286" s="36">
        <v>663.02099999999996</v>
      </c>
    </row>
    <row r="287" spans="1:8" x14ac:dyDescent="0.25">
      <c r="A287" s="89" t="str">
        <f t="shared" si="4"/>
        <v>39295MattWestRapidZoo</v>
      </c>
      <c r="B287" s="40">
        <v>39295</v>
      </c>
      <c r="C287" s="41" t="s">
        <v>54</v>
      </c>
      <c r="D287" s="41" t="s">
        <v>42</v>
      </c>
      <c r="E287" s="41" t="s">
        <v>38</v>
      </c>
      <c r="F287" s="42">
        <v>7</v>
      </c>
      <c r="G287" s="43">
        <v>1477</v>
      </c>
      <c r="H287" s="44">
        <v>636.88240000000008</v>
      </c>
    </row>
    <row r="288" spans="1:8" x14ac:dyDescent="0.25">
      <c r="A288" s="89" t="str">
        <f t="shared" si="4"/>
        <v>39295MattMiddleSuperGlue</v>
      </c>
      <c r="B288" s="32">
        <v>39295</v>
      </c>
      <c r="C288" s="33" t="s">
        <v>54</v>
      </c>
      <c r="D288" s="33" t="s">
        <v>45</v>
      </c>
      <c r="E288" s="33" t="s">
        <v>43</v>
      </c>
      <c r="F288" s="34">
        <v>7</v>
      </c>
      <c r="G288" s="35">
        <v>1603</v>
      </c>
      <c r="H288" s="36">
        <v>566.01930000000004</v>
      </c>
    </row>
    <row r="289" spans="1:8" x14ac:dyDescent="0.25">
      <c r="A289" s="89" t="str">
        <f t="shared" si="4"/>
        <v>39295MattMiddleFastCar</v>
      </c>
      <c r="B289" s="40">
        <v>39295</v>
      </c>
      <c r="C289" s="41" t="s">
        <v>54</v>
      </c>
      <c r="D289" s="41" t="s">
        <v>45</v>
      </c>
      <c r="E289" s="41" t="s">
        <v>35</v>
      </c>
      <c r="F289" s="42">
        <v>10</v>
      </c>
      <c r="G289" s="43">
        <v>1200</v>
      </c>
      <c r="H289" s="44">
        <v>507.84000000000003</v>
      </c>
    </row>
    <row r="290" spans="1:8" x14ac:dyDescent="0.25">
      <c r="A290" s="89" t="str">
        <f t="shared" si="4"/>
        <v>39295MattMiddleRapidZoo</v>
      </c>
      <c r="B290" s="32">
        <v>39295</v>
      </c>
      <c r="C290" s="33" t="s">
        <v>54</v>
      </c>
      <c r="D290" s="33" t="s">
        <v>45</v>
      </c>
      <c r="E290" s="33" t="s">
        <v>38</v>
      </c>
      <c r="F290" s="34">
        <v>8</v>
      </c>
      <c r="G290" s="35">
        <v>1712</v>
      </c>
      <c r="H290" s="36">
        <v>618.20319999999992</v>
      </c>
    </row>
    <row r="291" spans="1:8" x14ac:dyDescent="0.25">
      <c r="A291" s="89" t="str">
        <f t="shared" si="4"/>
        <v>39326JosephNorthSuperGlue</v>
      </c>
      <c r="B291" s="40">
        <v>39326</v>
      </c>
      <c r="C291" s="41" t="s">
        <v>4</v>
      </c>
      <c r="D291" s="41" t="s">
        <v>34</v>
      </c>
      <c r="E291" s="41" t="s">
        <v>43</v>
      </c>
      <c r="F291" s="42">
        <v>9</v>
      </c>
      <c r="G291" s="43">
        <v>1620</v>
      </c>
      <c r="H291" s="44">
        <v>694.65600000000006</v>
      </c>
    </row>
    <row r="292" spans="1:8" x14ac:dyDescent="0.25">
      <c r="A292" s="89" t="str">
        <f t="shared" si="4"/>
        <v>39326JosephNorthFastCar</v>
      </c>
      <c r="B292" s="32">
        <v>39326</v>
      </c>
      <c r="C292" s="33" t="s">
        <v>4</v>
      </c>
      <c r="D292" s="33" t="s">
        <v>34</v>
      </c>
      <c r="E292" s="33" t="s">
        <v>35</v>
      </c>
      <c r="F292" s="34">
        <v>10</v>
      </c>
      <c r="G292" s="35">
        <v>2540</v>
      </c>
      <c r="H292" s="36">
        <v>1006.8559999999999</v>
      </c>
    </row>
    <row r="293" spans="1:8" x14ac:dyDescent="0.25">
      <c r="A293" s="89" t="str">
        <f t="shared" si="4"/>
        <v>39326JosephNorthRapidZoo</v>
      </c>
      <c r="B293" s="40">
        <v>39326</v>
      </c>
      <c r="C293" s="41" t="s">
        <v>4</v>
      </c>
      <c r="D293" s="41" t="s">
        <v>34</v>
      </c>
      <c r="E293" s="41" t="s">
        <v>38</v>
      </c>
      <c r="F293" s="42">
        <v>7</v>
      </c>
      <c r="G293" s="43">
        <v>931</v>
      </c>
      <c r="H293" s="44">
        <v>416.71559999999999</v>
      </c>
    </row>
    <row r="294" spans="1:8" x14ac:dyDescent="0.25">
      <c r="A294" s="89" t="str">
        <f t="shared" si="4"/>
        <v>39326JosephWestSuperGlue</v>
      </c>
      <c r="B294" s="32">
        <v>39326</v>
      </c>
      <c r="C294" s="33" t="s">
        <v>4</v>
      </c>
      <c r="D294" s="33" t="s">
        <v>42</v>
      </c>
      <c r="E294" s="33" t="s">
        <v>43</v>
      </c>
      <c r="F294" s="34">
        <v>10</v>
      </c>
      <c r="G294" s="35">
        <v>1140</v>
      </c>
      <c r="H294" s="36">
        <v>380.53199999999998</v>
      </c>
    </row>
    <row r="295" spans="1:8" x14ac:dyDescent="0.25">
      <c r="A295" s="89" t="str">
        <f t="shared" si="4"/>
        <v>39326JosephWestFastCar</v>
      </c>
      <c r="B295" s="40">
        <v>39326</v>
      </c>
      <c r="C295" s="41" t="s">
        <v>4</v>
      </c>
      <c r="D295" s="41" t="s">
        <v>42</v>
      </c>
      <c r="E295" s="41" t="s">
        <v>35</v>
      </c>
      <c r="F295" s="42">
        <v>7</v>
      </c>
      <c r="G295" s="43">
        <v>1715</v>
      </c>
      <c r="H295" s="44">
        <v>627.51850000000002</v>
      </c>
    </row>
    <row r="296" spans="1:8" x14ac:dyDescent="0.25">
      <c r="A296" s="89" t="str">
        <f t="shared" si="4"/>
        <v>39326JosephWestRapidZoo</v>
      </c>
      <c r="B296" s="32">
        <v>39326</v>
      </c>
      <c r="C296" s="33" t="s">
        <v>4</v>
      </c>
      <c r="D296" s="33" t="s">
        <v>42</v>
      </c>
      <c r="E296" s="33" t="s">
        <v>38</v>
      </c>
      <c r="F296" s="34">
        <v>7</v>
      </c>
      <c r="G296" s="35">
        <v>1687</v>
      </c>
      <c r="H296" s="36">
        <v>538.49040000000002</v>
      </c>
    </row>
    <row r="297" spans="1:8" x14ac:dyDescent="0.25">
      <c r="A297" s="89" t="str">
        <f t="shared" si="4"/>
        <v>39326JosephMiddleSuperGlue</v>
      </c>
      <c r="B297" s="40">
        <v>39326</v>
      </c>
      <c r="C297" s="41" t="s">
        <v>4</v>
      </c>
      <c r="D297" s="41" t="s">
        <v>45</v>
      </c>
      <c r="E297" s="41" t="s">
        <v>43</v>
      </c>
      <c r="F297" s="42">
        <v>6</v>
      </c>
      <c r="G297" s="43">
        <v>1476</v>
      </c>
      <c r="H297" s="44">
        <v>581.83920000000001</v>
      </c>
    </row>
    <row r="298" spans="1:8" x14ac:dyDescent="0.25">
      <c r="A298" s="89" t="str">
        <f t="shared" si="4"/>
        <v>39326JosephMiddleFastCar</v>
      </c>
      <c r="B298" s="32">
        <v>39326</v>
      </c>
      <c r="C298" s="33" t="s">
        <v>4</v>
      </c>
      <c r="D298" s="33" t="s">
        <v>45</v>
      </c>
      <c r="E298" s="33" t="s">
        <v>35</v>
      </c>
      <c r="F298" s="34">
        <v>7</v>
      </c>
      <c r="G298" s="35">
        <v>1960</v>
      </c>
      <c r="H298" s="36">
        <v>705.20799999999997</v>
      </c>
    </row>
    <row r="299" spans="1:8" x14ac:dyDescent="0.25">
      <c r="A299" s="89" t="str">
        <f t="shared" si="4"/>
        <v>39326JosephMiddleRapidZoo</v>
      </c>
      <c r="B299" s="40">
        <v>39326</v>
      </c>
      <c r="C299" s="41" t="s">
        <v>4</v>
      </c>
      <c r="D299" s="41" t="s">
        <v>45</v>
      </c>
      <c r="E299" s="41" t="s">
        <v>38</v>
      </c>
      <c r="F299" s="42">
        <v>9</v>
      </c>
      <c r="G299" s="43">
        <v>2646</v>
      </c>
      <c r="H299" s="44">
        <v>812.322</v>
      </c>
    </row>
    <row r="300" spans="1:8" x14ac:dyDescent="0.25">
      <c r="A300" s="89" t="str">
        <f t="shared" si="4"/>
        <v>39326LawrenceNorthSuperGlue</v>
      </c>
      <c r="B300" s="32">
        <v>39326</v>
      </c>
      <c r="C300" s="33" t="s">
        <v>48</v>
      </c>
      <c r="D300" s="33" t="s">
        <v>34</v>
      </c>
      <c r="E300" s="33" t="s">
        <v>43</v>
      </c>
      <c r="F300" s="34">
        <v>6</v>
      </c>
      <c r="G300" s="35">
        <v>942</v>
      </c>
      <c r="H300" s="36">
        <v>296.44739999999996</v>
      </c>
    </row>
    <row r="301" spans="1:8" x14ac:dyDescent="0.25">
      <c r="A301" s="89" t="str">
        <f t="shared" si="4"/>
        <v>39326LawrenceNorthFastCar</v>
      </c>
      <c r="B301" s="40">
        <v>39326</v>
      </c>
      <c r="C301" s="41" t="s">
        <v>48</v>
      </c>
      <c r="D301" s="41" t="s">
        <v>34</v>
      </c>
      <c r="E301" s="41" t="s">
        <v>35</v>
      </c>
      <c r="F301" s="42">
        <v>9</v>
      </c>
      <c r="G301" s="43">
        <v>2619</v>
      </c>
      <c r="H301" s="44">
        <v>850.6511999999999</v>
      </c>
    </row>
    <row r="302" spans="1:8" x14ac:dyDescent="0.25">
      <c r="A302" s="89" t="str">
        <f t="shared" si="4"/>
        <v>39326LawrenceNorthRapidZoo</v>
      </c>
      <c r="B302" s="32">
        <v>39326</v>
      </c>
      <c r="C302" s="33" t="s">
        <v>48</v>
      </c>
      <c r="D302" s="33" t="s">
        <v>34</v>
      </c>
      <c r="E302" s="33" t="s">
        <v>38</v>
      </c>
      <c r="F302" s="34">
        <v>7</v>
      </c>
      <c r="G302" s="35">
        <v>1274</v>
      </c>
      <c r="H302" s="36">
        <v>559.923</v>
      </c>
    </row>
    <row r="303" spans="1:8" x14ac:dyDescent="0.25">
      <c r="A303" s="89" t="str">
        <f t="shared" si="4"/>
        <v>39326LawrenceWestSuperGlue</v>
      </c>
      <c r="B303" s="40">
        <v>39326</v>
      </c>
      <c r="C303" s="41" t="s">
        <v>48</v>
      </c>
      <c r="D303" s="41" t="s">
        <v>42</v>
      </c>
      <c r="E303" s="41" t="s">
        <v>43</v>
      </c>
      <c r="F303" s="42">
        <v>10</v>
      </c>
      <c r="G303" s="43">
        <v>2720</v>
      </c>
      <c r="H303" s="44">
        <v>1162.2560000000001</v>
      </c>
    </row>
    <row r="304" spans="1:8" x14ac:dyDescent="0.25">
      <c r="A304" s="89" t="str">
        <f t="shared" si="4"/>
        <v>39326LawrenceWestFastCar</v>
      </c>
      <c r="B304" s="32">
        <v>39326</v>
      </c>
      <c r="C304" s="33" t="s">
        <v>48</v>
      </c>
      <c r="D304" s="33" t="s">
        <v>42</v>
      </c>
      <c r="E304" s="33" t="s">
        <v>35</v>
      </c>
      <c r="F304" s="34">
        <v>8</v>
      </c>
      <c r="G304" s="35">
        <v>960</v>
      </c>
      <c r="H304" s="36">
        <v>401.85600000000005</v>
      </c>
    </row>
    <row r="305" spans="1:8" x14ac:dyDescent="0.25">
      <c r="A305" s="89" t="str">
        <f t="shared" si="4"/>
        <v>39326LawrenceWestRapidZoo</v>
      </c>
      <c r="B305" s="40">
        <v>39326</v>
      </c>
      <c r="C305" s="41" t="s">
        <v>48</v>
      </c>
      <c r="D305" s="41" t="s">
        <v>42</v>
      </c>
      <c r="E305" s="41" t="s">
        <v>38</v>
      </c>
      <c r="F305" s="42">
        <v>9</v>
      </c>
      <c r="G305" s="43">
        <v>2421</v>
      </c>
      <c r="H305" s="44">
        <v>795.29849999999999</v>
      </c>
    </row>
    <row r="306" spans="1:8" x14ac:dyDescent="0.25">
      <c r="A306" s="89" t="str">
        <f t="shared" si="4"/>
        <v>39326LawrenceMiddleSuperGlue</v>
      </c>
      <c r="B306" s="32">
        <v>39326</v>
      </c>
      <c r="C306" s="33" t="s">
        <v>48</v>
      </c>
      <c r="D306" s="33" t="s">
        <v>45</v>
      </c>
      <c r="E306" s="33" t="s">
        <v>43</v>
      </c>
      <c r="F306" s="34">
        <v>6</v>
      </c>
      <c r="G306" s="35">
        <v>810</v>
      </c>
      <c r="H306" s="36">
        <v>304.31700000000001</v>
      </c>
    </row>
    <row r="307" spans="1:8" x14ac:dyDescent="0.25">
      <c r="A307" s="89" t="str">
        <f t="shared" si="4"/>
        <v>39326LawrenceMiddleFastCar</v>
      </c>
      <c r="B307" s="40">
        <v>39326</v>
      </c>
      <c r="C307" s="41" t="s">
        <v>48</v>
      </c>
      <c r="D307" s="41" t="s">
        <v>45</v>
      </c>
      <c r="E307" s="41" t="s">
        <v>35</v>
      </c>
      <c r="F307" s="42">
        <v>8</v>
      </c>
      <c r="G307" s="43">
        <v>1032</v>
      </c>
      <c r="H307" s="44">
        <v>330.65280000000001</v>
      </c>
    </row>
    <row r="308" spans="1:8" x14ac:dyDescent="0.25">
      <c r="A308" s="89" t="str">
        <f t="shared" si="4"/>
        <v>39326LawrenceMiddleRapidZoo</v>
      </c>
      <c r="B308" s="32">
        <v>39326</v>
      </c>
      <c r="C308" s="33" t="s">
        <v>48</v>
      </c>
      <c r="D308" s="33" t="s">
        <v>45</v>
      </c>
      <c r="E308" s="33" t="s">
        <v>38</v>
      </c>
      <c r="F308" s="34">
        <v>6</v>
      </c>
      <c r="G308" s="35">
        <v>954</v>
      </c>
      <c r="H308" s="36">
        <v>402.77880000000005</v>
      </c>
    </row>
    <row r="309" spans="1:8" x14ac:dyDescent="0.25">
      <c r="A309" s="89" t="str">
        <f t="shared" si="4"/>
        <v>39326MariaNorthSuperGlue</v>
      </c>
      <c r="B309" s="40">
        <v>39326</v>
      </c>
      <c r="C309" s="41" t="s">
        <v>51</v>
      </c>
      <c r="D309" s="41" t="s">
        <v>34</v>
      </c>
      <c r="E309" s="41" t="s">
        <v>43</v>
      </c>
      <c r="F309" s="42">
        <v>7</v>
      </c>
      <c r="G309" s="43">
        <v>1673</v>
      </c>
      <c r="H309" s="44">
        <v>513.1090999999999</v>
      </c>
    </row>
    <row r="310" spans="1:8" x14ac:dyDescent="0.25">
      <c r="A310" s="89" t="str">
        <f t="shared" si="4"/>
        <v>39326MariaNorthFastCar</v>
      </c>
      <c r="B310" s="32">
        <v>39326</v>
      </c>
      <c r="C310" s="33" t="s">
        <v>51</v>
      </c>
      <c r="D310" s="33" t="s">
        <v>34</v>
      </c>
      <c r="E310" s="33" t="s">
        <v>35</v>
      </c>
      <c r="F310" s="34">
        <v>6</v>
      </c>
      <c r="G310" s="35">
        <v>1404</v>
      </c>
      <c r="H310" s="36">
        <v>482.5548</v>
      </c>
    </row>
    <row r="311" spans="1:8" x14ac:dyDescent="0.25">
      <c r="A311" s="89" t="str">
        <f t="shared" si="4"/>
        <v>39326MariaNorthRapidZoo</v>
      </c>
      <c r="B311" s="40">
        <v>39326</v>
      </c>
      <c r="C311" s="41" t="s">
        <v>51</v>
      </c>
      <c r="D311" s="41" t="s">
        <v>34</v>
      </c>
      <c r="E311" s="41" t="s">
        <v>38</v>
      </c>
      <c r="F311" s="42">
        <v>10</v>
      </c>
      <c r="G311" s="43">
        <v>2120</v>
      </c>
      <c r="H311" s="44">
        <v>715.5</v>
      </c>
    </row>
    <row r="312" spans="1:8" x14ac:dyDescent="0.25">
      <c r="A312" s="89" t="str">
        <f t="shared" si="4"/>
        <v>39326MariaWestSuperGlue</v>
      </c>
      <c r="B312" s="32">
        <v>39326</v>
      </c>
      <c r="C312" s="33" t="s">
        <v>51</v>
      </c>
      <c r="D312" s="33" t="s">
        <v>42</v>
      </c>
      <c r="E312" s="33" t="s">
        <v>43</v>
      </c>
      <c r="F312" s="34">
        <v>6</v>
      </c>
      <c r="G312" s="35">
        <v>948</v>
      </c>
      <c r="H312" s="36">
        <v>295.96559999999999</v>
      </c>
    </row>
    <row r="313" spans="1:8" x14ac:dyDescent="0.25">
      <c r="A313" s="89" t="str">
        <f t="shared" si="4"/>
        <v>39326MariaWestFastCar</v>
      </c>
      <c r="B313" s="40">
        <v>39326</v>
      </c>
      <c r="C313" s="41" t="s">
        <v>51</v>
      </c>
      <c r="D313" s="41" t="s">
        <v>42</v>
      </c>
      <c r="E313" s="41" t="s">
        <v>35</v>
      </c>
      <c r="F313" s="42">
        <v>10</v>
      </c>
      <c r="G313" s="43">
        <v>1610</v>
      </c>
      <c r="H313" s="44">
        <v>713.39099999999996</v>
      </c>
    </row>
    <row r="314" spans="1:8" x14ac:dyDescent="0.25">
      <c r="A314" s="89" t="str">
        <f t="shared" si="4"/>
        <v>39326MariaWestRapidZoo</v>
      </c>
      <c r="B314" s="32">
        <v>39326</v>
      </c>
      <c r="C314" s="33" t="s">
        <v>51</v>
      </c>
      <c r="D314" s="33" t="s">
        <v>42</v>
      </c>
      <c r="E314" s="33" t="s">
        <v>38</v>
      </c>
      <c r="F314" s="34">
        <v>9</v>
      </c>
      <c r="G314" s="35">
        <v>1035</v>
      </c>
      <c r="H314" s="36">
        <v>337.30650000000003</v>
      </c>
    </row>
    <row r="315" spans="1:8" x14ac:dyDescent="0.25">
      <c r="A315" s="89" t="str">
        <f t="shared" si="4"/>
        <v>39326MariaMiddleSuperGlue</v>
      </c>
      <c r="B315" s="40">
        <v>39326</v>
      </c>
      <c r="C315" s="41" t="s">
        <v>51</v>
      </c>
      <c r="D315" s="41" t="s">
        <v>45</v>
      </c>
      <c r="E315" s="41" t="s">
        <v>43</v>
      </c>
      <c r="F315" s="42">
        <v>6</v>
      </c>
      <c r="G315" s="43">
        <v>1434</v>
      </c>
      <c r="H315" s="44">
        <v>630.81659999999999</v>
      </c>
    </row>
    <row r="316" spans="1:8" x14ac:dyDescent="0.25">
      <c r="A316" s="89" t="str">
        <f t="shared" si="4"/>
        <v>39326MariaMiddleFastCar</v>
      </c>
      <c r="B316" s="32">
        <v>39326</v>
      </c>
      <c r="C316" s="33" t="s">
        <v>51</v>
      </c>
      <c r="D316" s="33" t="s">
        <v>45</v>
      </c>
      <c r="E316" s="33" t="s">
        <v>35</v>
      </c>
      <c r="F316" s="34">
        <v>6</v>
      </c>
      <c r="G316" s="35">
        <v>642</v>
      </c>
      <c r="H316" s="36">
        <v>287.93700000000001</v>
      </c>
    </row>
    <row r="317" spans="1:8" x14ac:dyDescent="0.25">
      <c r="A317" s="89" t="str">
        <f t="shared" si="4"/>
        <v>39326MariaMiddleRapidZoo</v>
      </c>
      <c r="B317" s="40">
        <v>39326</v>
      </c>
      <c r="C317" s="41" t="s">
        <v>51</v>
      </c>
      <c r="D317" s="41" t="s">
        <v>45</v>
      </c>
      <c r="E317" s="41" t="s">
        <v>38</v>
      </c>
      <c r="F317" s="42">
        <v>6</v>
      </c>
      <c r="G317" s="43">
        <v>1272</v>
      </c>
      <c r="H317" s="44">
        <v>402.58800000000002</v>
      </c>
    </row>
    <row r="318" spans="1:8" x14ac:dyDescent="0.25">
      <c r="A318" s="89" t="str">
        <f t="shared" si="4"/>
        <v>39326MattNorthSuperGlue</v>
      </c>
      <c r="B318" s="32">
        <v>39326</v>
      </c>
      <c r="C318" s="33" t="s">
        <v>54</v>
      </c>
      <c r="D318" s="33" t="s">
        <v>34</v>
      </c>
      <c r="E318" s="33" t="s">
        <v>43</v>
      </c>
      <c r="F318" s="34">
        <v>9</v>
      </c>
      <c r="G318" s="35">
        <v>2619</v>
      </c>
      <c r="H318" s="36">
        <v>991.02960000000007</v>
      </c>
    </row>
    <row r="319" spans="1:8" x14ac:dyDescent="0.25">
      <c r="A319" s="89" t="str">
        <f t="shared" si="4"/>
        <v>39326MattNorthFastCar</v>
      </c>
      <c r="B319" s="40">
        <v>39326</v>
      </c>
      <c r="C319" s="41" t="s">
        <v>54</v>
      </c>
      <c r="D319" s="41" t="s">
        <v>34</v>
      </c>
      <c r="E319" s="41" t="s">
        <v>35</v>
      </c>
      <c r="F319" s="42">
        <v>7</v>
      </c>
      <c r="G319" s="43">
        <v>1155</v>
      </c>
      <c r="H319" s="44">
        <v>469.161</v>
      </c>
    </row>
    <row r="320" spans="1:8" x14ac:dyDescent="0.25">
      <c r="A320" s="89" t="str">
        <f t="shared" si="4"/>
        <v>39326MattNorthRapidZoo</v>
      </c>
      <c r="B320" s="32">
        <v>39326</v>
      </c>
      <c r="C320" s="33" t="s">
        <v>54</v>
      </c>
      <c r="D320" s="33" t="s">
        <v>34</v>
      </c>
      <c r="E320" s="33" t="s">
        <v>38</v>
      </c>
      <c r="F320" s="34">
        <v>8</v>
      </c>
      <c r="G320" s="35">
        <v>1384</v>
      </c>
      <c r="H320" s="36">
        <v>454.36719999999997</v>
      </c>
    </row>
    <row r="321" spans="1:8" x14ac:dyDescent="0.25">
      <c r="A321" s="89" t="str">
        <f t="shared" si="4"/>
        <v>39326MattWestSuperGlue</v>
      </c>
      <c r="B321" s="40">
        <v>39326</v>
      </c>
      <c r="C321" s="41" t="s">
        <v>54</v>
      </c>
      <c r="D321" s="41" t="s">
        <v>42</v>
      </c>
      <c r="E321" s="41" t="s">
        <v>43</v>
      </c>
      <c r="F321" s="42">
        <v>7</v>
      </c>
      <c r="G321" s="43">
        <v>1848</v>
      </c>
      <c r="H321" s="44">
        <v>577.3152</v>
      </c>
    </row>
    <row r="322" spans="1:8" x14ac:dyDescent="0.25">
      <c r="A322" s="89" t="str">
        <f t="shared" si="4"/>
        <v>39326MattWestFastCar</v>
      </c>
      <c r="B322" s="32">
        <v>39326</v>
      </c>
      <c r="C322" s="33" t="s">
        <v>54</v>
      </c>
      <c r="D322" s="33" t="s">
        <v>42</v>
      </c>
      <c r="E322" s="33" t="s">
        <v>35</v>
      </c>
      <c r="F322" s="34">
        <v>6</v>
      </c>
      <c r="G322" s="35">
        <v>1230</v>
      </c>
      <c r="H322" s="36">
        <v>516.72299999999996</v>
      </c>
    </row>
    <row r="323" spans="1:8" x14ac:dyDescent="0.25">
      <c r="A323" s="89" t="str">
        <f t="shared" si="4"/>
        <v>39326MattWestRapidZoo</v>
      </c>
      <c r="B323" s="40">
        <v>39326</v>
      </c>
      <c r="C323" s="41" t="s">
        <v>54</v>
      </c>
      <c r="D323" s="41" t="s">
        <v>42</v>
      </c>
      <c r="E323" s="41" t="s">
        <v>38</v>
      </c>
      <c r="F323" s="42">
        <v>9</v>
      </c>
      <c r="G323" s="43">
        <v>2529</v>
      </c>
      <c r="H323" s="44">
        <v>1083.9294</v>
      </c>
    </row>
    <row r="324" spans="1:8" x14ac:dyDescent="0.25">
      <c r="A324" s="89" t="str">
        <f t="shared" si="4"/>
        <v>39326MattMiddleSuperGlue</v>
      </c>
      <c r="B324" s="32">
        <v>39326</v>
      </c>
      <c r="C324" s="33" t="s">
        <v>54</v>
      </c>
      <c r="D324" s="33" t="s">
        <v>45</v>
      </c>
      <c r="E324" s="33" t="s">
        <v>43</v>
      </c>
      <c r="F324" s="34">
        <v>8</v>
      </c>
      <c r="G324" s="35">
        <v>2336</v>
      </c>
      <c r="H324" s="36">
        <v>862.91840000000002</v>
      </c>
    </row>
    <row r="325" spans="1:8" x14ac:dyDescent="0.25">
      <c r="A325" s="89" t="str">
        <f t="shared" ref="A325:A388" si="5">B325&amp;C325&amp;D325&amp;E325</f>
        <v>39326MattMiddleFastCar</v>
      </c>
      <c r="B325" s="40">
        <v>39326</v>
      </c>
      <c r="C325" s="41" t="s">
        <v>54</v>
      </c>
      <c r="D325" s="41" t="s">
        <v>45</v>
      </c>
      <c r="E325" s="41" t="s">
        <v>35</v>
      </c>
      <c r="F325" s="42">
        <v>6</v>
      </c>
      <c r="G325" s="43">
        <v>1614</v>
      </c>
      <c r="H325" s="44">
        <v>555.7002</v>
      </c>
    </row>
    <row r="326" spans="1:8" x14ac:dyDescent="0.25">
      <c r="A326" s="89" t="str">
        <f t="shared" si="5"/>
        <v>39326MattMiddleRapidZoo</v>
      </c>
      <c r="B326" s="32">
        <v>39326</v>
      </c>
      <c r="C326" s="33" t="s">
        <v>54</v>
      </c>
      <c r="D326" s="33" t="s">
        <v>45</v>
      </c>
      <c r="E326" s="33" t="s">
        <v>38</v>
      </c>
      <c r="F326" s="34">
        <v>8</v>
      </c>
      <c r="G326" s="35">
        <v>928</v>
      </c>
      <c r="H326" s="36">
        <v>307.53919999999999</v>
      </c>
    </row>
    <row r="327" spans="1:8" x14ac:dyDescent="0.25">
      <c r="A327" s="89" t="str">
        <f t="shared" si="5"/>
        <v>39356JosephNorthSuperGlue</v>
      </c>
      <c r="B327" s="40">
        <v>39356</v>
      </c>
      <c r="C327" s="41" t="s">
        <v>4</v>
      </c>
      <c r="D327" s="41" t="s">
        <v>34</v>
      </c>
      <c r="E327" s="41" t="s">
        <v>43</v>
      </c>
      <c r="F327" s="42">
        <v>10</v>
      </c>
      <c r="G327" s="43">
        <v>1410</v>
      </c>
      <c r="H327" s="44">
        <v>483.20699999999999</v>
      </c>
    </row>
    <row r="328" spans="1:8" x14ac:dyDescent="0.25">
      <c r="A328" s="89" t="str">
        <f t="shared" si="5"/>
        <v>39356JosephNorthFastCar</v>
      </c>
      <c r="B328" s="32">
        <v>39356</v>
      </c>
      <c r="C328" s="33" t="s">
        <v>4</v>
      </c>
      <c r="D328" s="33" t="s">
        <v>34</v>
      </c>
      <c r="E328" s="33" t="s">
        <v>35</v>
      </c>
      <c r="F328" s="34">
        <v>9</v>
      </c>
      <c r="G328" s="35">
        <v>1521</v>
      </c>
      <c r="H328" s="36">
        <v>607.48739999999998</v>
      </c>
    </row>
    <row r="329" spans="1:8" x14ac:dyDescent="0.25">
      <c r="A329" s="89" t="str">
        <f t="shared" si="5"/>
        <v>39356JosephNorthRapidZoo</v>
      </c>
      <c r="B329" s="40">
        <v>39356</v>
      </c>
      <c r="C329" s="41" t="s">
        <v>4</v>
      </c>
      <c r="D329" s="41" t="s">
        <v>34</v>
      </c>
      <c r="E329" s="41" t="s">
        <v>38</v>
      </c>
      <c r="F329" s="42">
        <v>9</v>
      </c>
      <c r="G329" s="43">
        <v>1494</v>
      </c>
      <c r="H329" s="44">
        <v>663.93360000000007</v>
      </c>
    </row>
    <row r="330" spans="1:8" x14ac:dyDescent="0.25">
      <c r="A330" s="89" t="str">
        <f t="shared" si="5"/>
        <v>39356JosephWestSuperGlue</v>
      </c>
      <c r="B330" s="32">
        <v>39356</v>
      </c>
      <c r="C330" s="33" t="s">
        <v>4</v>
      </c>
      <c r="D330" s="33" t="s">
        <v>42</v>
      </c>
      <c r="E330" s="33" t="s">
        <v>43</v>
      </c>
      <c r="F330" s="34">
        <v>10</v>
      </c>
      <c r="G330" s="35">
        <v>2050</v>
      </c>
      <c r="H330" s="36">
        <v>627.29999999999995</v>
      </c>
    </row>
    <row r="331" spans="1:8" x14ac:dyDescent="0.25">
      <c r="A331" s="89" t="str">
        <f t="shared" si="5"/>
        <v>39356JosephWestFastCar</v>
      </c>
      <c r="B331" s="40">
        <v>39356</v>
      </c>
      <c r="C331" s="41" t="s">
        <v>4</v>
      </c>
      <c r="D331" s="41" t="s">
        <v>42</v>
      </c>
      <c r="E331" s="41" t="s">
        <v>35</v>
      </c>
      <c r="F331" s="42">
        <v>8</v>
      </c>
      <c r="G331" s="43">
        <v>1448</v>
      </c>
      <c r="H331" s="44">
        <v>496.66400000000004</v>
      </c>
    </row>
    <row r="332" spans="1:8" x14ac:dyDescent="0.25">
      <c r="A332" s="89" t="str">
        <f t="shared" si="5"/>
        <v>39356JosephWestRapidZoo</v>
      </c>
      <c r="B332" s="32">
        <v>39356</v>
      </c>
      <c r="C332" s="33" t="s">
        <v>4</v>
      </c>
      <c r="D332" s="33" t="s">
        <v>42</v>
      </c>
      <c r="E332" s="33" t="s">
        <v>38</v>
      </c>
      <c r="F332" s="34">
        <v>10</v>
      </c>
      <c r="G332" s="35">
        <v>1170</v>
      </c>
      <c r="H332" s="36">
        <v>431.96399999999994</v>
      </c>
    </row>
    <row r="333" spans="1:8" x14ac:dyDescent="0.25">
      <c r="A333" s="89" t="str">
        <f t="shared" si="5"/>
        <v>39356JosephMiddleSuperGlue</v>
      </c>
      <c r="B333" s="40">
        <v>39356</v>
      </c>
      <c r="C333" s="41" t="s">
        <v>4</v>
      </c>
      <c r="D333" s="41" t="s">
        <v>45</v>
      </c>
      <c r="E333" s="41" t="s">
        <v>43</v>
      </c>
      <c r="F333" s="42">
        <v>6</v>
      </c>
      <c r="G333" s="43">
        <v>1626</v>
      </c>
      <c r="H333" s="44">
        <v>616.41660000000002</v>
      </c>
    </row>
    <row r="334" spans="1:8" x14ac:dyDescent="0.25">
      <c r="A334" s="89" t="str">
        <f t="shared" si="5"/>
        <v>39356JosephMiddleFastCar</v>
      </c>
      <c r="B334" s="32">
        <v>39356</v>
      </c>
      <c r="C334" s="33" t="s">
        <v>4</v>
      </c>
      <c r="D334" s="33" t="s">
        <v>45</v>
      </c>
      <c r="E334" s="33" t="s">
        <v>35</v>
      </c>
      <c r="F334" s="34">
        <v>9</v>
      </c>
      <c r="G334" s="35">
        <v>2295</v>
      </c>
      <c r="H334" s="36">
        <v>989.37450000000001</v>
      </c>
    </row>
    <row r="335" spans="1:8" x14ac:dyDescent="0.25">
      <c r="A335" s="89" t="str">
        <f t="shared" si="5"/>
        <v>39356JosephMiddleRapidZoo</v>
      </c>
      <c r="B335" s="40">
        <v>39356</v>
      </c>
      <c r="C335" s="41" t="s">
        <v>4</v>
      </c>
      <c r="D335" s="41" t="s">
        <v>45</v>
      </c>
      <c r="E335" s="41" t="s">
        <v>38</v>
      </c>
      <c r="F335" s="42">
        <v>8</v>
      </c>
      <c r="G335" s="43">
        <v>2304</v>
      </c>
      <c r="H335" s="44">
        <v>695.80799999999999</v>
      </c>
    </row>
    <row r="336" spans="1:8" x14ac:dyDescent="0.25">
      <c r="A336" s="89" t="str">
        <f t="shared" si="5"/>
        <v>39356LawrenceNorthSuperGlue</v>
      </c>
      <c r="B336" s="32">
        <v>39356</v>
      </c>
      <c r="C336" s="33" t="s">
        <v>48</v>
      </c>
      <c r="D336" s="33" t="s">
        <v>34</v>
      </c>
      <c r="E336" s="33" t="s">
        <v>43</v>
      </c>
      <c r="F336" s="34">
        <v>8</v>
      </c>
      <c r="G336" s="35">
        <v>1160</v>
      </c>
      <c r="H336" s="36">
        <v>508.31199999999995</v>
      </c>
    </row>
    <row r="337" spans="1:8" x14ac:dyDescent="0.25">
      <c r="A337" s="89" t="str">
        <f t="shared" si="5"/>
        <v>39356LawrenceNorthFastCar</v>
      </c>
      <c r="B337" s="40">
        <v>39356</v>
      </c>
      <c r="C337" s="41" t="s">
        <v>48</v>
      </c>
      <c r="D337" s="41" t="s">
        <v>34</v>
      </c>
      <c r="E337" s="41" t="s">
        <v>35</v>
      </c>
      <c r="F337" s="42">
        <v>10</v>
      </c>
      <c r="G337" s="43">
        <v>2470</v>
      </c>
      <c r="H337" s="44">
        <v>817.32300000000009</v>
      </c>
    </row>
    <row r="338" spans="1:8" x14ac:dyDescent="0.25">
      <c r="A338" s="89" t="str">
        <f t="shared" si="5"/>
        <v>39356LawrenceNorthRapidZoo</v>
      </c>
      <c r="B338" s="32">
        <v>39356</v>
      </c>
      <c r="C338" s="33" t="s">
        <v>48</v>
      </c>
      <c r="D338" s="33" t="s">
        <v>34</v>
      </c>
      <c r="E338" s="33" t="s">
        <v>38</v>
      </c>
      <c r="F338" s="34">
        <v>9</v>
      </c>
      <c r="G338" s="35">
        <v>2322</v>
      </c>
      <c r="H338" s="36">
        <v>840.7962</v>
      </c>
    </row>
    <row r="339" spans="1:8" x14ac:dyDescent="0.25">
      <c r="A339" s="89" t="str">
        <f t="shared" si="5"/>
        <v>39356LawrenceWestSuperGlue</v>
      </c>
      <c r="B339" s="40">
        <v>39356</v>
      </c>
      <c r="C339" s="41" t="s">
        <v>48</v>
      </c>
      <c r="D339" s="41" t="s">
        <v>42</v>
      </c>
      <c r="E339" s="41" t="s">
        <v>43</v>
      </c>
      <c r="F339" s="42">
        <v>9</v>
      </c>
      <c r="G339" s="43">
        <v>2520</v>
      </c>
      <c r="H339" s="44">
        <v>810.43200000000002</v>
      </c>
    </row>
    <row r="340" spans="1:8" x14ac:dyDescent="0.25">
      <c r="A340" s="89" t="str">
        <f t="shared" si="5"/>
        <v>39356LawrenceWestFastCar</v>
      </c>
      <c r="B340" s="32">
        <v>39356</v>
      </c>
      <c r="C340" s="33" t="s">
        <v>48</v>
      </c>
      <c r="D340" s="33" t="s">
        <v>42</v>
      </c>
      <c r="E340" s="33" t="s">
        <v>35</v>
      </c>
      <c r="F340" s="34">
        <v>10</v>
      </c>
      <c r="G340" s="35">
        <v>1130</v>
      </c>
      <c r="H340" s="36">
        <v>401.15</v>
      </c>
    </row>
    <row r="341" spans="1:8" x14ac:dyDescent="0.25">
      <c r="A341" s="89" t="str">
        <f t="shared" si="5"/>
        <v>39356LawrenceWestRapidZoo</v>
      </c>
      <c r="B341" s="40">
        <v>39356</v>
      </c>
      <c r="C341" s="41" t="s">
        <v>48</v>
      </c>
      <c r="D341" s="41" t="s">
        <v>42</v>
      </c>
      <c r="E341" s="41" t="s">
        <v>38</v>
      </c>
      <c r="F341" s="42">
        <v>7</v>
      </c>
      <c r="G341" s="43">
        <v>1827</v>
      </c>
      <c r="H341" s="44">
        <v>619.71839999999997</v>
      </c>
    </row>
    <row r="342" spans="1:8" x14ac:dyDescent="0.25">
      <c r="A342" s="89" t="str">
        <f t="shared" si="5"/>
        <v>39356LawrenceMiddleSuperGlue</v>
      </c>
      <c r="B342" s="32">
        <v>39356</v>
      </c>
      <c r="C342" s="33" t="s">
        <v>48</v>
      </c>
      <c r="D342" s="33" t="s">
        <v>45</v>
      </c>
      <c r="E342" s="33" t="s">
        <v>43</v>
      </c>
      <c r="F342" s="34">
        <v>9</v>
      </c>
      <c r="G342" s="35">
        <v>1818</v>
      </c>
      <c r="H342" s="36">
        <v>723.74580000000003</v>
      </c>
    </row>
    <row r="343" spans="1:8" x14ac:dyDescent="0.25">
      <c r="A343" s="89" t="str">
        <f t="shared" si="5"/>
        <v>39356LawrenceMiddleFastCar</v>
      </c>
      <c r="B343" s="40">
        <v>39356</v>
      </c>
      <c r="C343" s="41" t="s">
        <v>48</v>
      </c>
      <c r="D343" s="41" t="s">
        <v>45</v>
      </c>
      <c r="E343" s="41" t="s">
        <v>35</v>
      </c>
      <c r="F343" s="42">
        <v>7</v>
      </c>
      <c r="G343" s="43">
        <v>1645</v>
      </c>
      <c r="H343" s="44">
        <v>685.96499999999992</v>
      </c>
    </row>
    <row r="344" spans="1:8" x14ac:dyDescent="0.25">
      <c r="A344" s="89" t="str">
        <f t="shared" si="5"/>
        <v>39356LawrenceMiddleRapidZoo</v>
      </c>
      <c r="B344" s="32">
        <v>39356</v>
      </c>
      <c r="C344" s="33" t="s">
        <v>48</v>
      </c>
      <c r="D344" s="33" t="s">
        <v>45</v>
      </c>
      <c r="E344" s="33" t="s">
        <v>38</v>
      </c>
      <c r="F344" s="34">
        <v>6</v>
      </c>
      <c r="G344" s="35">
        <v>1626</v>
      </c>
      <c r="H344" s="36">
        <v>561.62040000000002</v>
      </c>
    </row>
    <row r="345" spans="1:8" x14ac:dyDescent="0.25">
      <c r="A345" s="89" t="str">
        <f t="shared" si="5"/>
        <v>39356MariaNorthSuperGlue</v>
      </c>
      <c r="B345" s="40">
        <v>39356</v>
      </c>
      <c r="C345" s="41" t="s">
        <v>51</v>
      </c>
      <c r="D345" s="41" t="s">
        <v>34</v>
      </c>
      <c r="E345" s="41" t="s">
        <v>43</v>
      </c>
      <c r="F345" s="42">
        <v>7</v>
      </c>
      <c r="G345" s="43">
        <v>1617</v>
      </c>
      <c r="H345" s="44">
        <v>722.47559999999999</v>
      </c>
    </row>
    <row r="346" spans="1:8" x14ac:dyDescent="0.25">
      <c r="A346" s="89" t="str">
        <f t="shared" si="5"/>
        <v>39356MariaNorthFastCar</v>
      </c>
      <c r="B346" s="32">
        <v>39356</v>
      </c>
      <c r="C346" s="33" t="s">
        <v>51</v>
      </c>
      <c r="D346" s="33" t="s">
        <v>34</v>
      </c>
      <c r="E346" s="33" t="s">
        <v>35</v>
      </c>
      <c r="F346" s="34">
        <v>6</v>
      </c>
      <c r="G346" s="35">
        <v>1344</v>
      </c>
      <c r="H346" s="36">
        <v>440.2944</v>
      </c>
    </row>
    <row r="347" spans="1:8" x14ac:dyDescent="0.25">
      <c r="A347" s="89" t="str">
        <f t="shared" si="5"/>
        <v>39356MariaNorthRapidZoo</v>
      </c>
      <c r="B347" s="40">
        <v>39356</v>
      </c>
      <c r="C347" s="41" t="s">
        <v>51</v>
      </c>
      <c r="D347" s="41" t="s">
        <v>34</v>
      </c>
      <c r="E347" s="41" t="s">
        <v>38</v>
      </c>
      <c r="F347" s="42">
        <v>9</v>
      </c>
      <c r="G347" s="43">
        <v>2403</v>
      </c>
      <c r="H347" s="44">
        <v>1068.6141</v>
      </c>
    </row>
    <row r="348" spans="1:8" x14ac:dyDescent="0.25">
      <c r="A348" s="89" t="str">
        <f t="shared" si="5"/>
        <v>39356MariaWestSuperGlue</v>
      </c>
      <c r="B348" s="32">
        <v>39356</v>
      </c>
      <c r="C348" s="33" t="s">
        <v>51</v>
      </c>
      <c r="D348" s="33" t="s">
        <v>42</v>
      </c>
      <c r="E348" s="33" t="s">
        <v>43</v>
      </c>
      <c r="F348" s="34">
        <v>9</v>
      </c>
      <c r="G348" s="35">
        <v>2358</v>
      </c>
      <c r="H348" s="36">
        <v>829.78019999999992</v>
      </c>
    </row>
    <row r="349" spans="1:8" x14ac:dyDescent="0.25">
      <c r="A349" s="89" t="str">
        <f t="shared" si="5"/>
        <v>39356MariaWestFastCar</v>
      </c>
      <c r="B349" s="40">
        <v>39356</v>
      </c>
      <c r="C349" s="41" t="s">
        <v>51</v>
      </c>
      <c r="D349" s="41" t="s">
        <v>42</v>
      </c>
      <c r="E349" s="41" t="s">
        <v>35</v>
      </c>
      <c r="F349" s="42">
        <v>9</v>
      </c>
      <c r="G349" s="43">
        <v>2223</v>
      </c>
      <c r="H349" s="44">
        <v>893.42369999999994</v>
      </c>
    </row>
    <row r="350" spans="1:8" x14ac:dyDescent="0.25">
      <c r="A350" s="89" t="str">
        <f t="shared" si="5"/>
        <v>39356MariaWestRapidZoo</v>
      </c>
      <c r="B350" s="32">
        <v>39356</v>
      </c>
      <c r="C350" s="33" t="s">
        <v>51</v>
      </c>
      <c r="D350" s="33" t="s">
        <v>42</v>
      </c>
      <c r="E350" s="33" t="s">
        <v>38</v>
      </c>
      <c r="F350" s="34">
        <v>6</v>
      </c>
      <c r="G350" s="35">
        <v>774</v>
      </c>
      <c r="H350" s="36">
        <v>256.96800000000002</v>
      </c>
    </row>
    <row r="351" spans="1:8" x14ac:dyDescent="0.25">
      <c r="A351" s="89" t="str">
        <f t="shared" si="5"/>
        <v>39356MariaMiddleSuperGlue</v>
      </c>
      <c r="B351" s="40">
        <v>39356</v>
      </c>
      <c r="C351" s="41" t="s">
        <v>51</v>
      </c>
      <c r="D351" s="41" t="s">
        <v>45</v>
      </c>
      <c r="E351" s="41" t="s">
        <v>43</v>
      </c>
      <c r="F351" s="42">
        <v>6</v>
      </c>
      <c r="G351" s="43">
        <v>918</v>
      </c>
      <c r="H351" s="44">
        <v>329.8374</v>
      </c>
    </row>
    <row r="352" spans="1:8" x14ac:dyDescent="0.25">
      <c r="A352" s="89" t="str">
        <f t="shared" si="5"/>
        <v>39356MariaMiddleFastCar</v>
      </c>
      <c r="B352" s="32">
        <v>39356</v>
      </c>
      <c r="C352" s="33" t="s">
        <v>51</v>
      </c>
      <c r="D352" s="33" t="s">
        <v>45</v>
      </c>
      <c r="E352" s="33" t="s">
        <v>35</v>
      </c>
      <c r="F352" s="34">
        <v>6</v>
      </c>
      <c r="G352" s="35">
        <v>624</v>
      </c>
      <c r="H352" s="36">
        <v>206.41919999999999</v>
      </c>
    </row>
    <row r="353" spans="1:8" x14ac:dyDescent="0.25">
      <c r="A353" s="89" t="str">
        <f t="shared" si="5"/>
        <v>39356MariaMiddleRapidZoo</v>
      </c>
      <c r="B353" s="40">
        <v>39356</v>
      </c>
      <c r="C353" s="41" t="s">
        <v>51</v>
      </c>
      <c r="D353" s="41" t="s">
        <v>45</v>
      </c>
      <c r="E353" s="41" t="s">
        <v>38</v>
      </c>
      <c r="F353" s="42">
        <v>7</v>
      </c>
      <c r="G353" s="43">
        <v>1043</v>
      </c>
      <c r="H353" s="44">
        <v>346.79750000000001</v>
      </c>
    </row>
    <row r="354" spans="1:8" x14ac:dyDescent="0.25">
      <c r="A354" s="89" t="str">
        <f t="shared" si="5"/>
        <v>39356MattNorthSuperGlue</v>
      </c>
      <c r="B354" s="32">
        <v>39356</v>
      </c>
      <c r="C354" s="33" t="s">
        <v>54</v>
      </c>
      <c r="D354" s="33" t="s">
        <v>34</v>
      </c>
      <c r="E354" s="33" t="s">
        <v>43</v>
      </c>
      <c r="F354" s="34">
        <v>8</v>
      </c>
      <c r="G354" s="35">
        <v>1848</v>
      </c>
      <c r="H354" s="36">
        <v>659.73599999999999</v>
      </c>
    </row>
    <row r="355" spans="1:8" x14ac:dyDescent="0.25">
      <c r="A355" s="89" t="str">
        <f t="shared" si="5"/>
        <v>39356MattNorthFastCar</v>
      </c>
      <c r="B355" s="40">
        <v>39356</v>
      </c>
      <c r="C355" s="41" t="s">
        <v>54</v>
      </c>
      <c r="D355" s="41" t="s">
        <v>34</v>
      </c>
      <c r="E355" s="41" t="s">
        <v>35</v>
      </c>
      <c r="F355" s="42">
        <v>10</v>
      </c>
      <c r="G355" s="43">
        <v>2910</v>
      </c>
      <c r="H355" s="44">
        <v>1168.6559999999999</v>
      </c>
    </row>
    <row r="356" spans="1:8" x14ac:dyDescent="0.25">
      <c r="A356" s="89" t="str">
        <f t="shared" si="5"/>
        <v>39356MattNorthRapidZoo</v>
      </c>
      <c r="B356" s="32">
        <v>39356</v>
      </c>
      <c r="C356" s="33" t="s">
        <v>54</v>
      </c>
      <c r="D356" s="33" t="s">
        <v>34</v>
      </c>
      <c r="E356" s="33" t="s">
        <v>38</v>
      </c>
      <c r="F356" s="34">
        <v>6</v>
      </c>
      <c r="G356" s="35">
        <v>1134</v>
      </c>
      <c r="H356" s="36">
        <v>504.51660000000004</v>
      </c>
    </row>
    <row r="357" spans="1:8" x14ac:dyDescent="0.25">
      <c r="A357" s="89" t="str">
        <f t="shared" si="5"/>
        <v>39356MattWestSuperGlue</v>
      </c>
      <c r="B357" s="40">
        <v>39356</v>
      </c>
      <c r="C357" s="41" t="s">
        <v>54</v>
      </c>
      <c r="D357" s="41" t="s">
        <v>42</v>
      </c>
      <c r="E357" s="41" t="s">
        <v>43</v>
      </c>
      <c r="F357" s="42">
        <v>10</v>
      </c>
      <c r="G357" s="43">
        <v>2620</v>
      </c>
      <c r="H357" s="44">
        <v>899.97</v>
      </c>
    </row>
    <row r="358" spans="1:8" x14ac:dyDescent="0.25">
      <c r="A358" s="89" t="str">
        <f t="shared" si="5"/>
        <v>39356MattWestFastCar</v>
      </c>
      <c r="B358" s="32">
        <v>39356</v>
      </c>
      <c r="C358" s="33" t="s">
        <v>54</v>
      </c>
      <c r="D358" s="33" t="s">
        <v>42</v>
      </c>
      <c r="E358" s="33" t="s">
        <v>35</v>
      </c>
      <c r="F358" s="34">
        <v>8</v>
      </c>
      <c r="G358" s="35">
        <v>1216</v>
      </c>
      <c r="H358" s="36">
        <v>464.0256</v>
      </c>
    </row>
    <row r="359" spans="1:8" x14ac:dyDescent="0.25">
      <c r="A359" s="89" t="str">
        <f t="shared" si="5"/>
        <v>39356MattWestRapidZoo</v>
      </c>
      <c r="B359" s="40">
        <v>39356</v>
      </c>
      <c r="C359" s="41" t="s">
        <v>54</v>
      </c>
      <c r="D359" s="41" t="s">
        <v>42</v>
      </c>
      <c r="E359" s="41" t="s">
        <v>38</v>
      </c>
      <c r="F359" s="42">
        <v>9</v>
      </c>
      <c r="G359" s="43">
        <v>1278</v>
      </c>
      <c r="H359" s="44">
        <v>465.44760000000002</v>
      </c>
    </row>
    <row r="360" spans="1:8" x14ac:dyDescent="0.25">
      <c r="A360" s="89" t="str">
        <f t="shared" si="5"/>
        <v>39356MattMiddleSuperGlue</v>
      </c>
      <c r="B360" s="32">
        <v>39356</v>
      </c>
      <c r="C360" s="33" t="s">
        <v>54</v>
      </c>
      <c r="D360" s="33" t="s">
        <v>45</v>
      </c>
      <c r="E360" s="33" t="s">
        <v>43</v>
      </c>
      <c r="F360" s="34">
        <v>6</v>
      </c>
      <c r="G360" s="35">
        <v>720</v>
      </c>
      <c r="H360" s="36">
        <v>259.63200000000001</v>
      </c>
    </row>
    <row r="361" spans="1:8" x14ac:dyDescent="0.25">
      <c r="A361" s="89" t="str">
        <f t="shared" si="5"/>
        <v>39356MattMiddleFastCar</v>
      </c>
      <c r="B361" s="40">
        <v>39356</v>
      </c>
      <c r="C361" s="41" t="s">
        <v>54</v>
      </c>
      <c r="D361" s="41" t="s">
        <v>45</v>
      </c>
      <c r="E361" s="41" t="s">
        <v>35</v>
      </c>
      <c r="F361" s="42">
        <v>9</v>
      </c>
      <c r="G361" s="43">
        <v>1089</v>
      </c>
      <c r="H361" s="44">
        <v>393.67349999999999</v>
      </c>
    </row>
    <row r="362" spans="1:8" x14ac:dyDescent="0.25">
      <c r="A362" s="89" t="str">
        <f t="shared" si="5"/>
        <v>39356MattMiddleRapidZoo</v>
      </c>
      <c r="B362" s="32">
        <v>39356</v>
      </c>
      <c r="C362" s="33" t="s">
        <v>54</v>
      </c>
      <c r="D362" s="33" t="s">
        <v>45</v>
      </c>
      <c r="E362" s="33" t="s">
        <v>38</v>
      </c>
      <c r="F362" s="34">
        <v>8</v>
      </c>
      <c r="G362" s="35">
        <v>1552</v>
      </c>
      <c r="H362" s="36">
        <v>599.072</v>
      </c>
    </row>
    <row r="363" spans="1:8" x14ac:dyDescent="0.25">
      <c r="A363" s="89" t="str">
        <f t="shared" si="5"/>
        <v>39387JosephNorthSuperGlue</v>
      </c>
      <c r="B363" s="40">
        <v>39387</v>
      </c>
      <c r="C363" s="41" t="s">
        <v>4</v>
      </c>
      <c r="D363" s="41" t="s">
        <v>34</v>
      </c>
      <c r="E363" s="41" t="s">
        <v>43</v>
      </c>
      <c r="F363" s="42">
        <v>9</v>
      </c>
      <c r="G363" s="43">
        <v>1026</v>
      </c>
      <c r="H363" s="44">
        <v>431.63820000000004</v>
      </c>
    </row>
    <row r="364" spans="1:8" x14ac:dyDescent="0.25">
      <c r="A364" s="89" t="str">
        <f t="shared" si="5"/>
        <v>39387JosephNorthFastCar</v>
      </c>
      <c r="B364" s="32">
        <v>39387</v>
      </c>
      <c r="C364" s="33" t="s">
        <v>4</v>
      </c>
      <c r="D364" s="33" t="s">
        <v>34</v>
      </c>
      <c r="E364" s="33" t="s">
        <v>35</v>
      </c>
      <c r="F364" s="34">
        <v>7</v>
      </c>
      <c r="G364" s="35">
        <v>1155</v>
      </c>
      <c r="H364" s="36">
        <v>481.0575</v>
      </c>
    </row>
    <row r="365" spans="1:8" x14ac:dyDescent="0.25">
      <c r="A365" s="89" t="str">
        <f t="shared" si="5"/>
        <v>39387JosephNorthRapidZoo</v>
      </c>
      <c r="B365" s="40">
        <v>39387</v>
      </c>
      <c r="C365" s="41" t="s">
        <v>4</v>
      </c>
      <c r="D365" s="41" t="s">
        <v>34</v>
      </c>
      <c r="E365" s="41" t="s">
        <v>38</v>
      </c>
      <c r="F365" s="42">
        <v>9</v>
      </c>
      <c r="G365" s="43">
        <v>1935</v>
      </c>
      <c r="H365" s="44">
        <v>688.86</v>
      </c>
    </row>
    <row r="366" spans="1:8" x14ac:dyDescent="0.25">
      <c r="A366" s="89" t="str">
        <f t="shared" si="5"/>
        <v>39387JosephWestSuperGlue</v>
      </c>
      <c r="B366" s="32">
        <v>39387</v>
      </c>
      <c r="C366" s="33" t="s">
        <v>4</v>
      </c>
      <c r="D366" s="33" t="s">
        <v>42</v>
      </c>
      <c r="E366" s="33" t="s">
        <v>43</v>
      </c>
      <c r="F366" s="34">
        <v>7</v>
      </c>
      <c r="G366" s="35">
        <v>1911</v>
      </c>
      <c r="H366" s="36">
        <v>633.49650000000008</v>
      </c>
    </row>
    <row r="367" spans="1:8" x14ac:dyDescent="0.25">
      <c r="A367" s="89" t="str">
        <f t="shared" si="5"/>
        <v>39387JosephWestFastCar</v>
      </c>
      <c r="B367" s="40">
        <v>39387</v>
      </c>
      <c r="C367" s="41" t="s">
        <v>4</v>
      </c>
      <c r="D367" s="41" t="s">
        <v>42</v>
      </c>
      <c r="E367" s="41" t="s">
        <v>35</v>
      </c>
      <c r="F367" s="42">
        <v>6</v>
      </c>
      <c r="G367" s="43">
        <v>1386</v>
      </c>
      <c r="H367" s="44">
        <v>512.95859999999993</v>
      </c>
    </row>
    <row r="368" spans="1:8" x14ac:dyDescent="0.25">
      <c r="A368" s="89" t="str">
        <f t="shared" si="5"/>
        <v>39387JosephWestRapidZoo</v>
      </c>
      <c r="B368" s="32">
        <v>39387</v>
      </c>
      <c r="C368" s="33" t="s">
        <v>4</v>
      </c>
      <c r="D368" s="33" t="s">
        <v>42</v>
      </c>
      <c r="E368" s="33" t="s">
        <v>38</v>
      </c>
      <c r="F368" s="34">
        <v>9</v>
      </c>
      <c r="G368" s="35">
        <v>2646</v>
      </c>
      <c r="H368" s="36">
        <v>993.83759999999995</v>
      </c>
    </row>
    <row r="369" spans="1:8" x14ac:dyDescent="0.25">
      <c r="A369" s="89" t="str">
        <f t="shared" si="5"/>
        <v>39387JosephMiddleSuperGlue</v>
      </c>
      <c r="B369" s="40">
        <v>39387</v>
      </c>
      <c r="C369" s="41" t="s">
        <v>4</v>
      </c>
      <c r="D369" s="41" t="s">
        <v>45</v>
      </c>
      <c r="E369" s="41" t="s">
        <v>43</v>
      </c>
      <c r="F369" s="42">
        <v>6</v>
      </c>
      <c r="G369" s="43">
        <v>1362</v>
      </c>
      <c r="H369" s="44">
        <v>448.50659999999999</v>
      </c>
    </row>
    <row r="370" spans="1:8" x14ac:dyDescent="0.25">
      <c r="A370" s="89" t="str">
        <f t="shared" si="5"/>
        <v>39387JosephMiddleFastCar</v>
      </c>
      <c r="B370" s="32">
        <v>39387</v>
      </c>
      <c r="C370" s="33" t="s">
        <v>4</v>
      </c>
      <c r="D370" s="33" t="s">
        <v>45</v>
      </c>
      <c r="E370" s="33" t="s">
        <v>35</v>
      </c>
      <c r="F370" s="34">
        <v>6</v>
      </c>
      <c r="G370" s="35">
        <v>1326</v>
      </c>
      <c r="H370" s="36">
        <v>490.35480000000001</v>
      </c>
    </row>
    <row r="371" spans="1:8" x14ac:dyDescent="0.25">
      <c r="A371" s="89" t="str">
        <f t="shared" si="5"/>
        <v>39387JosephMiddleRapidZoo</v>
      </c>
      <c r="B371" s="40">
        <v>39387</v>
      </c>
      <c r="C371" s="41" t="s">
        <v>4</v>
      </c>
      <c r="D371" s="41" t="s">
        <v>45</v>
      </c>
      <c r="E371" s="41" t="s">
        <v>38</v>
      </c>
      <c r="F371" s="42">
        <v>9</v>
      </c>
      <c r="G371" s="43">
        <v>1863</v>
      </c>
      <c r="H371" s="44">
        <v>797.17769999999996</v>
      </c>
    </row>
    <row r="372" spans="1:8" x14ac:dyDescent="0.25">
      <c r="A372" s="89" t="str">
        <f t="shared" si="5"/>
        <v>39387LawrenceNorthSuperGlue</v>
      </c>
      <c r="B372" s="32">
        <v>39387</v>
      </c>
      <c r="C372" s="33" t="s">
        <v>48</v>
      </c>
      <c r="D372" s="33" t="s">
        <v>34</v>
      </c>
      <c r="E372" s="33" t="s">
        <v>43</v>
      </c>
      <c r="F372" s="34">
        <v>8</v>
      </c>
      <c r="G372" s="35">
        <v>2032</v>
      </c>
      <c r="H372" s="36">
        <v>722.98559999999998</v>
      </c>
    </row>
    <row r="373" spans="1:8" x14ac:dyDescent="0.25">
      <c r="A373" s="89" t="str">
        <f t="shared" si="5"/>
        <v>39387LawrenceNorthFastCar</v>
      </c>
      <c r="B373" s="40">
        <v>39387</v>
      </c>
      <c r="C373" s="41" t="s">
        <v>48</v>
      </c>
      <c r="D373" s="41" t="s">
        <v>34</v>
      </c>
      <c r="E373" s="41" t="s">
        <v>35</v>
      </c>
      <c r="F373" s="42">
        <v>8</v>
      </c>
      <c r="G373" s="43">
        <v>1208</v>
      </c>
      <c r="H373" s="44">
        <v>488.7568</v>
      </c>
    </row>
    <row r="374" spans="1:8" x14ac:dyDescent="0.25">
      <c r="A374" s="89" t="str">
        <f t="shared" si="5"/>
        <v>39387LawrenceNorthRapidZoo</v>
      </c>
      <c r="B374" s="32">
        <v>39387</v>
      </c>
      <c r="C374" s="33" t="s">
        <v>48</v>
      </c>
      <c r="D374" s="33" t="s">
        <v>34</v>
      </c>
      <c r="E374" s="33" t="s">
        <v>38</v>
      </c>
      <c r="F374" s="34">
        <v>6</v>
      </c>
      <c r="G374" s="35">
        <v>1290</v>
      </c>
      <c r="H374" s="36">
        <v>425.18400000000003</v>
      </c>
    </row>
    <row r="375" spans="1:8" x14ac:dyDescent="0.25">
      <c r="A375" s="89" t="str">
        <f t="shared" si="5"/>
        <v>39387LawrenceWestSuperGlue</v>
      </c>
      <c r="B375" s="40">
        <v>39387</v>
      </c>
      <c r="C375" s="41" t="s">
        <v>48</v>
      </c>
      <c r="D375" s="41" t="s">
        <v>42</v>
      </c>
      <c r="E375" s="41" t="s">
        <v>43</v>
      </c>
      <c r="F375" s="42">
        <v>7</v>
      </c>
      <c r="G375" s="43">
        <v>1904</v>
      </c>
      <c r="H375" s="44">
        <v>783.11519999999996</v>
      </c>
    </row>
    <row r="376" spans="1:8" x14ac:dyDescent="0.25">
      <c r="A376" s="89" t="str">
        <f t="shared" si="5"/>
        <v>39387LawrenceWestFastCar</v>
      </c>
      <c r="B376" s="32">
        <v>39387</v>
      </c>
      <c r="C376" s="33" t="s">
        <v>48</v>
      </c>
      <c r="D376" s="33" t="s">
        <v>42</v>
      </c>
      <c r="E376" s="33" t="s">
        <v>35</v>
      </c>
      <c r="F376" s="34">
        <v>10</v>
      </c>
      <c r="G376" s="35">
        <v>1390</v>
      </c>
      <c r="H376" s="36">
        <v>419.78</v>
      </c>
    </row>
    <row r="377" spans="1:8" x14ac:dyDescent="0.25">
      <c r="A377" s="89" t="str">
        <f t="shared" si="5"/>
        <v>39387LawrenceWestRapidZoo</v>
      </c>
      <c r="B377" s="40">
        <v>39387</v>
      </c>
      <c r="C377" s="41" t="s">
        <v>48</v>
      </c>
      <c r="D377" s="41" t="s">
        <v>42</v>
      </c>
      <c r="E377" s="41" t="s">
        <v>38</v>
      </c>
      <c r="F377" s="42">
        <v>10</v>
      </c>
      <c r="G377" s="43">
        <v>1480</v>
      </c>
      <c r="H377" s="44">
        <v>640.98799999999994</v>
      </c>
    </row>
    <row r="378" spans="1:8" x14ac:dyDescent="0.25">
      <c r="A378" s="89" t="str">
        <f t="shared" si="5"/>
        <v>39387LawrenceMiddleSuperGlue</v>
      </c>
      <c r="B378" s="32">
        <v>39387</v>
      </c>
      <c r="C378" s="33" t="s">
        <v>48</v>
      </c>
      <c r="D378" s="33" t="s">
        <v>45</v>
      </c>
      <c r="E378" s="33" t="s">
        <v>43</v>
      </c>
      <c r="F378" s="34">
        <v>9</v>
      </c>
      <c r="G378" s="35">
        <v>2682</v>
      </c>
      <c r="H378" s="36">
        <v>970.34760000000006</v>
      </c>
    </row>
    <row r="379" spans="1:8" x14ac:dyDescent="0.25">
      <c r="A379" s="89" t="str">
        <f t="shared" si="5"/>
        <v>39387LawrenceMiddleFastCar</v>
      </c>
      <c r="B379" s="40">
        <v>39387</v>
      </c>
      <c r="C379" s="41" t="s">
        <v>48</v>
      </c>
      <c r="D379" s="41" t="s">
        <v>45</v>
      </c>
      <c r="E379" s="41" t="s">
        <v>35</v>
      </c>
      <c r="F379" s="42">
        <v>6</v>
      </c>
      <c r="G379" s="43">
        <v>1782</v>
      </c>
      <c r="H379" s="44">
        <v>663.61680000000001</v>
      </c>
    </row>
    <row r="380" spans="1:8" x14ac:dyDescent="0.25">
      <c r="A380" s="89" t="str">
        <f t="shared" si="5"/>
        <v>39387LawrenceMiddleRapidZoo</v>
      </c>
      <c r="B380" s="32">
        <v>39387</v>
      </c>
      <c r="C380" s="33" t="s">
        <v>48</v>
      </c>
      <c r="D380" s="33" t="s">
        <v>45</v>
      </c>
      <c r="E380" s="33" t="s">
        <v>38</v>
      </c>
      <c r="F380" s="34">
        <v>7</v>
      </c>
      <c r="G380" s="35">
        <v>1085</v>
      </c>
      <c r="H380" s="36">
        <v>458.62950000000001</v>
      </c>
    </row>
    <row r="381" spans="1:8" x14ac:dyDescent="0.25">
      <c r="A381" s="89" t="str">
        <f t="shared" si="5"/>
        <v>39387MariaNorthSuperGlue</v>
      </c>
      <c r="B381" s="40">
        <v>39387</v>
      </c>
      <c r="C381" s="41" t="s">
        <v>51</v>
      </c>
      <c r="D381" s="41" t="s">
        <v>34</v>
      </c>
      <c r="E381" s="41" t="s">
        <v>43</v>
      </c>
      <c r="F381" s="42">
        <v>6</v>
      </c>
      <c r="G381" s="43">
        <v>864</v>
      </c>
      <c r="H381" s="44">
        <v>378.1728</v>
      </c>
    </row>
    <row r="382" spans="1:8" x14ac:dyDescent="0.25">
      <c r="A382" s="89" t="str">
        <f t="shared" si="5"/>
        <v>39387MariaNorthFastCar</v>
      </c>
      <c r="B382" s="32">
        <v>39387</v>
      </c>
      <c r="C382" s="33" t="s">
        <v>51</v>
      </c>
      <c r="D382" s="33" t="s">
        <v>34</v>
      </c>
      <c r="E382" s="33" t="s">
        <v>35</v>
      </c>
      <c r="F382" s="34">
        <v>9</v>
      </c>
      <c r="G382" s="35">
        <v>2349</v>
      </c>
      <c r="H382" s="36">
        <v>984.46589999999992</v>
      </c>
    </row>
    <row r="383" spans="1:8" x14ac:dyDescent="0.25">
      <c r="A383" s="89" t="str">
        <f t="shared" si="5"/>
        <v>39387MariaNorthRapidZoo</v>
      </c>
      <c r="B383" s="40">
        <v>39387</v>
      </c>
      <c r="C383" s="41" t="s">
        <v>51</v>
      </c>
      <c r="D383" s="41" t="s">
        <v>34</v>
      </c>
      <c r="E383" s="41" t="s">
        <v>38</v>
      </c>
      <c r="F383" s="42">
        <v>9</v>
      </c>
      <c r="G383" s="43">
        <v>1827</v>
      </c>
      <c r="H383" s="44">
        <v>613.32389999999998</v>
      </c>
    </row>
    <row r="384" spans="1:8" x14ac:dyDescent="0.25">
      <c r="A384" s="89" t="str">
        <f t="shared" si="5"/>
        <v>39387MariaWestSuperGlue</v>
      </c>
      <c r="B384" s="32">
        <v>39387</v>
      </c>
      <c r="C384" s="33" t="s">
        <v>51</v>
      </c>
      <c r="D384" s="33" t="s">
        <v>42</v>
      </c>
      <c r="E384" s="33" t="s">
        <v>43</v>
      </c>
      <c r="F384" s="34">
        <v>10</v>
      </c>
      <c r="G384" s="35">
        <v>1200</v>
      </c>
      <c r="H384" s="36">
        <v>468.6</v>
      </c>
    </row>
    <row r="385" spans="1:8" x14ac:dyDescent="0.25">
      <c r="A385" s="89" t="str">
        <f t="shared" si="5"/>
        <v>39387MariaWestFastCar</v>
      </c>
      <c r="B385" s="40">
        <v>39387</v>
      </c>
      <c r="C385" s="41" t="s">
        <v>51</v>
      </c>
      <c r="D385" s="41" t="s">
        <v>42</v>
      </c>
      <c r="E385" s="41" t="s">
        <v>35</v>
      </c>
      <c r="F385" s="42">
        <v>9</v>
      </c>
      <c r="G385" s="43">
        <v>2610</v>
      </c>
      <c r="H385" s="44">
        <v>963.61199999999997</v>
      </c>
    </row>
    <row r="386" spans="1:8" x14ac:dyDescent="0.25">
      <c r="A386" s="89" t="str">
        <f t="shared" si="5"/>
        <v>39387MariaWestRapidZoo</v>
      </c>
      <c r="B386" s="32">
        <v>39387</v>
      </c>
      <c r="C386" s="33" t="s">
        <v>51</v>
      </c>
      <c r="D386" s="33" t="s">
        <v>42</v>
      </c>
      <c r="E386" s="33" t="s">
        <v>38</v>
      </c>
      <c r="F386" s="34">
        <v>8</v>
      </c>
      <c r="G386" s="35">
        <v>1864</v>
      </c>
      <c r="H386" s="36">
        <v>692.28960000000006</v>
      </c>
    </row>
    <row r="387" spans="1:8" x14ac:dyDescent="0.25">
      <c r="A387" s="89" t="str">
        <f t="shared" si="5"/>
        <v>39387MariaMiddleSuperGlue</v>
      </c>
      <c r="B387" s="40">
        <v>39387</v>
      </c>
      <c r="C387" s="41" t="s">
        <v>51</v>
      </c>
      <c r="D387" s="41" t="s">
        <v>45</v>
      </c>
      <c r="E387" s="41" t="s">
        <v>43</v>
      </c>
      <c r="F387" s="42">
        <v>6</v>
      </c>
      <c r="G387" s="43">
        <v>1326</v>
      </c>
      <c r="H387" s="44">
        <v>478.95120000000003</v>
      </c>
    </row>
    <row r="388" spans="1:8" x14ac:dyDescent="0.25">
      <c r="A388" s="89" t="str">
        <f t="shared" si="5"/>
        <v>39387MariaMiddleFastCar</v>
      </c>
      <c r="B388" s="32">
        <v>39387</v>
      </c>
      <c r="C388" s="33" t="s">
        <v>51</v>
      </c>
      <c r="D388" s="33" t="s">
        <v>45</v>
      </c>
      <c r="E388" s="33" t="s">
        <v>35</v>
      </c>
      <c r="F388" s="34">
        <v>9</v>
      </c>
      <c r="G388" s="35">
        <v>1827</v>
      </c>
      <c r="H388" s="36">
        <v>559.97550000000001</v>
      </c>
    </row>
    <row r="389" spans="1:8" x14ac:dyDescent="0.25">
      <c r="A389" s="89" t="str">
        <f t="shared" ref="A389:A452" si="6">B389&amp;C389&amp;D389&amp;E389</f>
        <v>39387MariaMiddleRapidZoo</v>
      </c>
      <c r="B389" s="40">
        <v>39387</v>
      </c>
      <c r="C389" s="41" t="s">
        <v>51</v>
      </c>
      <c r="D389" s="41" t="s">
        <v>45</v>
      </c>
      <c r="E389" s="41" t="s">
        <v>38</v>
      </c>
      <c r="F389" s="42">
        <v>7</v>
      </c>
      <c r="G389" s="43">
        <v>1358</v>
      </c>
      <c r="H389" s="44">
        <v>600.37180000000001</v>
      </c>
    </row>
    <row r="390" spans="1:8" x14ac:dyDescent="0.25">
      <c r="A390" s="89" t="str">
        <f t="shared" si="6"/>
        <v>39387MattNorthSuperGlue</v>
      </c>
      <c r="B390" s="32">
        <v>39387</v>
      </c>
      <c r="C390" s="33" t="s">
        <v>54</v>
      </c>
      <c r="D390" s="33" t="s">
        <v>34</v>
      </c>
      <c r="E390" s="33" t="s">
        <v>43</v>
      </c>
      <c r="F390" s="34">
        <v>9</v>
      </c>
      <c r="G390" s="35">
        <v>1674</v>
      </c>
      <c r="H390" s="36">
        <v>751.12379999999996</v>
      </c>
    </row>
    <row r="391" spans="1:8" x14ac:dyDescent="0.25">
      <c r="A391" s="89" t="str">
        <f t="shared" si="6"/>
        <v>39387MattNorthFastCar</v>
      </c>
      <c r="B391" s="40">
        <v>39387</v>
      </c>
      <c r="C391" s="41" t="s">
        <v>54</v>
      </c>
      <c r="D391" s="41" t="s">
        <v>34</v>
      </c>
      <c r="E391" s="41" t="s">
        <v>35</v>
      </c>
      <c r="F391" s="42">
        <v>6</v>
      </c>
      <c r="G391" s="43">
        <v>750</v>
      </c>
      <c r="H391" s="44">
        <v>253.12500000000003</v>
      </c>
    </row>
    <row r="392" spans="1:8" x14ac:dyDescent="0.25">
      <c r="A392" s="89" t="str">
        <f t="shared" si="6"/>
        <v>39387MattNorthRapidZoo</v>
      </c>
      <c r="B392" s="32">
        <v>39387</v>
      </c>
      <c r="C392" s="33" t="s">
        <v>54</v>
      </c>
      <c r="D392" s="33" t="s">
        <v>34</v>
      </c>
      <c r="E392" s="33" t="s">
        <v>38</v>
      </c>
      <c r="F392" s="34">
        <v>10</v>
      </c>
      <c r="G392" s="35">
        <v>1170</v>
      </c>
      <c r="H392" s="36">
        <v>455.13</v>
      </c>
    </row>
    <row r="393" spans="1:8" x14ac:dyDescent="0.25">
      <c r="A393" s="89" t="str">
        <f t="shared" si="6"/>
        <v>39387MattWestSuperGlue</v>
      </c>
      <c r="B393" s="40">
        <v>39387</v>
      </c>
      <c r="C393" s="41" t="s">
        <v>54</v>
      </c>
      <c r="D393" s="41" t="s">
        <v>42</v>
      </c>
      <c r="E393" s="41" t="s">
        <v>43</v>
      </c>
      <c r="F393" s="42">
        <v>9</v>
      </c>
      <c r="G393" s="43">
        <v>1953</v>
      </c>
      <c r="H393" s="44">
        <v>770.84910000000002</v>
      </c>
    </row>
    <row r="394" spans="1:8" x14ac:dyDescent="0.25">
      <c r="A394" s="89" t="str">
        <f t="shared" si="6"/>
        <v>39387MattWestFastCar</v>
      </c>
      <c r="B394" s="32">
        <v>39387</v>
      </c>
      <c r="C394" s="33" t="s">
        <v>54</v>
      </c>
      <c r="D394" s="33" t="s">
        <v>42</v>
      </c>
      <c r="E394" s="33" t="s">
        <v>35</v>
      </c>
      <c r="F394" s="34">
        <v>7</v>
      </c>
      <c r="G394" s="35">
        <v>924</v>
      </c>
      <c r="H394" s="36">
        <v>383.09040000000005</v>
      </c>
    </row>
    <row r="395" spans="1:8" x14ac:dyDescent="0.25">
      <c r="A395" s="89" t="str">
        <f t="shared" si="6"/>
        <v>39387MattWestRapidZoo</v>
      </c>
      <c r="B395" s="40">
        <v>39387</v>
      </c>
      <c r="C395" s="41" t="s">
        <v>54</v>
      </c>
      <c r="D395" s="41" t="s">
        <v>42</v>
      </c>
      <c r="E395" s="41" t="s">
        <v>38</v>
      </c>
      <c r="F395" s="42">
        <v>6</v>
      </c>
      <c r="G395" s="43">
        <v>972</v>
      </c>
      <c r="H395" s="44">
        <v>310.65120000000002</v>
      </c>
    </row>
    <row r="396" spans="1:8" x14ac:dyDescent="0.25">
      <c r="A396" s="89" t="str">
        <f t="shared" si="6"/>
        <v>39387MattMiddleSuperGlue</v>
      </c>
      <c r="B396" s="32">
        <v>39387</v>
      </c>
      <c r="C396" s="33" t="s">
        <v>54</v>
      </c>
      <c r="D396" s="33" t="s">
        <v>45</v>
      </c>
      <c r="E396" s="33" t="s">
        <v>43</v>
      </c>
      <c r="F396" s="34">
        <v>7</v>
      </c>
      <c r="G396" s="35">
        <v>1505</v>
      </c>
      <c r="H396" s="36">
        <v>524.04100000000005</v>
      </c>
    </row>
    <row r="397" spans="1:8" x14ac:dyDescent="0.25">
      <c r="A397" s="89" t="str">
        <f t="shared" si="6"/>
        <v>39387MattMiddleFastCar</v>
      </c>
      <c r="B397" s="40">
        <v>39387</v>
      </c>
      <c r="C397" s="41" t="s">
        <v>54</v>
      </c>
      <c r="D397" s="41" t="s">
        <v>45</v>
      </c>
      <c r="E397" s="41" t="s">
        <v>35</v>
      </c>
      <c r="F397" s="42">
        <v>9</v>
      </c>
      <c r="G397" s="43">
        <v>2439</v>
      </c>
      <c r="H397" s="44">
        <v>1082.6721</v>
      </c>
    </row>
    <row r="398" spans="1:8" x14ac:dyDescent="0.25">
      <c r="A398" s="89" t="str">
        <f t="shared" si="6"/>
        <v>39387MattMiddleRapidZoo</v>
      </c>
      <c r="B398" s="32">
        <v>39387</v>
      </c>
      <c r="C398" s="33" t="s">
        <v>54</v>
      </c>
      <c r="D398" s="33" t="s">
        <v>45</v>
      </c>
      <c r="E398" s="33" t="s">
        <v>38</v>
      </c>
      <c r="F398" s="34">
        <v>9</v>
      </c>
      <c r="G398" s="35">
        <v>2295</v>
      </c>
      <c r="H398" s="36">
        <v>982.03049999999996</v>
      </c>
    </row>
    <row r="399" spans="1:8" x14ac:dyDescent="0.25">
      <c r="A399" s="89" t="str">
        <f t="shared" si="6"/>
        <v>39417JosephNorthSuperGlue</v>
      </c>
      <c r="B399" s="40">
        <v>39417</v>
      </c>
      <c r="C399" s="41" t="s">
        <v>4</v>
      </c>
      <c r="D399" s="41" t="s">
        <v>34</v>
      </c>
      <c r="E399" s="41" t="s">
        <v>43</v>
      </c>
      <c r="F399" s="42">
        <v>7</v>
      </c>
      <c r="G399" s="43">
        <v>1169</v>
      </c>
      <c r="H399" s="44">
        <v>384.13339999999999</v>
      </c>
    </row>
    <row r="400" spans="1:8" x14ac:dyDescent="0.25">
      <c r="A400" s="89" t="str">
        <f t="shared" si="6"/>
        <v>39417JosephNorthFastCar</v>
      </c>
      <c r="B400" s="32">
        <v>39417</v>
      </c>
      <c r="C400" s="33" t="s">
        <v>4</v>
      </c>
      <c r="D400" s="33" t="s">
        <v>34</v>
      </c>
      <c r="E400" s="33" t="s">
        <v>35</v>
      </c>
      <c r="F400" s="34">
        <v>9</v>
      </c>
      <c r="G400" s="35">
        <v>1206</v>
      </c>
      <c r="H400" s="36">
        <v>448.14959999999996</v>
      </c>
    </row>
    <row r="401" spans="1:8" x14ac:dyDescent="0.25">
      <c r="A401" s="89" t="str">
        <f t="shared" si="6"/>
        <v>39417JosephNorthRapidZoo</v>
      </c>
      <c r="B401" s="40">
        <v>39417</v>
      </c>
      <c r="C401" s="41" t="s">
        <v>4</v>
      </c>
      <c r="D401" s="41" t="s">
        <v>34</v>
      </c>
      <c r="E401" s="41" t="s">
        <v>38</v>
      </c>
      <c r="F401" s="42">
        <v>7</v>
      </c>
      <c r="G401" s="43">
        <v>749</v>
      </c>
      <c r="H401" s="44">
        <v>256.90700000000004</v>
      </c>
    </row>
    <row r="402" spans="1:8" x14ac:dyDescent="0.25">
      <c r="A402" s="89" t="str">
        <f t="shared" si="6"/>
        <v>39417JosephWestSuperGlue</v>
      </c>
      <c r="B402" s="32">
        <v>39417</v>
      </c>
      <c r="C402" s="33" t="s">
        <v>4</v>
      </c>
      <c r="D402" s="33" t="s">
        <v>42</v>
      </c>
      <c r="E402" s="33" t="s">
        <v>43</v>
      </c>
      <c r="F402" s="34">
        <v>9</v>
      </c>
      <c r="G402" s="35">
        <v>2565</v>
      </c>
      <c r="H402" s="36">
        <v>789.50700000000006</v>
      </c>
    </row>
    <row r="403" spans="1:8" x14ac:dyDescent="0.25">
      <c r="A403" s="89" t="str">
        <f t="shared" si="6"/>
        <v>39417JosephWestFastCar</v>
      </c>
      <c r="B403" s="40">
        <v>39417</v>
      </c>
      <c r="C403" s="41" t="s">
        <v>4</v>
      </c>
      <c r="D403" s="41" t="s">
        <v>42</v>
      </c>
      <c r="E403" s="41" t="s">
        <v>35</v>
      </c>
      <c r="F403" s="42">
        <v>9</v>
      </c>
      <c r="G403" s="43">
        <v>1962</v>
      </c>
      <c r="H403" s="44">
        <v>594.28980000000001</v>
      </c>
    </row>
    <row r="404" spans="1:8" x14ac:dyDescent="0.25">
      <c r="A404" s="89" t="str">
        <f t="shared" si="6"/>
        <v>39417JosephWestRapidZoo</v>
      </c>
      <c r="B404" s="32">
        <v>39417</v>
      </c>
      <c r="C404" s="33" t="s">
        <v>4</v>
      </c>
      <c r="D404" s="33" t="s">
        <v>42</v>
      </c>
      <c r="E404" s="33" t="s">
        <v>38</v>
      </c>
      <c r="F404" s="34">
        <v>7</v>
      </c>
      <c r="G404" s="35">
        <v>1246</v>
      </c>
      <c r="H404" s="36">
        <v>519.45740000000001</v>
      </c>
    </row>
    <row r="405" spans="1:8" x14ac:dyDescent="0.25">
      <c r="A405" s="89" t="str">
        <f t="shared" si="6"/>
        <v>39417JosephMiddleSuperGlue</v>
      </c>
      <c r="B405" s="40">
        <v>39417</v>
      </c>
      <c r="C405" s="41" t="s">
        <v>4</v>
      </c>
      <c r="D405" s="41" t="s">
        <v>45</v>
      </c>
      <c r="E405" s="41" t="s">
        <v>43</v>
      </c>
      <c r="F405" s="42">
        <v>8</v>
      </c>
      <c r="G405" s="43">
        <v>1376</v>
      </c>
      <c r="H405" s="44">
        <v>451.87840000000006</v>
      </c>
    </row>
    <row r="406" spans="1:8" x14ac:dyDescent="0.25">
      <c r="A406" s="89" t="str">
        <f t="shared" si="6"/>
        <v>39417JosephMiddleFastCar</v>
      </c>
      <c r="B406" s="32">
        <v>39417</v>
      </c>
      <c r="C406" s="33" t="s">
        <v>4</v>
      </c>
      <c r="D406" s="33" t="s">
        <v>45</v>
      </c>
      <c r="E406" s="33" t="s">
        <v>35</v>
      </c>
      <c r="F406" s="34">
        <v>8</v>
      </c>
      <c r="G406" s="35">
        <v>968</v>
      </c>
      <c r="H406" s="36">
        <v>323.9896</v>
      </c>
    </row>
    <row r="407" spans="1:8" x14ac:dyDescent="0.25">
      <c r="A407" s="89" t="str">
        <f t="shared" si="6"/>
        <v>39417JosephMiddleRapidZoo</v>
      </c>
      <c r="B407" s="40">
        <v>39417</v>
      </c>
      <c r="C407" s="41" t="s">
        <v>4</v>
      </c>
      <c r="D407" s="41" t="s">
        <v>45</v>
      </c>
      <c r="E407" s="41" t="s">
        <v>38</v>
      </c>
      <c r="F407" s="42">
        <v>8</v>
      </c>
      <c r="G407" s="43">
        <v>1984</v>
      </c>
      <c r="H407" s="44">
        <v>693.4079999999999</v>
      </c>
    </row>
    <row r="408" spans="1:8" x14ac:dyDescent="0.25">
      <c r="A408" s="89" t="str">
        <f t="shared" si="6"/>
        <v>39417LawrenceNorthSuperGlue</v>
      </c>
      <c r="B408" s="32">
        <v>39417</v>
      </c>
      <c r="C408" s="33" t="s">
        <v>48</v>
      </c>
      <c r="D408" s="33" t="s">
        <v>34</v>
      </c>
      <c r="E408" s="33" t="s">
        <v>43</v>
      </c>
      <c r="F408" s="34">
        <v>8</v>
      </c>
      <c r="G408" s="35">
        <v>1576</v>
      </c>
      <c r="H408" s="36">
        <v>657.50720000000001</v>
      </c>
    </row>
    <row r="409" spans="1:8" x14ac:dyDescent="0.25">
      <c r="A409" s="89" t="str">
        <f t="shared" si="6"/>
        <v>39417LawrenceNorthFastCar</v>
      </c>
      <c r="B409" s="40">
        <v>39417</v>
      </c>
      <c r="C409" s="41" t="s">
        <v>48</v>
      </c>
      <c r="D409" s="41" t="s">
        <v>34</v>
      </c>
      <c r="E409" s="41" t="s">
        <v>35</v>
      </c>
      <c r="F409" s="42">
        <v>9</v>
      </c>
      <c r="G409" s="43">
        <v>2466</v>
      </c>
      <c r="H409" s="44">
        <v>875.18340000000001</v>
      </c>
    </row>
    <row r="410" spans="1:8" x14ac:dyDescent="0.25">
      <c r="A410" s="89" t="str">
        <f t="shared" si="6"/>
        <v>39417LawrenceNorthRapidZoo</v>
      </c>
      <c r="B410" s="32">
        <v>39417</v>
      </c>
      <c r="C410" s="33" t="s">
        <v>48</v>
      </c>
      <c r="D410" s="33" t="s">
        <v>34</v>
      </c>
      <c r="E410" s="33" t="s">
        <v>38</v>
      </c>
      <c r="F410" s="34">
        <v>10</v>
      </c>
      <c r="G410" s="35">
        <v>2040</v>
      </c>
      <c r="H410" s="36">
        <v>710.12400000000002</v>
      </c>
    </row>
    <row r="411" spans="1:8" x14ac:dyDescent="0.25">
      <c r="A411" s="89" t="str">
        <f t="shared" si="6"/>
        <v>39417LawrenceWestSuperGlue</v>
      </c>
      <c r="B411" s="40">
        <v>39417</v>
      </c>
      <c r="C411" s="41" t="s">
        <v>48</v>
      </c>
      <c r="D411" s="41" t="s">
        <v>42</v>
      </c>
      <c r="E411" s="41" t="s">
        <v>43</v>
      </c>
      <c r="F411" s="42">
        <v>6</v>
      </c>
      <c r="G411" s="43">
        <v>894</v>
      </c>
      <c r="H411" s="44">
        <v>295.5564</v>
      </c>
    </row>
    <row r="412" spans="1:8" x14ac:dyDescent="0.25">
      <c r="A412" s="89" t="str">
        <f t="shared" si="6"/>
        <v>39417LawrenceWestFastCar</v>
      </c>
      <c r="B412" s="32">
        <v>39417</v>
      </c>
      <c r="C412" s="33" t="s">
        <v>48</v>
      </c>
      <c r="D412" s="33" t="s">
        <v>42</v>
      </c>
      <c r="E412" s="33" t="s">
        <v>35</v>
      </c>
      <c r="F412" s="34">
        <v>9</v>
      </c>
      <c r="G412" s="35">
        <v>1017</v>
      </c>
      <c r="H412" s="36">
        <v>426.0213</v>
      </c>
    </row>
    <row r="413" spans="1:8" x14ac:dyDescent="0.25">
      <c r="A413" s="89" t="str">
        <f t="shared" si="6"/>
        <v>39417LawrenceWestRapidZoo</v>
      </c>
      <c r="B413" s="40">
        <v>39417</v>
      </c>
      <c r="C413" s="41" t="s">
        <v>48</v>
      </c>
      <c r="D413" s="41" t="s">
        <v>42</v>
      </c>
      <c r="E413" s="41" t="s">
        <v>38</v>
      </c>
      <c r="F413" s="42">
        <v>10</v>
      </c>
      <c r="G413" s="43">
        <v>2090</v>
      </c>
      <c r="H413" s="44">
        <v>900.99899999999991</v>
      </c>
    </row>
    <row r="414" spans="1:8" x14ac:dyDescent="0.25">
      <c r="A414" s="89" t="str">
        <f t="shared" si="6"/>
        <v>39417LawrenceMiddleSuperGlue</v>
      </c>
      <c r="B414" s="32">
        <v>39417</v>
      </c>
      <c r="C414" s="33" t="s">
        <v>48</v>
      </c>
      <c r="D414" s="33" t="s">
        <v>45</v>
      </c>
      <c r="E414" s="33" t="s">
        <v>43</v>
      </c>
      <c r="F414" s="34">
        <v>8</v>
      </c>
      <c r="G414" s="35">
        <v>1168</v>
      </c>
      <c r="H414" s="36">
        <v>391.04640000000001</v>
      </c>
    </row>
    <row r="415" spans="1:8" x14ac:dyDescent="0.25">
      <c r="A415" s="89" t="str">
        <f t="shared" si="6"/>
        <v>39417LawrenceMiddleFastCar</v>
      </c>
      <c r="B415" s="40">
        <v>39417</v>
      </c>
      <c r="C415" s="41" t="s">
        <v>48</v>
      </c>
      <c r="D415" s="41" t="s">
        <v>45</v>
      </c>
      <c r="E415" s="41" t="s">
        <v>35</v>
      </c>
      <c r="F415" s="42">
        <v>8</v>
      </c>
      <c r="G415" s="43">
        <v>952</v>
      </c>
      <c r="H415" s="44">
        <v>354.90559999999999</v>
      </c>
    </row>
    <row r="416" spans="1:8" x14ac:dyDescent="0.25">
      <c r="A416" s="89" t="str">
        <f t="shared" si="6"/>
        <v>39417LawrenceMiddleRapidZoo</v>
      </c>
      <c r="B416" s="32">
        <v>39417</v>
      </c>
      <c r="C416" s="33" t="s">
        <v>48</v>
      </c>
      <c r="D416" s="33" t="s">
        <v>45</v>
      </c>
      <c r="E416" s="33" t="s">
        <v>38</v>
      </c>
      <c r="F416" s="34">
        <v>8</v>
      </c>
      <c r="G416" s="35">
        <v>2328</v>
      </c>
      <c r="H416" s="36">
        <v>729.36240000000009</v>
      </c>
    </row>
    <row r="417" spans="1:8" x14ac:dyDescent="0.25">
      <c r="A417" s="89" t="str">
        <f t="shared" si="6"/>
        <v>39417MariaNorthSuperGlue</v>
      </c>
      <c r="B417" s="40">
        <v>39417</v>
      </c>
      <c r="C417" s="41" t="s">
        <v>51</v>
      </c>
      <c r="D417" s="41" t="s">
        <v>34</v>
      </c>
      <c r="E417" s="41" t="s">
        <v>43</v>
      </c>
      <c r="F417" s="42">
        <v>6</v>
      </c>
      <c r="G417" s="43">
        <v>1446</v>
      </c>
      <c r="H417" s="44">
        <v>552.80579999999998</v>
      </c>
    </row>
    <row r="418" spans="1:8" x14ac:dyDescent="0.25">
      <c r="A418" s="89" t="str">
        <f t="shared" si="6"/>
        <v>39417MariaNorthFastCar</v>
      </c>
      <c r="B418" s="32">
        <v>39417</v>
      </c>
      <c r="C418" s="33" t="s">
        <v>51</v>
      </c>
      <c r="D418" s="33" t="s">
        <v>34</v>
      </c>
      <c r="E418" s="33" t="s">
        <v>35</v>
      </c>
      <c r="F418" s="34">
        <v>10</v>
      </c>
      <c r="G418" s="35">
        <v>2340</v>
      </c>
      <c r="H418" s="36">
        <v>898.09199999999998</v>
      </c>
    </row>
    <row r="419" spans="1:8" x14ac:dyDescent="0.25">
      <c r="A419" s="89" t="str">
        <f t="shared" si="6"/>
        <v>39417MariaNorthRapidZoo</v>
      </c>
      <c r="B419" s="40">
        <v>39417</v>
      </c>
      <c r="C419" s="41" t="s">
        <v>51</v>
      </c>
      <c r="D419" s="41" t="s">
        <v>34</v>
      </c>
      <c r="E419" s="41" t="s">
        <v>38</v>
      </c>
      <c r="F419" s="42">
        <v>6</v>
      </c>
      <c r="G419" s="43">
        <v>648</v>
      </c>
      <c r="H419" s="44">
        <v>286.67520000000002</v>
      </c>
    </row>
    <row r="420" spans="1:8" x14ac:dyDescent="0.25">
      <c r="A420" s="89" t="str">
        <f t="shared" si="6"/>
        <v>39417MariaWestSuperGlue</v>
      </c>
      <c r="B420" s="32">
        <v>39417</v>
      </c>
      <c r="C420" s="33" t="s">
        <v>51</v>
      </c>
      <c r="D420" s="33" t="s">
        <v>42</v>
      </c>
      <c r="E420" s="33" t="s">
        <v>43</v>
      </c>
      <c r="F420" s="34">
        <v>9</v>
      </c>
      <c r="G420" s="35">
        <v>2358</v>
      </c>
      <c r="H420" s="36">
        <v>970.08119999999997</v>
      </c>
    </row>
    <row r="421" spans="1:8" x14ac:dyDescent="0.25">
      <c r="A421" s="89" t="str">
        <f t="shared" si="6"/>
        <v>39417MariaWestFastCar</v>
      </c>
      <c r="B421" s="40">
        <v>39417</v>
      </c>
      <c r="C421" s="41" t="s">
        <v>51</v>
      </c>
      <c r="D421" s="41" t="s">
        <v>42</v>
      </c>
      <c r="E421" s="41" t="s">
        <v>35</v>
      </c>
      <c r="F421" s="42">
        <v>8</v>
      </c>
      <c r="G421" s="43">
        <v>2144</v>
      </c>
      <c r="H421" s="44">
        <v>868.10559999999998</v>
      </c>
    </row>
    <row r="422" spans="1:8" x14ac:dyDescent="0.25">
      <c r="A422" s="89" t="str">
        <f t="shared" si="6"/>
        <v>39417MariaWestRapidZoo</v>
      </c>
      <c r="B422" s="32">
        <v>39417</v>
      </c>
      <c r="C422" s="33" t="s">
        <v>51</v>
      </c>
      <c r="D422" s="33" t="s">
        <v>42</v>
      </c>
      <c r="E422" s="33" t="s">
        <v>38</v>
      </c>
      <c r="F422" s="34">
        <v>9</v>
      </c>
      <c r="G422" s="35">
        <v>1863</v>
      </c>
      <c r="H422" s="36">
        <v>708.68520000000001</v>
      </c>
    </row>
    <row r="423" spans="1:8" x14ac:dyDescent="0.25">
      <c r="A423" s="89" t="str">
        <f t="shared" si="6"/>
        <v>39417MariaMiddleSuperGlue</v>
      </c>
      <c r="B423" s="40">
        <v>39417</v>
      </c>
      <c r="C423" s="41" t="s">
        <v>51</v>
      </c>
      <c r="D423" s="41" t="s">
        <v>45</v>
      </c>
      <c r="E423" s="41" t="s">
        <v>43</v>
      </c>
      <c r="F423" s="42">
        <v>7</v>
      </c>
      <c r="G423" s="43">
        <v>1554</v>
      </c>
      <c r="H423" s="44">
        <v>556.48739999999998</v>
      </c>
    </row>
    <row r="424" spans="1:8" x14ac:dyDescent="0.25">
      <c r="A424" s="89" t="str">
        <f t="shared" si="6"/>
        <v>39417MariaMiddleFastCar</v>
      </c>
      <c r="B424" s="32">
        <v>39417</v>
      </c>
      <c r="C424" s="33" t="s">
        <v>51</v>
      </c>
      <c r="D424" s="33" t="s">
        <v>45</v>
      </c>
      <c r="E424" s="33" t="s">
        <v>35</v>
      </c>
      <c r="F424" s="34">
        <v>8</v>
      </c>
      <c r="G424" s="35">
        <v>2400</v>
      </c>
      <c r="H424" s="36">
        <v>741.12</v>
      </c>
    </row>
    <row r="425" spans="1:8" x14ac:dyDescent="0.25">
      <c r="A425" s="89" t="str">
        <f t="shared" si="6"/>
        <v>39417MariaMiddleRapidZoo</v>
      </c>
      <c r="B425" s="40">
        <v>39417</v>
      </c>
      <c r="C425" s="41" t="s">
        <v>51</v>
      </c>
      <c r="D425" s="41" t="s">
        <v>45</v>
      </c>
      <c r="E425" s="41" t="s">
        <v>38</v>
      </c>
      <c r="F425" s="42">
        <v>10</v>
      </c>
      <c r="G425" s="43">
        <v>2150</v>
      </c>
      <c r="H425" s="44">
        <v>928.58500000000004</v>
      </c>
    </row>
    <row r="426" spans="1:8" x14ac:dyDescent="0.25">
      <c r="A426" s="89" t="str">
        <f t="shared" si="6"/>
        <v>39417MattNorthSuperGlue</v>
      </c>
      <c r="B426" s="32">
        <v>39417</v>
      </c>
      <c r="C426" s="33" t="s">
        <v>54</v>
      </c>
      <c r="D426" s="33" t="s">
        <v>34</v>
      </c>
      <c r="E426" s="33" t="s">
        <v>43</v>
      </c>
      <c r="F426" s="34">
        <v>6</v>
      </c>
      <c r="G426" s="35">
        <v>744</v>
      </c>
      <c r="H426" s="36">
        <v>253.8528</v>
      </c>
    </row>
    <row r="427" spans="1:8" x14ac:dyDescent="0.25">
      <c r="A427" s="89" t="str">
        <f t="shared" si="6"/>
        <v>39417MattNorthFastCar</v>
      </c>
      <c r="B427" s="40">
        <v>39417</v>
      </c>
      <c r="C427" s="41" t="s">
        <v>54</v>
      </c>
      <c r="D427" s="41" t="s">
        <v>34</v>
      </c>
      <c r="E427" s="41" t="s">
        <v>35</v>
      </c>
      <c r="F427" s="42">
        <v>7</v>
      </c>
      <c r="G427" s="43">
        <v>1911</v>
      </c>
      <c r="H427" s="44">
        <v>707.45219999999995</v>
      </c>
    </row>
    <row r="428" spans="1:8" x14ac:dyDescent="0.25">
      <c r="A428" s="89" t="str">
        <f t="shared" si="6"/>
        <v>39417MattNorthRapidZoo</v>
      </c>
      <c r="B428" s="32">
        <v>39417</v>
      </c>
      <c r="C428" s="33" t="s">
        <v>54</v>
      </c>
      <c r="D428" s="33" t="s">
        <v>34</v>
      </c>
      <c r="E428" s="33" t="s">
        <v>38</v>
      </c>
      <c r="F428" s="34">
        <v>10</v>
      </c>
      <c r="G428" s="35">
        <v>2100</v>
      </c>
      <c r="H428" s="36">
        <v>714.42</v>
      </c>
    </row>
    <row r="429" spans="1:8" x14ac:dyDescent="0.25">
      <c r="A429" s="89" t="str">
        <f t="shared" si="6"/>
        <v>39417MattWestSuperGlue</v>
      </c>
      <c r="B429" s="40">
        <v>39417</v>
      </c>
      <c r="C429" s="41" t="s">
        <v>54</v>
      </c>
      <c r="D429" s="41" t="s">
        <v>42</v>
      </c>
      <c r="E429" s="41" t="s">
        <v>43</v>
      </c>
      <c r="F429" s="42">
        <v>6</v>
      </c>
      <c r="G429" s="43">
        <v>852</v>
      </c>
      <c r="H429" s="44">
        <v>268.20960000000002</v>
      </c>
    </row>
    <row r="430" spans="1:8" x14ac:dyDescent="0.25">
      <c r="A430" s="89" t="str">
        <f t="shared" si="6"/>
        <v>39417MattWestFastCar</v>
      </c>
      <c r="B430" s="32">
        <v>39417</v>
      </c>
      <c r="C430" s="33" t="s">
        <v>54</v>
      </c>
      <c r="D430" s="33" t="s">
        <v>42</v>
      </c>
      <c r="E430" s="33" t="s">
        <v>35</v>
      </c>
      <c r="F430" s="34">
        <v>7</v>
      </c>
      <c r="G430" s="35">
        <v>1736</v>
      </c>
      <c r="H430" s="36">
        <v>760.36800000000005</v>
      </c>
    </row>
    <row r="431" spans="1:8" x14ac:dyDescent="0.25">
      <c r="A431" s="89" t="str">
        <f t="shared" si="6"/>
        <v>39417MattWestRapidZoo</v>
      </c>
      <c r="B431" s="40">
        <v>39417</v>
      </c>
      <c r="C431" s="41" t="s">
        <v>54</v>
      </c>
      <c r="D431" s="41" t="s">
        <v>42</v>
      </c>
      <c r="E431" s="41" t="s">
        <v>38</v>
      </c>
      <c r="F431" s="42">
        <v>6</v>
      </c>
      <c r="G431" s="43">
        <v>1542</v>
      </c>
      <c r="H431" s="44">
        <v>565.45140000000004</v>
      </c>
    </row>
    <row r="432" spans="1:8" x14ac:dyDescent="0.25">
      <c r="A432" s="89" t="str">
        <f t="shared" si="6"/>
        <v>39417MattMiddleSuperGlue</v>
      </c>
      <c r="B432" s="32">
        <v>39417</v>
      </c>
      <c r="C432" s="33" t="s">
        <v>54</v>
      </c>
      <c r="D432" s="33" t="s">
        <v>45</v>
      </c>
      <c r="E432" s="33" t="s">
        <v>43</v>
      </c>
      <c r="F432" s="34">
        <v>9</v>
      </c>
      <c r="G432" s="35">
        <v>2592</v>
      </c>
      <c r="H432" s="36">
        <v>857.43359999999996</v>
      </c>
    </row>
    <row r="433" spans="1:8" x14ac:dyDescent="0.25">
      <c r="A433" s="89" t="str">
        <f t="shared" si="6"/>
        <v>39417MattMiddleFastCar</v>
      </c>
      <c r="B433" s="40">
        <v>39417</v>
      </c>
      <c r="C433" s="41" t="s">
        <v>54</v>
      </c>
      <c r="D433" s="41" t="s">
        <v>45</v>
      </c>
      <c r="E433" s="41" t="s">
        <v>35</v>
      </c>
      <c r="F433" s="42">
        <v>8</v>
      </c>
      <c r="G433" s="43">
        <v>1448</v>
      </c>
      <c r="H433" s="44">
        <v>446.8528</v>
      </c>
    </row>
    <row r="434" spans="1:8" x14ac:dyDescent="0.25">
      <c r="A434" s="89" t="str">
        <f t="shared" si="6"/>
        <v>39417MattMiddleRapidZoo</v>
      </c>
      <c r="B434" s="32">
        <v>39417</v>
      </c>
      <c r="C434" s="33" t="s">
        <v>54</v>
      </c>
      <c r="D434" s="33" t="s">
        <v>45</v>
      </c>
      <c r="E434" s="33" t="s">
        <v>38</v>
      </c>
      <c r="F434" s="34">
        <v>10</v>
      </c>
      <c r="G434" s="35">
        <v>1810</v>
      </c>
      <c r="H434" s="36">
        <v>579.20000000000005</v>
      </c>
    </row>
    <row r="435" spans="1:8" x14ac:dyDescent="0.25">
      <c r="A435" s="89" t="str">
        <f t="shared" si="6"/>
        <v>39448JosephNorthSuperGlue</v>
      </c>
      <c r="B435" s="40">
        <v>39448</v>
      </c>
      <c r="C435" s="41" t="s">
        <v>4</v>
      </c>
      <c r="D435" s="41" t="s">
        <v>34</v>
      </c>
      <c r="E435" s="41" t="s">
        <v>43</v>
      </c>
      <c r="F435" s="42">
        <v>9</v>
      </c>
      <c r="G435" s="43">
        <v>1323</v>
      </c>
      <c r="H435" s="44">
        <v>538.99019999999996</v>
      </c>
    </row>
    <row r="436" spans="1:8" x14ac:dyDescent="0.25">
      <c r="A436" s="89" t="str">
        <f t="shared" si="6"/>
        <v>39448JosephNorthFastCar</v>
      </c>
      <c r="B436" s="32">
        <v>39448</v>
      </c>
      <c r="C436" s="33" t="s">
        <v>4</v>
      </c>
      <c r="D436" s="33" t="s">
        <v>34</v>
      </c>
      <c r="E436" s="33" t="s">
        <v>35</v>
      </c>
      <c r="F436" s="34">
        <v>9</v>
      </c>
      <c r="G436" s="35">
        <v>2529</v>
      </c>
      <c r="H436" s="36">
        <v>889.19640000000004</v>
      </c>
    </row>
    <row r="437" spans="1:8" x14ac:dyDescent="0.25">
      <c r="A437" s="89" t="str">
        <f t="shared" si="6"/>
        <v>39448JosephNorthRapidZoo</v>
      </c>
      <c r="B437" s="40">
        <v>39448</v>
      </c>
      <c r="C437" s="41" t="s">
        <v>4</v>
      </c>
      <c r="D437" s="41" t="s">
        <v>34</v>
      </c>
      <c r="E437" s="41" t="s">
        <v>38</v>
      </c>
      <c r="F437" s="42">
        <v>8</v>
      </c>
      <c r="G437" s="43">
        <v>1992</v>
      </c>
      <c r="H437" s="44">
        <v>776.48159999999996</v>
      </c>
    </row>
    <row r="438" spans="1:8" x14ac:dyDescent="0.25">
      <c r="A438" s="89" t="str">
        <f t="shared" si="6"/>
        <v>39448JosephWestSuperGlue</v>
      </c>
      <c r="B438" s="32">
        <v>39448</v>
      </c>
      <c r="C438" s="33" t="s">
        <v>4</v>
      </c>
      <c r="D438" s="33" t="s">
        <v>42</v>
      </c>
      <c r="E438" s="33" t="s">
        <v>43</v>
      </c>
      <c r="F438" s="34">
        <v>10</v>
      </c>
      <c r="G438" s="35">
        <v>1840</v>
      </c>
      <c r="H438" s="36">
        <v>603.88800000000003</v>
      </c>
    </row>
    <row r="439" spans="1:8" x14ac:dyDescent="0.25">
      <c r="A439" s="89" t="str">
        <f t="shared" si="6"/>
        <v>39448JosephWestFastCar</v>
      </c>
      <c r="B439" s="40">
        <v>39448</v>
      </c>
      <c r="C439" s="41" t="s">
        <v>4</v>
      </c>
      <c r="D439" s="41" t="s">
        <v>42</v>
      </c>
      <c r="E439" s="41" t="s">
        <v>35</v>
      </c>
      <c r="F439" s="42">
        <v>8</v>
      </c>
      <c r="G439" s="43">
        <v>936</v>
      </c>
      <c r="H439" s="44">
        <v>319.55039999999997</v>
      </c>
    </row>
    <row r="440" spans="1:8" x14ac:dyDescent="0.25">
      <c r="A440" s="89" t="str">
        <f t="shared" si="6"/>
        <v>39448JosephWestRapidZoo</v>
      </c>
      <c r="B440" s="32">
        <v>39448</v>
      </c>
      <c r="C440" s="33" t="s">
        <v>4</v>
      </c>
      <c r="D440" s="33" t="s">
        <v>42</v>
      </c>
      <c r="E440" s="33" t="s">
        <v>38</v>
      </c>
      <c r="F440" s="34">
        <v>8</v>
      </c>
      <c r="G440" s="35">
        <v>1320</v>
      </c>
      <c r="H440" s="36">
        <v>417.25200000000001</v>
      </c>
    </row>
    <row r="441" spans="1:8" x14ac:dyDescent="0.25">
      <c r="A441" s="89" t="str">
        <f t="shared" si="6"/>
        <v>39448JosephMiddleSuperGlue</v>
      </c>
      <c r="B441" s="40">
        <v>39448</v>
      </c>
      <c r="C441" s="41" t="s">
        <v>4</v>
      </c>
      <c r="D441" s="41" t="s">
        <v>45</v>
      </c>
      <c r="E441" s="41" t="s">
        <v>43</v>
      </c>
      <c r="F441" s="42">
        <v>9</v>
      </c>
      <c r="G441" s="43">
        <v>2511</v>
      </c>
      <c r="H441" s="44">
        <v>984.81420000000003</v>
      </c>
    </row>
    <row r="442" spans="1:8" x14ac:dyDescent="0.25">
      <c r="A442" s="89" t="str">
        <f t="shared" si="6"/>
        <v>39448JosephMiddleFastCar</v>
      </c>
      <c r="B442" s="32">
        <v>39448</v>
      </c>
      <c r="C442" s="33" t="s">
        <v>4</v>
      </c>
      <c r="D442" s="33" t="s">
        <v>45</v>
      </c>
      <c r="E442" s="33" t="s">
        <v>35</v>
      </c>
      <c r="F442" s="34">
        <v>8</v>
      </c>
      <c r="G442" s="35">
        <v>1048</v>
      </c>
      <c r="H442" s="36">
        <v>456.08959999999996</v>
      </c>
    </row>
    <row r="443" spans="1:8" x14ac:dyDescent="0.25">
      <c r="A443" s="89" t="str">
        <f t="shared" si="6"/>
        <v>39448JosephMiddleRapidZoo</v>
      </c>
      <c r="B443" s="40">
        <v>39448</v>
      </c>
      <c r="C443" s="41" t="s">
        <v>4</v>
      </c>
      <c r="D443" s="41" t="s">
        <v>45</v>
      </c>
      <c r="E443" s="41" t="s">
        <v>38</v>
      </c>
      <c r="F443" s="42">
        <v>10</v>
      </c>
      <c r="G443" s="43">
        <v>1670</v>
      </c>
      <c r="H443" s="44">
        <v>639.10899999999992</v>
      </c>
    </row>
    <row r="444" spans="1:8" x14ac:dyDescent="0.25">
      <c r="A444" s="89" t="str">
        <f t="shared" si="6"/>
        <v>39448LawrenceNorthSuperGlue</v>
      </c>
      <c r="B444" s="32">
        <v>39448</v>
      </c>
      <c r="C444" s="33" t="s">
        <v>48</v>
      </c>
      <c r="D444" s="33" t="s">
        <v>34</v>
      </c>
      <c r="E444" s="33" t="s">
        <v>43</v>
      </c>
      <c r="F444" s="34">
        <v>10</v>
      </c>
      <c r="G444" s="35">
        <v>2070</v>
      </c>
      <c r="H444" s="36">
        <v>706.077</v>
      </c>
    </row>
    <row r="445" spans="1:8" x14ac:dyDescent="0.25">
      <c r="A445" s="89" t="str">
        <f t="shared" si="6"/>
        <v>39448LawrenceNorthFastCar</v>
      </c>
      <c r="B445" s="40">
        <v>39448</v>
      </c>
      <c r="C445" s="41" t="s">
        <v>48</v>
      </c>
      <c r="D445" s="41" t="s">
        <v>34</v>
      </c>
      <c r="E445" s="41" t="s">
        <v>35</v>
      </c>
      <c r="F445" s="42">
        <v>9</v>
      </c>
      <c r="G445" s="43">
        <v>1881</v>
      </c>
      <c r="H445" s="44">
        <v>636.90660000000003</v>
      </c>
    </row>
    <row r="446" spans="1:8" x14ac:dyDescent="0.25">
      <c r="A446" s="89" t="str">
        <f t="shared" si="6"/>
        <v>39448LawrenceNorthRapidZoo</v>
      </c>
      <c r="B446" s="32">
        <v>39448</v>
      </c>
      <c r="C446" s="33" t="s">
        <v>48</v>
      </c>
      <c r="D446" s="33" t="s">
        <v>34</v>
      </c>
      <c r="E446" s="33" t="s">
        <v>38</v>
      </c>
      <c r="F446" s="34">
        <v>10</v>
      </c>
      <c r="G446" s="35">
        <v>2460</v>
      </c>
      <c r="H446" s="36">
        <v>892.73400000000004</v>
      </c>
    </row>
    <row r="447" spans="1:8" x14ac:dyDescent="0.25">
      <c r="A447" s="89" t="str">
        <f t="shared" si="6"/>
        <v>39448LawrenceWestSuperGlue</v>
      </c>
      <c r="B447" s="40">
        <v>39448</v>
      </c>
      <c r="C447" s="41" t="s">
        <v>48</v>
      </c>
      <c r="D447" s="41" t="s">
        <v>42</v>
      </c>
      <c r="E447" s="41" t="s">
        <v>43</v>
      </c>
      <c r="F447" s="42">
        <v>7</v>
      </c>
      <c r="G447" s="43">
        <v>1288</v>
      </c>
      <c r="H447" s="44">
        <v>559.12080000000003</v>
      </c>
    </row>
    <row r="448" spans="1:8" x14ac:dyDescent="0.25">
      <c r="A448" s="89" t="str">
        <f t="shared" si="6"/>
        <v>39448LawrenceWestFastCar</v>
      </c>
      <c r="B448" s="32">
        <v>39448</v>
      </c>
      <c r="C448" s="33" t="s">
        <v>48</v>
      </c>
      <c r="D448" s="33" t="s">
        <v>42</v>
      </c>
      <c r="E448" s="33" t="s">
        <v>35</v>
      </c>
      <c r="F448" s="34">
        <v>10</v>
      </c>
      <c r="G448" s="35">
        <v>2820</v>
      </c>
      <c r="H448" s="36">
        <v>1039.17</v>
      </c>
    </row>
    <row r="449" spans="1:8" x14ac:dyDescent="0.25">
      <c r="A449" s="89" t="str">
        <f t="shared" si="6"/>
        <v>39448LawrenceWestRapidZoo</v>
      </c>
      <c r="B449" s="40">
        <v>39448</v>
      </c>
      <c r="C449" s="41" t="s">
        <v>48</v>
      </c>
      <c r="D449" s="41" t="s">
        <v>42</v>
      </c>
      <c r="E449" s="41" t="s">
        <v>38</v>
      </c>
      <c r="F449" s="42">
        <v>7</v>
      </c>
      <c r="G449" s="43">
        <v>1960</v>
      </c>
      <c r="H449" s="44">
        <v>721.86800000000005</v>
      </c>
    </row>
    <row r="450" spans="1:8" x14ac:dyDescent="0.25">
      <c r="A450" s="89" t="str">
        <f t="shared" si="6"/>
        <v>39448LawrenceMiddleSuperGlue</v>
      </c>
      <c r="B450" s="32">
        <v>39448</v>
      </c>
      <c r="C450" s="33" t="s">
        <v>48</v>
      </c>
      <c r="D450" s="33" t="s">
        <v>45</v>
      </c>
      <c r="E450" s="33" t="s">
        <v>43</v>
      </c>
      <c r="F450" s="34">
        <v>6</v>
      </c>
      <c r="G450" s="35">
        <v>1074</v>
      </c>
      <c r="H450" s="36">
        <v>447.21359999999999</v>
      </c>
    </row>
    <row r="451" spans="1:8" x14ac:dyDescent="0.25">
      <c r="A451" s="89" t="str">
        <f t="shared" si="6"/>
        <v>39448LawrenceMiddleFastCar</v>
      </c>
      <c r="B451" s="40">
        <v>39448</v>
      </c>
      <c r="C451" s="41" t="s">
        <v>48</v>
      </c>
      <c r="D451" s="41" t="s">
        <v>45</v>
      </c>
      <c r="E451" s="41" t="s">
        <v>35</v>
      </c>
      <c r="F451" s="42">
        <v>7</v>
      </c>
      <c r="G451" s="43">
        <v>910</v>
      </c>
      <c r="H451" s="44">
        <v>381.92700000000002</v>
      </c>
    </row>
    <row r="452" spans="1:8" x14ac:dyDescent="0.25">
      <c r="A452" s="89" t="str">
        <f t="shared" si="6"/>
        <v>39448LawrenceMiddleRapidZoo</v>
      </c>
      <c r="B452" s="32">
        <v>39448</v>
      </c>
      <c r="C452" s="33" t="s">
        <v>48</v>
      </c>
      <c r="D452" s="33" t="s">
        <v>45</v>
      </c>
      <c r="E452" s="33" t="s">
        <v>38</v>
      </c>
      <c r="F452" s="34">
        <v>8</v>
      </c>
      <c r="G452" s="35">
        <v>1800</v>
      </c>
      <c r="H452" s="36">
        <v>734.22</v>
      </c>
    </row>
    <row r="453" spans="1:8" x14ac:dyDescent="0.25">
      <c r="A453" s="89" t="str">
        <f t="shared" ref="A453:A516" si="7">B453&amp;C453&amp;D453&amp;E453</f>
        <v>39448MariaNorthSuperGlue</v>
      </c>
      <c r="B453" s="40">
        <v>39448</v>
      </c>
      <c r="C453" s="41" t="s">
        <v>51</v>
      </c>
      <c r="D453" s="41" t="s">
        <v>34</v>
      </c>
      <c r="E453" s="41" t="s">
        <v>43</v>
      </c>
      <c r="F453" s="42">
        <v>9</v>
      </c>
      <c r="G453" s="43">
        <v>1152</v>
      </c>
      <c r="H453" s="44">
        <v>388.8</v>
      </c>
    </row>
    <row r="454" spans="1:8" x14ac:dyDescent="0.25">
      <c r="A454" s="89" t="str">
        <f t="shared" si="7"/>
        <v>39448MariaNorthFastCar</v>
      </c>
      <c r="B454" s="32">
        <v>39448</v>
      </c>
      <c r="C454" s="33" t="s">
        <v>51</v>
      </c>
      <c r="D454" s="33" t="s">
        <v>34</v>
      </c>
      <c r="E454" s="33" t="s">
        <v>35</v>
      </c>
      <c r="F454" s="34">
        <v>7</v>
      </c>
      <c r="G454" s="35">
        <v>2002</v>
      </c>
      <c r="H454" s="36">
        <v>885.4846</v>
      </c>
    </row>
    <row r="455" spans="1:8" x14ac:dyDescent="0.25">
      <c r="A455" s="89" t="str">
        <f t="shared" si="7"/>
        <v>39448MariaNorthRapidZoo</v>
      </c>
      <c r="B455" s="40">
        <v>39448</v>
      </c>
      <c r="C455" s="41" t="s">
        <v>51</v>
      </c>
      <c r="D455" s="41" t="s">
        <v>34</v>
      </c>
      <c r="E455" s="41" t="s">
        <v>38</v>
      </c>
      <c r="F455" s="42">
        <v>6</v>
      </c>
      <c r="G455" s="43">
        <v>822</v>
      </c>
      <c r="H455" s="44">
        <v>289.8372</v>
      </c>
    </row>
    <row r="456" spans="1:8" x14ac:dyDescent="0.25">
      <c r="A456" s="89" t="str">
        <f t="shared" si="7"/>
        <v>39448MariaWestSuperGlue</v>
      </c>
      <c r="B456" s="32">
        <v>39448</v>
      </c>
      <c r="C456" s="33" t="s">
        <v>51</v>
      </c>
      <c r="D456" s="33" t="s">
        <v>42</v>
      </c>
      <c r="E456" s="33" t="s">
        <v>43</v>
      </c>
      <c r="F456" s="34">
        <v>10</v>
      </c>
      <c r="G456" s="35">
        <v>2030</v>
      </c>
      <c r="H456" s="36">
        <v>739.32600000000002</v>
      </c>
    </row>
    <row r="457" spans="1:8" x14ac:dyDescent="0.25">
      <c r="A457" s="89" t="str">
        <f t="shared" si="7"/>
        <v>39448MariaWestFastCar</v>
      </c>
      <c r="B457" s="40">
        <v>39448</v>
      </c>
      <c r="C457" s="41" t="s">
        <v>51</v>
      </c>
      <c r="D457" s="41" t="s">
        <v>42</v>
      </c>
      <c r="E457" s="41" t="s">
        <v>35</v>
      </c>
      <c r="F457" s="42">
        <v>9</v>
      </c>
      <c r="G457" s="43">
        <v>2511</v>
      </c>
      <c r="H457" s="44">
        <v>1126.9367999999999</v>
      </c>
    </row>
    <row r="458" spans="1:8" x14ac:dyDescent="0.25">
      <c r="A458" s="89" t="str">
        <f t="shared" si="7"/>
        <v>39448MariaWestRapidZoo</v>
      </c>
      <c r="B458" s="32">
        <v>39448</v>
      </c>
      <c r="C458" s="33" t="s">
        <v>51</v>
      </c>
      <c r="D458" s="33" t="s">
        <v>42</v>
      </c>
      <c r="E458" s="33" t="s">
        <v>38</v>
      </c>
      <c r="F458" s="34">
        <v>6</v>
      </c>
      <c r="G458" s="35">
        <v>1302</v>
      </c>
      <c r="H458" s="36">
        <v>392.03219999999999</v>
      </c>
    </row>
    <row r="459" spans="1:8" x14ac:dyDescent="0.25">
      <c r="A459" s="89" t="str">
        <f t="shared" si="7"/>
        <v>39448MariaMiddleSuperGlue</v>
      </c>
      <c r="B459" s="40">
        <v>39448</v>
      </c>
      <c r="C459" s="41" t="s">
        <v>51</v>
      </c>
      <c r="D459" s="41" t="s">
        <v>45</v>
      </c>
      <c r="E459" s="41" t="s">
        <v>43</v>
      </c>
      <c r="F459" s="42">
        <v>6</v>
      </c>
      <c r="G459" s="43">
        <v>660</v>
      </c>
      <c r="H459" s="44">
        <v>271.65600000000001</v>
      </c>
    </row>
    <row r="460" spans="1:8" x14ac:dyDescent="0.25">
      <c r="A460" s="89" t="str">
        <f t="shared" si="7"/>
        <v>39448MariaMiddleFastCar</v>
      </c>
      <c r="B460" s="32">
        <v>39448</v>
      </c>
      <c r="C460" s="33" t="s">
        <v>51</v>
      </c>
      <c r="D460" s="33" t="s">
        <v>45</v>
      </c>
      <c r="E460" s="33" t="s">
        <v>35</v>
      </c>
      <c r="F460" s="34">
        <v>10</v>
      </c>
      <c r="G460" s="35">
        <v>1700</v>
      </c>
      <c r="H460" s="36">
        <v>732.19</v>
      </c>
    </row>
    <row r="461" spans="1:8" x14ac:dyDescent="0.25">
      <c r="A461" s="89" t="str">
        <f t="shared" si="7"/>
        <v>39448MariaMiddleRapidZoo</v>
      </c>
      <c r="B461" s="40">
        <v>39448</v>
      </c>
      <c r="C461" s="41" t="s">
        <v>51</v>
      </c>
      <c r="D461" s="41" t="s">
        <v>45</v>
      </c>
      <c r="E461" s="41" t="s">
        <v>38</v>
      </c>
      <c r="F461" s="42">
        <v>6</v>
      </c>
      <c r="G461" s="43">
        <v>1398</v>
      </c>
      <c r="H461" s="44">
        <v>581.28840000000002</v>
      </c>
    </row>
    <row r="462" spans="1:8" x14ac:dyDescent="0.25">
      <c r="A462" s="89" t="str">
        <f t="shared" si="7"/>
        <v>39448MattNorthSuperGlue</v>
      </c>
      <c r="B462" s="32">
        <v>39448</v>
      </c>
      <c r="C462" s="33" t="s">
        <v>54</v>
      </c>
      <c r="D462" s="33" t="s">
        <v>34</v>
      </c>
      <c r="E462" s="33" t="s">
        <v>43</v>
      </c>
      <c r="F462" s="34">
        <v>7</v>
      </c>
      <c r="G462" s="35">
        <v>784</v>
      </c>
      <c r="H462" s="36">
        <v>326.45760000000001</v>
      </c>
    </row>
    <row r="463" spans="1:8" x14ac:dyDescent="0.25">
      <c r="A463" s="89" t="str">
        <f t="shared" si="7"/>
        <v>39448MattNorthFastCar</v>
      </c>
      <c r="B463" s="40">
        <v>39448</v>
      </c>
      <c r="C463" s="41" t="s">
        <v>54</v>
      </c>
      <c r="D463" s="41" t="s">
        <v>34</v>
      </c>
      <c r="E463" s="41" t="s">
        <v>35</v>
      </c>
      <c r="F463" s="42">
        <v>7</v>
      </c>
      <c r="G463" s="43">
        <v>1960</v>
      </c>
      <c r="H463" s="44">
        <v>722.65200000000004</v>
      </c>
    </row>
    <row r="464" spans="1:8" x14ac:dyDescent="0.25">
      <c r="A464" s="89" t="str">
        <f t="shared" si="7"/>
        <v>39448MattNorthRapidZoo</v>
      </c>
      <c r="B464" s="32">
        <v>39448</v>
      </c>
      <c r="C464" s="33" t="s">
        <v>54</v>
      </c>
      <c r="D464" s="33" t="s">
        <v>34</v>
      </c>
      <c r="E464" s="33" t="s">
        <v>38</v>
      </c>
      <c r="F464" s="34">
        <v>6</v>
      </c>
      <c r="G464" s="35">
        <v>1392</v>
      </c>
      <c r="H464" s="36">
        <v>540.23519999999996</v>
      </c>
    </row>
    <row r="465" spans="1:8" x14ac:dyDescent="0.25">
      <c r="A465" s="89" t="str">
        <f t="shared" si="7"/>
        <v>39448MattWestSuperGlue</v>
      </c>
      <c r="B465" s="40">
        <v>39448</v>
      </c>
      <c r="C465" s="41" t="s">
        <v>54</v>
      </c>
      <c r="D465" s="41" t="s">
        <v>42</v>
      </c>
      <c r="E465" s="41" t="s">
        <v>43</v>
      </c>
      <c r="F465" s="42">
        <v>8</v>
      </c>
      <c r="G465" s="43">
        <v>1128</v>
      </c>
      <c r="H465" s="44">
        <v>388.82159999999999</v>
      </c>
    </row>
    <row r="466" spans="1:8" x14ac:dyDescent="0.25">
      <c r="A466" s="89" t="str">
        <f t="shared" si="7"/>
        <v>39448MattWestFastCar</v>
      </c>
      <c r="B466" s="32">
        <v>39448</v>
      </c>
      <c r="C466" s="33" t="s">
        <v>54</v>
      </c>
      <c r="D466" s="33" t="s">
        <v>42</v>
      </c>
      <c r="E466" s="33" t="s">
        <v>35</v>
      </c>
      <c r="F466" s="34">
        <v>8</v>
      </c>
      <c r="G466" s="35">
        <v>1192</v>
      </c>
      <c r="H466" s="36">
        <v>397.17439999999999</v>
      </c>
    </row>
    <row r="467" spans="1:8" x14ac:dyDescent="0.25">
      <c r="A467" s="89" t="str">
        <f t="shared" si="7"/>
        <v>39448MattWestRapidZoo</v>
      </c>
      <c r="B467" s="40">
        <v>39448</v>
      </c>
      <c r="C467" s="41" t="s">
        <v>54</v>
      </c>
      <c r="D467" s="41" t="s">
        <v>42</v>
      </c>
      <c r="E467" s="41" t="s">
        <v>38</v>
      </c>
      <c r="F467" s="42">
        <v>8</v>
      </c>
      <c r="G467" s="43">
        <v>1848</v>
      </c>
      <c r="H467" s="44">
        <v>571.77120000000002</v>
      </c>
    </row>
    <row r="468" spans="1:8" x14ac:dyDescent="0.25">
      <c r="A468" s="89" t="str">
        <f t="shared" si="7"/>
        <v>39448MattMiddleSuperGlue</v>
      </c>
      <c r="B468" s="32">
        <v>39448</v>
      </c>
      <c r="C468" s="33" t="s">
        <v>54</v>
      </c>
      <c r="D468" s="33" t="s">
        <v>45</v>
      </c>
      <c r="E468" s="33" t="s">
        <v>43</v>
      </c>
      <c r="F468" s="34">
        <v>6</v>
      </c>
      <c r="G468" s="35">
        <v>1248</v>
      </c>
      <c r="H468" s="36">
        <v>481.22879999999998</v>
      </c>
    </row>
    <row r="469" spans="1:8" x14ac:dyDescent="0.25">
      <c r="A469" s="89" t="str">
        <f t="shared" si="7"/>
        <v>39448MattMiddleFastCar</v>
      </c>
      <c r="B469" s="40">
        <v>39448</v>
      </c>
      <c r="C469" s="41" t="s">
        <v>54</v>
      </c>
      <c r="D469" s="41" t="s">
        <v>45</v>
      </c>
      <c r="E469" s="41" t="s">
        <v>35</v>
      </c>
      <c r="F469" s="42">
        <v>6</v>
      </c>
      <c r="G469" s="43">
        <v>750</v>
      </c>
      <c r="H469" s="44">
        <v>255.82500000000002</v>
      </c>
    </row>
    <row r="470" spans="1:8" x14ac:dyDescent="0.25">
      <c r="A470" s="89" t="str">
        <f t="shared" si="7"/>
        <v>39448MattMiddleRapidZoo</v>
      </c>
      <c r="B470" s="32">
        <v>39448</v>
      </c>
      <c r="C470" s="33" t="s">
        <v>54</v>
      </c>
      <c r="D470" s="33" t="s">
        <v>45</v>
      </c>
      <c r="E470" s="33" t="s">
        <v>38</v>
      </c>
      <c r="F470" s="34">
        <v>10</v>
      </c>
      <c r="G470" s="35">
        <v>1760</v>
      </c>
      <c r="H470" s="36">
        <v>725.29600000000005</v>
      </c>
    </row>
    <row r="471" spans="1:8" x14ac:dyDescent="0.25">
      <c r="A471" s="89" t="str">
        <f t="shared" si="7"/>
        <v>39479JosephNorthSuperGlue</v>
      </c>
      <c r="B471" s="40">
        <v>39479</v>
      </c>
      <c r="C471" s="41" t="s">
        <v>4</v>
      </c>
      <c r="D471" s="41" t="s">
        <v>34</v>
      </c>
      <c r="E471" s="41" t="s">
        <v>43</v>
      </c>
      <c r="F471" s="42">
        <v>8</v>
      </c>
      <c r="G471" s="43">
        <v>1528</v>
      </c>
      <c r="H471" s="44">
        <v>573.61120000000005</v>
      </c>
    </row>
    <row r="472" spans="1:8" x14ac:dyDescent="0.25">
      <c r="A472" s="89" t="str">
        <f t="shared" si="7"/>
        <v>39479JosephNorthFastCar</v>
      </c>
      <c r="B472" s="32">
        <v>39479</v>
      </c>
      <c r="C472" s="33" t="s">
        <v>4</v>
      </c>
      <c r="D472" s="33" t="s">
        <v>34</v>
      </c>
      <c r="E472" s="33" t="s">
        <v>35</v>
      </c>
      <c r="F472" s="34">
        <v>7</v>
      </c>
      <c r="G472" s="35">
        <v>1022</v>
      </c>
      <c r="H472" s="36">
        <v>445.38760000000002</v>
      </c>
    </row>
    <row r="473" spans="1:8" x14ac:dyDescent="0.25">
      <c r="A473" s="89" t="str">
        <f t="shared" si="7"/>
        <v>39479JosephNorthRapidZoo</v>
      </c>
      <c r="B473" s="40">
        <v>39479</v>
      </c>
      <c r="C473" s="41" t="s">
        <v>4</v>
      </c>
      <c r="D473" s="41" t="s">
        <v>34</v>
      </c>
      <c r="E473" s="41" t="s">
        <v>38</v>
      </c>
      <c r="F473" s="42">
        <v>7</v>
      </c>
      <c r="G473" s="43">
        <v>2030</v>
      </c>
      <c r="H473" s="44">
        <v>771.4</v>
      </c>
    </row>
    <row r="474" spans="1:8" x14ac:dyDescent="0.25">
      <c r="A474" s="89" t="str">
        <f t="shared" si="7"/>
        <v>39479JosephWestSuperGlue</v>
      </c>
      <c r="B474" s="32">
        <v>39479</v>
      </c>
      <c r="C474" s="33" t="s">
        <v>4</v>
      </c>
      <c r="D474" s="33" t="s">
        <v>42</v>
      </c>
      <c r="E474" s="33" t="s">
        <v>43</v>
      </c>
      <c r="F474" s="34">
        <v>7</v>
      </c>
      <c r="G474" s="35">
        <v>798</v>
      </c>
      <c r="H474" s="36">
        <v>350.64120000000003</v>
      </c>
    </row>
    <row r="475" spans="1:8" x14ac:dyDescent="0.25">
      <c r="A475" s="89" t="str">
        <f t="shared" si="7"/>
        <v>39479JosephWestFastCar</v>
      </c>
      <c r="B475" s="40">
        <v>39479</v>
      </c>
      <c r="C475" s="41" t="s">
        <v>4</v>
      </c>
      <c r="D475" s="41" t="s">
        <v>42</v>
      </c>
      <c r="E475" s="41" t="s">
        <v>35</v>
      </c>
      <c r="F475" s="42">
        <v>10</v>
      </c>
      <c r="G475" s="43">
        <v>2600</v>
      </c>
      <c r="H475" s="44">
        <v>1051.44</v>
      </c>
    </row>
    <row r="476" spans="1:8" x14ac:dyDescent="0.25">
      <c r="A476" s="89" t="str">
        <f t="shared" si="7"/>
        <v>39479JosephWestRapidZoo</v>
      </c>
      <c r="B476" s="32">
        <v>39479</v>
      </c>
      <c r="C476" s="33" t="s">
        <v>4</v>
      </c>
      <c r="D476" s="33" t="s">
        <v>42</v>
      </c>
      <c r="E476" s="33" t="s">
        <v>38</v>
      </c>
      <c r="F476" s="34">
        <v>10</v>
      </c>
      <c r="G476" s="35">
        <v>1530</v>
      </c>
      <c r="H476" s="36">
        <v>625.31100000000004</v>
      </c>
    </row>
    <row r="477" spans="1:8" x14ac:dyDescent="0.25">
      <c r="A477" s="89" t="str">
        <f t="shared" si="7"/>
        <v>39479JosephMiddleSuperGlue</v>
      </c>
      <c r="B477" s="40">
        <v>39479</v>
      </c>
      <c r="C477" s="41" t="s">
        <v>4</v>
      </c>
      <c r="D477" s="41" t="s">
        <v>45</v>
      </c>
      <c r="E477" s="41" t="s">
        <v>43</v>
      </c>
      <c r="F477" s="42">
        <v>10</v>
      </c>
      <c r="G477" s="43">
        <v>1360</v>
      </c>
      <c r="H477" s="44">
        <v>600.30399999999997</v>
      </c>
    </row>
    <row r="478" spans="1:8" x14ac:dyDescent="0.25">
      <c r="A478" s="89" t="str">
        <f t="shared" si="7"/>
        <v>39479JosephMiddleFastCar</v>
      </c>
      <c r="B478" s="32">
        <v>39479</v>
      </c>
      <c r="C478" s="33" t="s">
        <v>4</v>
      </c>
      <c r="D478" s="33" t="s">
        <v>45</v>
      </c>
      <c r="E478" s="33" t="s">
        <v>35</v>
      </c>
      <c r="F478" s="34">
        <v>6</v>
      </c>
      <c r="G478" s="35">
        <v>924</v>
      </c>
      <c r="H478" s="36">
        <v>391.49880000000002</v>
      </c>
    </row>
    <row r="479" spans="1:8" x14ac:dyDescent="0.25">
      <c r="A479" s="89" t="str">
        <f t="shared" si="7"/>
        <v>39479JosephMiddleRapidZoo</v>
      </c>
      <c r="B479" s="40">
        <v>39479</v>
      </c>
      <c r="C479" s="41" t="s">
        <v>4</v>
      </c>
      <c r="D479" s="41" t="s">
        <v>45</v>
      </c>
      <c r="E479" s="41" t="s">
        <v>38</v>
      </c>
      <c r="F479" s="42">
        <v>6</v>
      </c>
      <c r="G479" s="43">
        <v>1782</v>
      </c>
      <c r="H479" s="44">
        <v>592.51499999999999</v>
      </c>
    </row>
    <row r="480" spans="1:8" x14ac:dyDescent="0.25">
      <c r="A480" s="89" t="str">
        <f t="shared" si="7"/>
        <v>39479LawrenceNorthSuperGlue</v>
      </c>
      <c r="B480" s="32">
        <v>39479</v>
      </c>
      <c r="C480" s="33" t="s">
        <v>48</v>
      </c>
      <c r="D480" s="33" t="s">
        <v>34</v>
      </c>
      <c r="E480" s="33" t="s">
        <v>43</v>
      </c>
      <c r="F480" s="34">
        <v>9</v>
      </c>
      <c r="G480" s="35">
        <v>2268</v>
      </c>
      <c r="H480" s="36">
        <v>903.11760000000004</v>
      </c>
    </row>
    <row r="481" spans="1:8" x14ac:dyDescent="0.25">
      <c r="A481" s="89" t="str">
        <f t="shared" si="7"/>
        <v>39479LawrenceNorthFastCar</v>
      </c>
      <c r="B481" s="40">
        <v>39479</v>
      </c>
      <c r="C481" s="41" t="s">
        <v>48</v>
      </c>
      <c r="D481" s="41" t="s">
        <v>34</v>
      </c>
      <c r="E481" s="41" t="s">
        <v>35</v>
      </c>
      <c r="F481" s="42">
        <v>9</v>
      </c>
      <c r="G481" s="43">
        <v>2178</v>
      </c>
      <c r="H481" s="44">
        <v>836.13420000000008</v>
      </c>
    </row>
    <row r="482" spans="1:8" x14ac:dyDescent="0.25">
      <c r="A482" s="89" t="str">
        <f t="shared" si="7"/>
        <v>39479LawrenceNorthRapidZoo</v>
      </c>
      <c r="B482" s="32">
        <v>39479</v>
      </c>
      <c r="C482" s="33" t="s">
        <v>48</v>
      </c>
      <c r="D482" s="33" t="s">
        <v>34</v>
      </c>
      <c r="E482" s="33" t="s">
        <v>38</v>
      </c>
      <c r="F482" s="34">
        <v>8</v>
      </c>
      <c r="G482" s="35">
        <v>936</v>
      </c>
      <c r="H482" s="36">
        <v>401.63759999999996</v>
      </c>
    </row>
    <row r="483" spans="1:8" x14ac:dyDescent="0.25">
      <c r="A483" s="89" t="str">
        <f t="shared" si="7"/>
        <v>39479LawrenceWestSuperGlue</v>
      </c>
      <c r="B483" s="40">
        <v>39479</v>
      </c>
      <c r="C483" s="41" t="s">
        <v>48</v>
      </c>
      <c r="D483" s="41" t="s">
        <v>42</v>
      </c>
      <c r="E483" s="41" t="s">
        <v>43</v>
      </c>
      <c r="F483" s="42">
        <v>8</v>
      </c>
      <c r="G483" s="43">
        <v>1128</v>
      </c>
      <c r="H483" s="44">
        <v>343.92720000000003</v>
      </c>
    </row>
    <row r="484" spans="1:8" x14ac:dyDescent="0.25">
      <c r="A484" s="89" t="str">
        <f t="shared" si="7"/>
        <v>39479LawrenceWestFastCar</v>
      </c>
      <c r="B484" s="32">
        <v>39479</v>
      </c>
      <c r="C484" s="33" t="s">
        <v>48</v>
      </c>
      <c r="D484" s="33" t="s">
        <v>42</v>
      </c>
      <c r="E484" s="33" t="s">
        <v>35</v>
      </c>
      <c r="F484" s="34">
        <v>8</v>
      </c>
      <c r="G484" s="35">
        <v>808</v>
      </c>
      <c r="H484" s="36">
        <v>347.44</v>
      </c>
    </row>
    <row r="485" spans="1:8" x14ac:dyDescent="0.25">
      <c r="A485" s="89" t="str">
        <f t="shared" si="7"/>
        <v>39479LawrenceWestRapidZoo</v>
      </c>
      <c r="B485" s="40">
        <v>39479</v>
      </c>
      <c r="C485" s="41" t="s">
        <v>48</v>
      </c>
      <c r="D485" s="41" t="s">
        <v>42</v>
      </c>
      <c r="E485" s="41" t="s">
        <v>38</v>
      </c>
      <c r="F485" s="42">
        <v>7</v>
      </c>
      <c r="G485" s="43">
        <v>2030</v>
      </c>
      <c r="H485" s="44">
        <v>630.51800000000003</v>
      </c>
    </row>
    <row r="486" spans="1:8" x14ac:dyDescent="0.25">
      <c r="A486" s="89" t="str">
        <f t="shared" si="7"/>
        <v>39479LawrenceMiddleSuperGlue</v>
      </c>
      <c r="B486" s="32">
        <v>39479</v>
      </c>
      <c r="C486" s="33" t="s">
        <v>48</v>
      </c>
      <c r="D486" s="33" t="s">
        <v>45</v>
      </c>
      <c r="E486" s="33" t="s">
        <v>43</v>
      </c>
      <c r="F486" s="34">
        <v>9</v>
      </c>
      <c r="G486" s="35">
        <v>1728</v>
      </c>
      <c r="H486" s="36">
        <v>666.14400000000001</v>
      </c>
    </row>
    <row r="487" spans="1:8" x14ac:dyDescent="0.25">
      <c r="A487" s="89" t="str">
        <f t="shared" si="7"/>
        <v>39479LawrenceMiddleFastCar</v>
      </c>
      <c r="B487" s="40">
        <v>39479</v>
      </c>
      <c r="C487" s="41" t="s">
        <v>48</v>
      </c>
      <c r="D487" s="41" t="s">
        <v>45</v>
      </c>
      <c r="E487" s="41" t="s">
        <v>35</v>
      </c>
      <c r="F487" s="42">
        <v>9</v>
      </c>
      <c r="G487" s="43">
        <v>1989</v>
      </c>
      <c r="H487" s="44">
        <v>615.7944</v>
      </c>
    </row>
    <row r="488" spans="1:8" x14ac:dyDescent="0.25">
      <c r="A488" s="89" t="str">
        <f t="shared" si="7"/>
        <v>39479LawrenceMiddleRapidZoo</v>
      </c>
      <c r="B488" s="32">
        <v>39479</v>
      </c>
      <c r="C488" s="33" t="s">
        <v>48</v>
      </c>
      <c r="D488" s="33" t="s">
        <v>45</v>
      </c>
      <c r="E488" s="33" t="s">
        <v>38</v>
      </c>
      <c r="F488" s="34">
        <v>6</v>
      </c>
      <c r="G488" s="35">
        <v>1194</v>
      </c>
      <c r="H488" s="36">
        <v>439.86959999999999</v>
      </c>
    </row>
    <row r="489" spans="1:8" x14ac:dyDescent="0.25">
      <c r="A489" s="89" t="str">
        <f t="shared" si="7"/>
        <v>39479MariaNorthSuperGlue</v>
      </c>
      <c r="B489" s="40">
        <v>39479</v>
      </c>
      <c r="C489" s="41" t="s">
        <v>51</v>
      </c>
      <c r="D489" s="41" t="s">
        <v>34</v>
      </c>
      <c r="E489" s="41" t="s">
        <v>43</v>
      </c>
      <c r="F489" s="42">
        <v>7</v>
      </c>
      <c r="G489" s="43">
        <v>1435</v>
      </c>
      <c r="H489" s="44">
        <v>500.3845</v>
      </c>
    </row>
    <row r="490" spans="1:8" x14ac:dyDescent="0.25">
      <c r="A490" s="89" t="str">
        <f t="shared" si="7"/>
        <v>39479MariaNorthFastCar</v>
      </c>
      <c r="B490" s="32">
        <v>39479</v>
      </c>
      <c r="C490" s="33" t="s">
        <v>51</v>
      </c>
      <c r="D490" s="33" t="s">
        <v>34</v>
      </c>
      <c r="E490" s="33" t="s">
        <v>35</v>
      </c>
      <c r="F490" s="34">
        <v>10</v>
      </c>
      <c r="G490" s="35">
        <v>1160</v>
      </c>
      <c r="H490" s="36">
        <v>418.52800000000002</v>
      </c>
    </row>
    <row r="491" spans="1:8" x14ac:dyDescent="0.25">
      <c r="A491" s="89" t="str">
        <f t="shared" si="7"/>
        <v>39479MariaNorthRapidZoo</v>
      </c>
      <c r="B491" s="40">
        <v>39479</v>
      </c>
      <c r="C491" s="41" t="s">
        <v>51</v>
      </c>
      <c r="D491" s="41" t="s">
        <v>34</v>
      </c>
      <c r="E491" s="41" t="s">
        <v>38</v>
      </c>
      <c r="F491" s="42">
        <v>6</v>
      </c>
      <c r="G491" s="43">
        <v>810</v>
      </c>
      <c r="H491" s="44">
        <v>286.57799999999997</v>
      </c>
    </row>
    <row r="492" spans="1:8" x14ac:dyDescent="0.25">
      <c r="A492" s="89" t="str">
        <f t="shared" si="7"/>
        <v>39479MariaWestSuperGlue</v>
      </c>
      <c r="B492" s="32">
        <v>39479</v>
      </c>
      <c r="C492" s="33" t="s">
        <v>51</v>
      </c>
      <c r="D492" s="33" t="s">
        <v>42</v>
      </c>
      <c r="E492" s="33" t="s">
        <v>43</v>
      </c>
      <c r="F492" s="34">
        <v>7</v>
      </c>
      <c r="G492" s="35">
        <v>840</v>
      </c>
      <c r="H492" s="36">
        <v>305.33999999999997</v>
      </c>
    </row>
    <row r="493" spans="1:8" x14ac:dyDescent="0.25">
      <c r="A493" s="89" t="str">
        <f t="shared" si="7"/>
        <v>39479MariaWestFastCar</v>
      </c>
      <c r="B493" s="40">
        <v>39479</v>
      </c>
      <c r="C493" s="41" t="s">
        <v>51</v>
      </c>
      <c r="D493" s="41" t="s">
        <v>42</v>
      </c>
      <c r="E493" s="41" t="s">
        <v>35</v>
      </c>
      <c r="F493" s="42">
        <v>8</v>
      </c>
      <c r="G493" s="43">
        <v>1064</v>
      </c>
      <c r="H493" s="44">
        <v>453.68959999999998</v>
      </c>
    </row>
    <row r="494" spans="1:8" x14ac:dyDescent="0.25">
      <c r="A494" s="89" t="str">
        <f t="shared" si="7"/>
        <v>39479MariaWestRapidZoo</v>
      </c>
      <c r="B494" s="32">
        <v>39479</v>
      </c>
      <c r="C494" s="33" t="s">
        <v>51</v>
      </c>
      <c r="D494" s="33" t="s">
        <v>42</v>
      </c>
      <c r="E494" s="33" t="s">
        <v>38</v>
      </c>
      <c r="F494" s="34">
        <v>6</v>
      </c>
      <c r="G494" s="35">
        <v>1398</v>
      </c>
      <c r="H494" s="36">
        <v>592.89179999999999</v>
      </c>
    </row>
    <row r="495" spans="1:8" x14ac:dyDescent="0.25">
      <c r="A495" s="89" t="str">
        <f t="shared" si="7"/>
        <v>39479MariaMiddleSuperGlue</v>
      </c>
      <c r="B495" s="40">
        <v>39479</v>
      </c>
      <c r="C495" s="41" t="s">
        <v>51</v>
      </c>
      <c r="D495" s="41" t="s">
        <v>45</v>
      </c>
      <c r="E495" s="41" t="s">
        <v>43</v>
      </c>
      <c r="F495" s="42">
        <v>10</v>
      </c>
      <c r="G495" s="43">
        <v>1920</v>
      </c>
      <c r="H495" s="44">
        <v>602.49600000000009</v>
      </c>
    </row>
    <row r="496" spans="1:8" x14ac:dyDescent="0.25">
      <c r="A496" s="89" t="str">
        <f t="shared" si="7"/>
        <v>39479MariaMiddleFastCar</v>
      </c>
      <c r="B496" s="32">
        <v>39479</v>
      </c>
      <c r="C496" s="33" t="s">
        <v>51</v>
      </c>
      <c r="D496" s="33" t="s">
        <v>45</v>
      </c>
      <c r="E496" s="33" t="s">
        <v>35</v>
      </c>
      <c r="F496" s="34">
        <v>10</v>
      </c>
      <c r="G496" s="35">
        <v>2610</v>
      </c>
      <c r="H496" s="36">
        <v>893.14200000000005</v>
      </c>
    </row>
    <row r="497" spans="1:8" x14ac:dyDescent="0.25">
      <c r="A497" s="89" t="str">
        <f t="shared" si="7"/>
        <v>39479MariaMiddleRapidZoo</v>
      </c>
      <c r="B497" s="40">
        <v>39479</v>
      </c>
      <c r="C497" s="41" t="s">
        <v>51</v>
      </c>
      <c r="D497" s="41" t="s">
        <v>45</v>
      </c>
      <c r="E497" s="41" t="s">
        <v>38</v>
      </c>
      <c r="F497" s="42">
        <v>10</v>
      </c>
      <c r="G497" s="43">
        <v>1960</v>
      </c>
      <c r="H497" s="44">
        <v>600.93599999999992</v>
      </c>
    </row>
    <row r="498" spans="1:8" x14ac:dyDescent="0.25">
      <c r="A498" s="89" t="str">
        <f t="shared" si="7"/>
        <v>39479MattNorthSuperGlue</v>
      </c>
      <c r="B498" s="32">
        <v>39479</v>
      </c>
      <c r="C498" s="33" t="s">
        <v>54</v>
      </c>
      <c r="D498" s="33" t="s">
        <v>34</v>
      </c>
      <c r="E498" s="33" t="s">
        <v>43</v>
      </c>
      <c r="F498" s="34">
        <v>6</v>
      </c>
      <c r="G498" s="35">
        <v>684</v>
      </c>
      <c r="H498" s="36">
        <v>228.2508</v>
      </c>
    </row>
    <row r="499" spans="1:8" x14ac:dyDescent="0.25">
      <c r="A499" s="89" t="str">
        <f t="shared" si="7"/>
        <v>39479MattNorthFastCar</v>
      </c>
      <c r="B499" s="40">
        <v>39479</v>
      </c>
      <c r="C499" s="41" t="s">
        <v>54</v>
      </c>
      <c r="D499" s="41" t="s">
        <v>34</v>
      </c>
      <c r="E499" s="41" t="s">
        <v>35</v>
      </c>
      <c r="F499" s="42">
        <v>6</v>
      </c>
      <c r="G499" s="43">
        <v>630</v>
      </c>
      <c r="H499" s="44">
        <v>242.10899999999998</v>
      </c>
    </row>
    <row r="500" spans="1:8" x14ac:dyDescent="0.25">
      <c r="A500" s="89" t="str">
        <f t="shared" si="7"/>
        <v>39479MattNorthRapidZoo</v>
      </c>
      <c r="B500" s="32">
        <v>39479</v>
      </c>
      <c r="C500" s="33" t="s">
        <v>54</v>
      </c>
      <c r="D500" s="33" t="s">
        <v>34</v>
      </c>
      <c r="E500" s="33" t="s">
        <v>38</v>
      </c>
      <c r="F500" s="34">
        <v>8</v>
      </c>
      <c r="G500" s="35">
        <v>1176</v>
      </c>
      <c r="H500" s="36">
        <v>509.91359999999997</v>
      </c>
    </row>
    <row r="501" spans="1:8" x14ac:dyDescent="0.25">
      <c r="A501" s="89" t="str">
        <f t="shared" si="7"/>
        <v>39479MattWestSuperGlue</v>
      </c>
      <c r="B501" s="40">
        <v>39479</v>
      </c>
      <c r="C501" s="41" t="s">
        <v>54</v>
      </c>
      <c r="D501" s="41" t="s">
        <v>42</v>
      </c>
      <c r="E501" s="41" t="s">
        <v>43</v>
      </c>
      <c r="F501" s="42">
        <v>9</v>
      </c>
      <c r="G501" s="43">
        <v>2169</v>
      </c>
      <c r="H501" s="44">
        <v>659.59289999999999</v>
      </c>
    </row>
    <row r="502" spans="1:8" x14ac:dyDescent="0.25">
      <c r="A502" s="89" t="str">
        <f t="shared" si="7"/>
        <v>39479MattWestFastCar</v>
      </c>
      <c r="B502" s="32">
        <v>39479</v>
      </c>
      <c r="C502" s="33" t="s">
        <v>54</v>
      </c>
      <c r="D502" s="33" t="s">
        <v>42</v>
      </c>
      <c r="E502" s="33" t="s">
        <v>35</v>
      </c>
      <c r="F502" s="34">
        <v>6</v>
      </c>
      <c r="G502" s="35">
        <v>1176</v>
      </c>
      <c r="H502" s="36">
        <v>374.0856</v>
      </c>
    </row>
    <row r="503" spans="1:8" x14ac:dyDescent="0.25">
      <c r="A503" s="89" t="str">
        <f t="shared" si="7"/>
        <v>39479MattWestRapidZoo</v>
      </c>
      <c r="B503" s="40">
        <v>39479</v>
      </c>
      <c r="C503" s="41" t="s">
        <v>54</v>
      </c>
      <c r="D503" s="41" t="s">
        <v>42</v>
      </c>
      <c r="E503" s="41" t="s">
        <v>38</v>
      </c>
      <c r="F503" s="42">
        <v>6</v>
      </c>
      <c r="G503" s="43">
        <v>810</v>
      </c>
      <c r="H503" s="44">
        <v>332.262</v>
      </c>
    </row>
    <row r="504" spans="1:8" x14ac:dyDescent="0.25">
      <c r="A504" s="89" t="str">
        <f t="shared" si="7"/>
        <v>39479MattMiddleSuperGlue</v>
      </c>
      <c r="B504" s="32">
        <v>39479</v>
      </c>
      <c r="C504" s="33" t="s">
        <v>54</v>
      </c>
      <c r="D504" s="33" t="s">
        <v>45</v>
      </c>
      <c r="E504" s="33" t="s">
        <v>43</v>
      </c>
      <c r="F504" s="34">
        <v>6</v>
      </c>
      <c r="G504" s="35">
        <v>1680</v>
      </c>
      <c r="H504" s="36">
        <v>723.24</v>
      </c>
    </row>
    <row r="505" spans="1:8" x14ac:dyDescent="0.25">
      <c r="A505" s="89" t="str">
        <f t="shared" si="7"/>
        <v>39479MattMiddleFastCar</v>
      </c>
      <c r="B505" s="40">
        <v>39479</v>
      </c>
      <c r="C505" s="41" t="s">
        <v>54</v>
      </c>
      <c r="D505" s="41" t="s">
        <v>45</v>
      </c>
      <c r="E505" s="41" t="s">
        <v>35</v>
      </c>
      <c r="F505" s="42">
        <v>6</v>
      </c>
      <c r="G505" s="43">
        <v>774</v>
      </c>
      <c r="H505" s="44">
        <v>239.166</v>
      </c>
    </row>
    <row r="506" spans="1:8" x14ac:dyDescent="0.25">
      <c r="A506" s="89" t="str">
        <f t="shared" si="7"/>
        <v>39479MattMiddleRapidZoo</v>
      </c>
      <c r="B506" s="32">
        <v>39479</v>
      </c>
      <c r="C506" s="33" t="s">
        <v>54</v>
      </c>
      <c r="D506" s="33" t="s">
        <v>45</v>
      </c>
      <c r="E506" s="33" t="s">
        <v>38</v>
      </c>
      <c r="F506" s="34">
        <v>10</v>
      </c>
      <c r="G506" s="35">
        <v>2850</v>
      </c>
      <c r="H506" s="36">
        <v>1176.7649999999999</v>
      </c>
    </row>
    <row r="507" spans="1:8" x14ac:dyDescent="0.25">
      <c r="A507" s="89" t="str">
        <f t="shared" si="7"/>
        <v>39508JosephNorthSuperGlue</v>
      </c>
      <c r="B507" s="40">
        <v>39508</v>
      </c>
      <c r="C507" s="41" t="s">
        <v>4</v>
      </c>
      <c r="D507" s="41" t="s">
        <v>34</v>
      </c>
      <c r="E507" s="41" t="s">
        <v>43</v>
      </c>
      <c r="F507" s="42">
        <v>8</v>
      </c>
      <c r="G507" s="43">
        <v>1136</v>
      </c>
      <c r="H507" s="44">
        <v>378.74239999999998</v>
      </c>
    </row>
    <row r="508" spans="1:8" x14ac:dyDescent="0.25">
      <c r="A508" s="89" t="str">
        <f t="shared" si="7"/>
        <v>39508JosephNorthFastCar</v>
      </c>
      <c r="B508" s="32">
        <v>39508</v>
      </c>
      <c r="C508" s="33" t="s">
        <v>4</v>
      </c>
      <c r="D508" s="33" t="s">
        <v>34</v>
      </c>
      <c r="E508" s="33" t="s">
        <v>35</v>
      </c>
      <c r="F508" s="34">
        <v>10</v>
      </c>
      <c r="G508" s="35">
        <v>1600</v>
      </c>
      <c r="H508" s="36">
        <v>713.44</v>
      </c>
    </row>
    <row r="509" spans="1:8" x14ac:dyDescent="0.25">
      <c r="A509" s="89" t="str">
        <f t="shared" si="7"/>
        <v>39508JosephNorthRapidZoo</v>
      </c>
      <c r="B509" s="40">
        <v>39508</v>
      </c>
      <c r="C509" s="41" t="s">
        <v>4</v>
      </c>
      <c r="D509" s="41" t="s">
        <v>34</v>
      </c>
      <c r="E509" s="41" t="s">
        <v>38</v>
      </c>
      <c r="F509" s="42">
        <v>9</v>
      </c>
      <c r="G509" s="43">
        <v>1350</v>
      </c>
      <c r="H509" s="44">
        <v>566.73</v>
      </c>
    </row>
    <row r="510" spans="1:8" x14ac:dyDescent="0.25">
      <c r="A510" s="89" t="str">
        <f t="shared" si="7"/>
        <v>39508JosephWestSuperGlue</v>
      </c>
      <c r="B510" s="32">
        <v>39508</v>
      </c>
      <c r="C510" s="33" t="s">
        <v>4</v>
      </c>
      <c r="D510" s="33" t="s">
        <v>42</v>
      </c>
      <c r="E510" s="33" t="s">
        <v>43</v>
      </c>
      <c r="F510" s="34">
        <v>8</v>
      </c>
      <c r="G510" s="35">
        <v>1976</v>
      </c>
      <c r="H510" s="36">
        <v>592.99759999999992</v>
      </c>
    </row>
    <row r="511" spans="1:8" x14ac:dyDescent="0.25">
      <c r="A511" s="89" t="str">
        <f t="shared" si="7"/>
        <v>39508JosephWestFastCar</v>
      </c>
      <c r="B511" s="40">
        <v>39508</v>
      </c>
      <c r="C511" s="41" t="s">
        <v>4</v>
      </c>
      <c r="D511" s="41" t="s">
        <v>42</v>
      </c>
      <c r="E511" s="41" t="s">
        <v>35</v>
      </c>
      <c r="F511" s="42">
        <v>10</v>
      </c>
      <c r="G511" s="43">
        <v>2940</v>
      </c>
      <c r="H511" s="44">
        <v>1075.7460000000001</v>
      </c>
    </row>
    <row r="512" spans="1:8" x14ac:dyDescent="0.25">
      <c r="A512" s="89" t="str">
        <f t="shared" si="7"/>
        <v>39508JosephWestRapidZoo</v>
      </c>
      <c r="B512" s="32">
        <v>39508</v>
      </c>
      <c r="C512" s="33" t="s">
        <v>4</v>
      </c>
      <c r="D512" s="33" t="s">
        <v>42</v>
      </c>
      <c r="E512" s="33" t="s">
        <v>38</v>
      </c>
      <c r="F512" s="34">
        <v>8</v>
      </c>
      <c r="G512" s="35">
        <v>1536</v>
      </c>
      <c r="H512" s="36">
        <v>537.59999999999991</v>
      </c>
    </row>
    <row r="513" spans="1:8" x14ac:dyDescent="0.25">
      <c r="A513" s="89" t="str">
        <f t="shared" si="7"/>
        <v>39508JosephMiddleSuperGlue</v>
      </c>
      <c r="B513" s="40">
        <v>39508</v>
      </c>
      <c r="C513" s="41" t="s">
        <v>4</v>
      </c>
      <c r="D513" s="41" t="s">
        <v>45</v>
      </c>
      <c r="E513" s="41" t="s">
        <v>43</v>
      </c>
      <c r="F513" s="42">
        <v>6</v>
      </c>
      <c r="G513" s="43">
        <v>1296</v>
      </c>
      <c r="H513" s="44">
        <v>465.00479999999999</v>
      </c>
    </row>
    <row r="514" spans="1:8" x14ac:dyDescent="0.25">
      <c r="A514" s="89" t="str">
        <f t="shared" si="7"/>
        <v>39508JosephMiddleFastCar</v>
      </c>
      <c r="B514" s="32">
        <v>39508</v>
      </c>
      <c r="C514" s="33" t="s">
        <v>4</v>
      </c>
      <c r="D514" s="33" t="s">
        <v>45</v>
      </c>
      <c r="E514" s="33" t="s">
        <v>35</v>
      </c>
      <c r="F514" s="34">
        <v>10</v>
      </c>
      <c r="G514" s="35">
        <v>2500</v>
      </c>
      <c r="H514" s="36">
        <v>968.75</v>
      </c>
    </row>
    <row r="515" spans="1:8" x14ac:dyDescent="0.25">
      <c r="A515" s="89" t="str">
        <f t="shared" si="7"/>
        <v>39508JosephMiddleRapidZoo</v>
      </c>
      <c r="B515" s="40">
        <v>39508</v>
      </c>
      <c r="C515" s="41" t="s">
        <v>4</v>
      </c>
      <c r="D515" s="41" t="s">
        <v>45</v>
      </c>
      <c r="E515" s="41" t="s">
        <v>38</v>
      </c>
      <c r="F515" s="42">
        <v>6</v>
      </c>
      <c r="G515" s="43">
        <v>792</v>
      </c>
      <c r="H515" s="44">
        <v>348.24239999999998</v>
      </c>
    </row>
    <row r="516" spans="1:8" x14ac:dyDescent="0.25">
      <c r="A516" s="89" t="str">
        <f t="shared" si="7"/>
        <v>39508LawrenceNorthSuperGlue</v>
      </c>
      <c r="B516" s="32">
        <v>39508</v>
      </c>
      <c r="C516" s="33" t="s">
        <v>48</v>
      </c>
      <c r="D516" s="33" t="s">
        <v>34</v>
      </c>
      <c r="E516" s="33" t="s">
        <v>43</v>
      </c>
      <c r="F516" s="34">
        <v>6</v>
      </c>
      <c r="G516" s="35">
        <v>1032</v>
      </c>
      <c r="H516" s="36">
        <v>456.35039999999998</v>
      </c>
    </row>
    <row r="517" spans="1:8" x14ac:dyDescent="0.25">
      <c r="A517" s="89" t="str">
        <f t="shared" ref="A517:A580" si="8">B517&amp;C517&amp;D517&amp;E517</f>
        <v>39508LawrenceNorthFastCar</v>
      </c>
      <c r="B517" s="40">
        <v>39508</v>
      </c>
      <c r="C517" s="41" t="s">
        <v>48</v>
      </c>
      <c r="D517" s="41" t="s">
        <v>34</v>
      </c>
      <c r="E517" s="41" t="s">
        <v>35</v>
      </c>
      <c r="F517" s="42">
        <v>7</v>
      </c>
      <c r="G517" s="43">
        <v>784</v>
      </c>
      <c r="H517" s="44">
        <v>240.2176</v>
      </c>
    </row>
    <row r="518" spans="1:8" x14ac:dyDescent="0.25">
      <c r="A518" s="89" t="str">
        <f t="shared" si="8"/>
        <v>39508LawrenceNorthRapidZoo</v>
      </c>
      <c r="B518" s="32">
        <v>39508</v>
      </c>
      <c r="C518" s="33" t="s">
        <v>48</v>
      </c>
      <c r="D518" s="33" t="s">
        <v>34</v>
      </c>
      <c r="E518" s="33" t="s">
        <v>38</v>
      </c>
      <c r="F518" s="34">
        <v>6</v>
      </c>
      <c r="G518" s="35">
        <v>1644</v>
      </c>
      <c r="H518" s="36">
        <v>579.83879999999999</v>
      </c>
    </row>
    <row r="519" spans="1:8" x14ac:dyDescent="0.25">
      <c r="A519" s="89" t="str">
        <f t="shared" si="8"/>
        <v>39508LawrenceWestSuperGlue</v>
      </c>
      <c r="B519" s="40">
        <v>39508</v>
      </c>
      <c r="C519" s="41" t="s">
        <v>48</v>
      </c>
      <c r="D519" s="41" t="s">
        <v>42</v>
      </c>
      <c r="E519" s="41" t="s">
        <v>43</v>
      </c>
      <c r="F519" s="42">
        <v>10</v>
      </c>
      <c r="G519" s="43">
        <v>1090</v>
      </c>
      <c r="H519" s="44">
        <v>435.12799999999999</v>
      </c>
    </row>
    <row r="520" spans="1:8" x14ac:dyDescent="0.25">
      <c r="A520" s="89" t="str">
        <f t="shared" si="8"/>
        <v>39508LawrenceWestFastCar</v>
      </c>
      <c r="B520" s="32">
        <v>39508</v>
      </c>
      <c r="C520" s="33" t="s">
        <v>48</v>
      </c>
      <c r="D520" s="33" t="s">
        <v>42</v>
      </c>
      <c r="E520" s="33" t="s">
        <v>35</v>
      </c>
      <c r="F520" s="34">
        <v>7</v>
      </c>
      <c r="G520" s="35">
        <v>1085</v>
      </c>
      <c r="H520" s="36">
        <v>388.5385</v>
      </c>
    </row>
    <row r="521" spans="1:8" x14ac:dyDescent="0.25">
      <c r="A521" s="89" t="str">
        <f t="shared" si="8"/>
        <v>39508LawrenceWestRapidZoo</v>
      </c>
      <c r="B521" s="40">
        <v>39508</v>
      </c>
      <c r="C521" s="41" t="s">
        <v>48</v>
      </c>
      <c r="D521" s="41" t="s">
        <v>42</v>
      </c>
      <c r="E521" s="41" t="s">
        <v>38</v>
      </c>
      <c r="F521" s="42">
        <v>7</v>
      </c>
      <c r="G521" s="43">
        <v>1869</v>
      </c>
      <c r="H521" s="44">
        <v>775.07429999999999</v>
      </c>
    </row>
    <row r="522" spans="1:8" x14ac:dyDescent="0.25">
      <c r="A522" s="89" t="str">
        <f t="shared" si="8"/>
        <v>39508LawrenceMiddleSuperGlue</v>
      </c>
      <c r="B522" s="32">
        <v>39508</v>
      </c>
      <c r="C522" s="33" t="s">
        <v>48</v>
      </c>
      <c r="D522" s="33" t="s">
        <v>45</v>
      </c>
      <c r="E522" s="33" t="s">
        <v>43</v>
      </c>
      <c r="F522" s="34">
        <v>6</v>
      </c>
      <c r="G522" s="35">
        <v>924</v>
      </c>
      <c r="H522" s="36">
        <v>387.98759999999999</v>
      </c>
    </row>
    <row r="523" spans="1:8" x14ac:dyDescent="0.25">
      <c r="A523" s="89" t="str">
        <f t="shared" si="8"/>
        <v>39508LawrenceMiddleFastCar</v>
      </c>
      <c r="B523" s="40">
        <v>39508</v>
      </c>
      <c r="C523" s="41" t="s">
        <v>48</v>
      </c>
      <c r="D523" s="41" t="s">
        <v>45</v>
      </c>
      <c r="E523" s="41" t="s">
        <v>35</v>
      </c>
      <c r="F523" s="42">
        <v>8</v>
      </c>
      <c r="G523" s="43">
        <v>1440</v>
      </c>
      <c r="H523" s="44">
        <v>479.66399999999999</v>
      </c>
    </row>
    <row r="524" spans="1:8" x14ac:dyDescent="0.25">
      <c r="A524" s="89" t="str">
        <f t="shared" si="8"/>
        <v>39508LawrenceMiddleRapidZoo</v>
      </c>
      <c r="B524" s="32">
        <v>39508</v>
      </c>
      <c r="C524" s="33" t="s">
        <v>48</v>
      </c>
      <c r="D524" s="33" t="s">
        <v>45</v>
      </c>
      <c r="E524" s="33" t="s">
        <v>38</v>
      </c>
      <c r="F524" s="34">
        <v>6</v>
      </c>
      <c r="G524" s="35">
        <v>1650</v>
      </c>
      <c r="H524" s="36">
        <v>694.65</v>
      </c>
    </row>
    <row r="525" spans="1:8" x14ac:dyDescent="0.25">
      <c r="A525" s="89" t="str">
        <f t="shared" si="8"/>
        <v>39508MariaNorthSuperGlue</v>
      </c>
      <c r="B525" s="40">
        <v>39508</v>
      </c>
      <c r="C525" s="41" t="s">
        <v>51</v>
      </c>
      <c r="D525" s="41" t="s">
        <v>34</v>
      </c>
      <c r="E525" s="41" t="s">
        <v>43</v>
      </c>
      <c r="F525" s="42">
        <v>6</v>
      </c>
      <c r="G525" s="43">
        <v>1050</v>
      </c>
      <c r="H525" s="44">
        <v>434.49</v>
      </c>
    </row>
    <row r="526" spans="1:8" x14ac:dyDescent="0.25">
      <c r="A526" s="89" t="str">
        <f t="shared" si="8"/>
        <v>39508MariaNorthFastCar</v>
      </c>
      <c r="B526" s="32">
        <v>39508</v>
      </c>
      <c r="C526" s="33" t="s">
        <v>51</v>
      </c>
      <c r="D526" s="33" t="s">
        <v>34</v>
      </c>
      <c r="E526" s="33" t="s">
        <v>35</v>
      </c>
      <c r="F526" s="34">
        <v>10</v>
      </c>
      <c r="G526" s="35">
        <v>2890</v>
      </c>
      <c r="H526" s="36">
        <v>873.93600000000004</v>
      </c>
    </row>
    <row r="527" spans="1:8" x14ac:dyDescent="0.25">
      <c r="A527" s="89" t="str">
        <f t="shared" si="8"/>
        <v>39508MariaNorthRapidZoo</v>
      </c>
      <c r="B527" s="40">
        <v>39508</v>
      </c>
      <c r="C527" s="41" t="s">
        <v>51</v>
      </c>
      <c r="D527" s="41" t="s">
        <v>34</v>
      </c>
      <c r="E527" s="41" t="s">
        <v>38</v>
      </c>
      <c r="F527" s="42">
        <v>10</v>
      </c>
      <c r="G527" s="43">
        <v>1140</v>
      </c>
      <c r="H527" s="44">
        <v>437.19</v>
      </c>
    </row>
    <row r="528" spans="1:8" x14ac:dyDescent="0.25">
      <c r="A528" s="89" t="str">
        <f t="shared" si="8"/>
        <v>39508MariaWestSuperGlue</v>
      </c>
      <c r="B528" s="32">
        <v>39508</v>
      </c>
      <c r="C528" s="33" t="s">
        <v>51</v>
      </c>
      <c r="D528" s="33" t="s">
        <v>42</v>
      </c>
      <c r="E528" s="33" t="s">
        <v>43</v>
      </c>
      <c r="F528" s="34">
        <v>8</v>
      </c>
      <c r="G528" s="35">
        <v>2064</v>
      </c>
      <c r="H528" s="36">
        <v>817.55039999999997</v>
      </c>
    </row>
    <row r="529" spans="1:8" x14ac:dyDescent="0.25">
      <c r="A529" s="89" t="str">
        <f t="shared" si="8"/>
        <v>39508MariaWestFastCar</v>
      </c>
      <c r="B529" s="40">
        <v>39508</v>
      </c>
      <c r="C529" s="41" t="s">
        <v>51</v>
      </c>
      <c r="D529" s="41" t="s">
        <v>42</v>
      </c>
      <c r="E529" s="41" t="s">
        <v>35</v>
      </c>
      <c r="F529" s="42">
        <v>6</v>
      </c>
      <c r="G529" s="43">
        <v>1182</v>
      </c>
      <c r="H529" s="44">
        <v>390.88740000000001</v>
      </c>
    </row>
    <row r="530" spans="1:8" x14ac:dyDescent="0.25">
      <c r="A530" s="89" t="str">
        <f t="shared" si="8"/>
        <v>39508MariaWestRapidZoo</v>
      </c>
      <c r="B530" s="32">
        <v>39508</v>
      </c>
      <c r="C530" s="33" t="s">
        <v>51</v>
      </c>
      <c r="D530" s="33" t="s">
        <v>42</v>
      </c>
      <c r="E530" s="33" t="s">
        <v>38</v>
      </c>
      <c r="F530" s="34">
        <v>7</v>
      </c>
      <c r="G530" s="35">
        <v>812</v>
      </c>
      <c r="H530" s="36">
        <v>247.33519999999999</v>
      </c>
    </row>
    <row r="531" spans="1:8" x14ac:dyDescent="0.25">
      <c r="A531" s="89" t="str">
        <f t="shared" si="8"/>
        <v>39508MariaMiddleSuperGlue</v>
      </c>
      <c r="B531" s="40">
        <v>39508</v>
      </c>
      <c r="C531" s="41" t="s">
        <v>51</v>
      </c>
      <c r="D531" s="41" t="s">
        <v>45</v>
      </c>
      <c r="E531" s="41" t="s">
        <v>43</v>
      </c>
      <c r="F531" s="42">
        <v>9</v>
      </c>
      <c r="G531" s="43">
        <v>1035</v>
      </c>
      <c r="H531" s="44">
        <v>386.98650000000004</v>
      </c>
    </row>
    <row r="532" spans="1:8" x14ac:dyDescent="0.25">
      <c r="A532" s="89" t="str">
        <f t="shared" si="8"/>
        <v>39508MariaMiddleFastCar</v>
      </c>
      <c r="B532" s="32">
        <v>39508</v>
      </c>
      <c r="C532" s="33" t="s">
        <v>51</v>
      </c>
      <c r="D532" s="33" t="s">
        <v>45</v>
      </c>
      <c r="E532" s="33" t="s">
        <v>35</v>
      </c>
      <c r="F532" s="34">
        <v>7</v>
      </c>
      <c r="G532" s="35">
        <v>1757</v>
      </c>
      <c r="H532" s="36">
        <v>786.25750000000005</v>
      </c>
    </row>
    <row r="533" spans="1:8" x14ac:dyDescent="0.25">
      <c r="A533" s="89" t="str">
        <f t="shared" si="8"/>
        <v>39508MariaMiddleRapidZoo</v>
      </c>
      <c r="B533" s="40">
        <v>39508</v>
      </c>
      <c r="C533" s="41" t="s">
        <v>51</v>
      </c>
      <c r="D533" s="41" t="s">
        <v>45</v>
      </c>
      <c r="E533" s="41" t="s">
        <v>38</v>
      </c>
      <c r="F533" s="42">
        <v>9</v>
      </c>
      <c r="G533" s="43">
        <v>1089</v>
      </c>
      <c r="H533" s="44">
        <v>330.83820000000003</v>
      </c>
    </row>
    <row r="534" spans="1:8" x14ac:dyDescent="0.25">
      <c r="A534" s="89" t="str">
        <f t="shared" si="8"/>
        <v>39508MattNorthSuperGlue</v>
      </c>
      <c r="B534" s="32">
        <v>39508</v>
      </c>
      <c r="C534" s="33" t="s">
        <v>54</v>
      </c>
      <c r="D534" s="33" t="s">
        <v>34</v>
      </c>
      <c r="E534" s="33" t="s">
        <v>43</v>
      </c>
      <c r="F534" s="34">
        <v>9</v>
      </c>
      <c r="G534" s="35">
        <v>1062</v>
      </c>
      <c r="H534" s="36">
        <v>475.1388</v>
      </c>
    </row>
    <row r="535" spans="1:8" x14ac:dyDescent="0.25">
      <c r="A535" s="89" t="str">
        <f t="shared" si="8"/>
        <v>39508MattNorthFastCar</v>
      </c>
      <c r="B535" s="40">
        <v>39508</v>
      </c>
      <c r="C535" s="41" t="s">
        <v>54</v>
      </c>
      <c r="D535" s="41" t="s">
        <v>34</v>
      </c>
      <c r="E535" s="41" t="s">
        <v>35</v>
      </c>
      <c r="F535" s="42">
        <v>10</v>
      </c>
      <c r="G535" s="43">
        <v>1540</v>
      </c>
      <c r="H535" s="44">
        <v>541.15599999999995</v>
      </c>
    </row>
    <row r="536" spans="1:8" x14ac:dyDescent="0.25">
      <c r="A536" s="89" t="str">
        <f t="shared" si="8"/>
        <v>39508MattNorthRapidZoo</v>
      </c>
      <c r="B536" s="32">
        <v>39508</v>
      </c>
      <c r="C536" s="33" t="s">
        <v>54</v>
      </c>
      <c r="D536" s="33" t="s">
        <v>34</v>
      </c>
      <c r="E536" s="33" t="s">
        <v>38</v>
      </c>
      <c r="F536" s="34">
        <v>6</v>
      </c>
      <c r="G536" s="35">
        <v>1704</v>
      </c>
      <c r="H536" s="36">
        <v>685.00800000000004</v>
      </c>
    </row>
    <row r="537" spans="1:8" x14ac:dyDescent="0.25">
      <c r="A537" s="89" t="str">
        <f t="shared" si="8"/>
        <v>39508MattWestSuperGlue</v>
      </c>
      <c r="B537" s="40">
        <v>39508</v>
      </c>
      <c r="C537" s="41" t="s">
        <v>54</v>
      </c>
      <c r="D537" s="41" t="s">
        <v>42</v>
      </c>
      <c r="E537" s="41" t="s">
        <v>43</v>
      </c>
      <c r="F537" s="42">
        <v>7</v>
      </c>
      <c r="G537" s="43">
        <v>1904</v>
      </c>
      <c r="H537" s="44">
        <v>699.72</v>
      </c>
    </row>
    <row r="538" spans="1:8" x14ac:dyDescent="0.25">
      <c r="A538" s="89" t="str">
        <f t="shared" si="8"/>
        <v>39508MattWestFastCar</v>
      </c>
      <c r="B538" s="32">
        <v>39508</v>
      </c>
      <c r="C538" s="33" t="s">
        <v>54</v>
      </c>
      <c r="D538" s="33" t="s">
        <v>42</v>
      </c>
      <c r="E538" s="33" t="s">
        <v>35</v>
      </c>
      <c r="F538" s="34">
        <v>7</v>
      </c>
      <c r="G538" s="35">
        <v>2093</v>
      </c>
      <c r="H538" s="36">
        <v>671.85300000000007</v>
      </c>
    </row>
    <row r="539" spans="1:8" x14ac:dyDescent="0.25">
      <c r="A539" s="89" t="str">
        <f t="shared" si="8"/>
        <v>39508MattWestRapidZoo</v>
      </c>
      <c r="B539" s="40">
        <v>39508</v>
      </c>
      <c r="C539" s="41" t="s">
        <v>54</v>
      </c>
      <c r="D539" s="41" t="s">
        <v>42</v>
      </c>
      <c r="E539" s="41" t="s">
        <v>38</v>
      </c>
      <c r="F539" s="42">
        <v>9</v>
      </c>
      <c r="G539" s="43">
        <v>1908</v>
      </c>
      <c r="H539" s="44">
        <v>679.82040000000006</v>
      </c>
    </row>
    <row r="540" spans="1:8" x14ac:dyDescent="0.25">
      <c r="A540" s="89" t="str">
        <f t="shared" si="8"/>
        <v>39508MattMiddleSuperGlue</v>
      </c>
      <c r="B540" s="32">
        <v>39508</v>
      </c>
      <c r="C540" s="33" t="s">
        <v>54</v>
      </c>
      <c r="D540" s="33" t="s">
        <v>45</v>
      </c>
      <c r="E540" s="33" t="s">
        <v>43</v>
      </c>
      <c r="F540" s="34">
        <v>9</v>
      </c>
      <c r="G540" s="35">
        <v>1098</v>
      </c>
      <c r="H540" s="36">
        <v>332.91360000000003</v>
      </c>
    </row>
    <row r="541" spans="1:8" x14ac:dyDescent="0.25">
      <c r="A541" s="89" t="str">
        <f t="shared" si="8"/>
        <v>39508MattMiddleFastCar</v>
      </c>
      <c r="B541" s="40">
        <v>39508</v>
      </c>
      <c r="C541" s="41" t="s">
        <v>54</v>
      </c>
      <c r="D541" s="41" t="s">
        <v>45</v>
      </c>
      <c r="E541" s="41" t="s">
        <v>35</v>
      </c>
      <c r="F541" s="42">
        <v>7</v>
      </c>
      <c r="G541" s="43">
        <v>896</v>
      </c>
      <c r="H541" s="44">
        <v>353.92</v>
      </c>
    </row>
    <row r="542" spans="1:8" x14ac:dyDescent="0.25">
      <c r="A542" s="89" t="str">
        <f t="shared" si="8"/>
        <v>39508MattMiddleRapidZoo</v>
      </c>
      <c r="B542" s="32">
        <v>39508</v>
      </c>
      <c r="C542" s="33" t="s">
        <v>54</v>
      </c>
      <c r="D542" s="33" t="s">
        <v>45</v>
      </c>
      <c r="E542" s="33" t="s">
        <v>38</v>
      </c>
      <c r="F542" s="34">
        <v>7</v>
      </c>
      <c r="G542" s="35">
        <v>1120</v>
      </c>
      <c r="H542" s="36">
        <v>471.96800000000002</v>
      </c>
    </row>
    <row r="543" spans="1:8" x14ac:dyDescent="0.25">
      <c r="A543" s="89" t="str">
        <f t="shared" si="8"/>
        <v>39539JosephNorthSuperGlue</v>
      </c>
      <c r="B543" s="40">
        <v>39539</v>
      </c>
      <c r="C543" s="41" t="s">
        <v>4</v>
      </c>
      <c r="D543" s="41" t="s">
        <v>34</v>
      </c>
      <c r="E543" s="41" t="s">
        <v>43</v>
      </c>
      <c r="F543" s="42">
        <v>7</v>
      </c>
      <c r="G543" s="43">
        <v>1155</v>
      </c>
      <c r="H543" s="44">
        <v>460.26750000000004</v>
      </c>
    </row>
    <row r="544" spans="1:8" x14ac:dyDescent="0.25">
      <c r="A544" s="89" t="str">
        <f t="shared" si="8"/>
        <v>39539JosephNorthFastCar</v>
      </c>
      <c r="B544" s="32">
        <v>39539</v>
      </c>
      <c r="C544" s="33" t="s">
        <v>4</v>
      </c>
      <c r="D544" s="33" t="s">
        <v>34</v>
      </c>
      <c r="E544" s="33" t="s">
        <v>35</v>
      </c>
      <c r="F544" s="34">
        <v>10</v>
      </c>
      <c r="G544" s="35">
        <v>1250</v>
      </c>
      <c r="H544" s="36">
        <v>431.5</v>
      </c>
    </row>
    <row r="545" spans="1:8" x14ac:dyDescent="0.25">
      <c r="A545" s="89" t="str">
        <f t="shared" si="8"/>
        <v>39539JosephNorthRapidZoo</v>
      </c>
      <c r="B545" s="40">
        <v>39539</v>
      </c>
      <c r="C545" s="41" t="s">
        <v>4</v>
      </c>
      <c r="D545" s="41" t="s">
        <v>34</v>
      </c>
      <c r="E545" s="41" t="s">
        <v>38</v>
      </c>
      <c r="F545" s="42">
        <v>9</v>
      </c>
      <c r="G545" s="43">
        <v>2331</v>
      </c>
      <c r="H545" s="44">
        <v>826.33949999999993</v>
      </c>
    </row>
    <row r="546" spans="1:8" x14ac:dyDescent="0.25">
      <c r="A546" s="89" t="str">
        <f t="shared" si="8"/>
        <v>39539JosephWestSuperGlue</v>
      </c>
      <c r="B546" s="32">
        <v>39539</v>
      </c>
      <c r="C546" s="33" t="s">
        <v>4</v>
      </c>
      <c r="D546" s="33" t="s">
        <v>42</v>
      </c>
      <c r="E546" s="33" t="s">
        <v>43</v>
      </c>
      <c r="F546" s="34">
        <v>9</v>
      </c>
      <c r="G546" s="35">
        <v>2385</v>
      </c>
      <c r="H546" s="36">
        <v>824.25600000000009</v>
      </c>
    </row>
    <row r="547" spans="1:8" x14ac:dyDescent="0.25">
      <c r="A547" s="89" t="str">
        <f t="shared" si="8"/>
        <v>39539JosephWestFastCar</v>
      </c>
      <c r="B547" s="40">
        <v>39539</v>
      </c>
      <c r="C547" s="41" t="s">
        <v>4</v>
      </c>
      <c r="D547" s="41" t="s">
        <v>42</v>
      </c>
      <c r="E547" s="41" t="s">
        <v>35</v>
      </c>
      <c r="F547" s="42">
        <v>10</v>
      </c>
      <c r="G547" s="43">
        <v>2280</v>
      </c>
      <c r="H547" s="44">
        <v>720.25200000000007</v>
      </c>
    </row>
    <row r="548" spans="1:8" x14ac:dyDescent="0.25">
      <c r="A548" s="89" t="str">
        <f t="shared" si="8"/>
        <v>39539JosephWestRapidZoo</v>
      </c>
      <c r="B548" s="32">
        <v>39539</v>
      </c>
      <c r="C548" s="33" t="s">
        <v>4</v>
      </c>
      <c r="D548" s="33" t="s">
        <v>42</v>
      </c>
      <c r="E548" s="33" t="s">
        <v>38</v>
      </c>
      <c r="F548" s="34">
        <v>7</v>
      </c>
      <c r="G548" s="35">
        <v>714</v>
      </c>
      <c r="H548" s="36">
        <v>260.61</v>
      </c>
    </row>
    <row r="549" spans="1:8" x14ac:dyDescent="0.25">
      <c r="A549" s="89" t="str">
        <f t="shared" si="8"/>
        <v>39539JosephMiddleSuperGlue</v>
      </c>
      <c r="B549" s="40">
        <v>39539</v>
      </c>
      <c r="C549" s="41" t="s">
        <v>4</v>
      </c>
      <c r="D549" s="41" t="s">
        <v>45</v>
      </c>
      <c r="E549" s="41" t="s">
        <v>43</v>
      </c>
      <c r="F549" s="42">
        <v>8</v>
      </c>
      <c r="G549" s="43">
        <v>1712</v>
      </c>
      <c r="H549" s="44">
        <v>724.17599999999993</v>
      </c>
    </row>
    <row r="550" spans="1:8" x14ac:dyDescent="0.25">
      <c r="A550" s="89" t="str">
        <f t="shared" si="8"/>
        <v>39539JosephMiddleFastCar</v>
      </c>
      <c r="B550" s="32">
        <v>39539</v>
      </c>
      <c r="C550" s="33" t="s">
        <v>4</v>
      </c>
      <c r="D550" s="33" t="s">
        <v>45</v>
      </c>
      <c r="E550" s="33" t="s">
        <v>35</v>
      </c>
      <c r="F550" s="34">
        <v>7</v>
      </c>
      <c r="G550" s="35">
        <v>735</v>
      </c>
      <c r="H550" s="36">
        <v>249.9735</v>
      </c>
    </row>
    <row r="551" spans="1:8" x14ac:dyDescent="0.25">
      <c r="A551" s="89" t="str">
        <f t="shared" si="8"/>
        <v>39539JosephMiddleRapidZoo</v>
      </c>
      <c r="B551" s="40">
        <v>39539</v>
      </c>
      <c r="C551" s="41" t="s">
        <v>4</v>
      </c>
      <c r="D551" s="41" t="s">
        <v>45</v>
      </c>
      <c r="E551" s="41" t="s">
        <v>38</v>
      </c>
      <c r="F551" s="42">
        <v>8</v>
      </c>
      <c r="G551" s="43">
        <v>2160</v>
      </c>
      <c r="H551" s="44">
        <v>936.14400000000001</v>
      </c>
    </row>
    <row r="552" spans="1:8" x14ac:dyDescent="0.25">
      <c r="A552" s="89" t="str">
        <f t="shared" si="8"/>
        <v>39539LawrenceNorthSuperGlue</v>
      </c>
      <c r="B552" s="32">
        <v>39539</v>
      </c>
      <c r="C552" s="33" t="s">
        <v>48</v>
      </c>
      <c r="D552" s="33" t="s">
        <v>34</v>
      </c>
      <c r="E552" s="33" t="s">
        <v>43</v>
      </c>
      <c r="F552" s="34">
        <v>8</v>
      </c>
      <c r="G552" s="35">
        <v>1104</v>
      </c>
      <c r="H552" s="36">
        <v>461.58240000000001</v>
      </c>
    </row>
    <row r="553" spans="1:8" x14ac:dyDescent="0.25">
      <c r="A553" s="89" t="str">
        <f t="shared" si="8"/>
        <v>39539LawrenceNorthFastCar</v>
      </c>
      <c r="B553" s="40">
        <v>39539</v>
      </c>
      <c r="C553" s="41" t="s">
        <v>48</v>
      </c>
      <c r="D553" s="41" t="s">
        <v>34</v>
      </c>
      <c r="E553" s="41" t="s">
        <v>35</v>
      </c>
      <c r="F553" s="42">
        <v>6</v>
      </c>
      <c r="G553" s="43">
        <v>1446</v>
      </c>
      <c r="H553" s="44">
        <v>468.93779999999998</v>
      </c>
    </row>
    <row r="554" spans="1:8" x14ac:dyDescent="0.25">
      <c r="A554" s="89" t="str">
        <f t="shared" si="8"/>
        <v>39539LawrenceNorthRapidZoo</v>
      </c>
      <c r="B554" s="32">
        <v>39539</v>
      </c>
      <c r="C554" s="33" t="s">
        <v>48</v>
      </c>
      <c r="D554" s="33" t="s">
        <v>34</v>
      </c>
      <c r="E554" s="33" t="s">
        <v>38</v>
      </c>
      <c r="F554" s="34">
        <v>6</v>
      </c>
      <c r="G554" s="35">
        <v>1488</v>
      </c>
      <c r="H554" s="36">
        <v>668.85599999999999</v>
      </c>
    </row>
    <row r="555" spans="1:8" x14ac:dyDescent="0.25">
      <c r="A555" s="89" t="str">
        <f t="shared" si="8"/>
        <v>39539LawrenceWestSuperGlue</v>
      </c>
      <c r="B555" s="40">
        <v>39539</v>
      </c>
      <c r="C555" s="41" t="s">
        <v>48</v>
      </c>
      <c r="D555" s="41" t="s">
        <v>42</v>
      </c>
      <c r="E555" s="41" t="s">
        <v>43</v>
      </c>
      <c r="F555" s="42">
        <v>7</v>
      </c>
      <c r="G555" s="43">
        <v>1141</v>
      </c>
      <c r="H555" s="44">
        <v>388.05410000000001</v>
      </c>
    </row>
    <row r="556" spans="1:8" x14ac:dyDescent="0.25">
      <c r="A556" s="89" t="str">
        <f t="shared" si="8"/>
        <v>39539LawrenceWestFastCar</v>
      </c>
      <c r="B556" s="32">
        <v>39539</v>
      </c>
      <c r="C556" s="33" t="s">
        <v>48</v>
      </c>
      <c r="D556" s="33" t="s">
        <v>42</v>
      </c>
      <c r="E556" s="33" t="s">
        <v>35</v>
      </c>
      <c r="F556" s="34">
        <v>10</v>
      </c>
      <c r="G556" s="35">
        <v>2200</v>
      </c>
      <c r="H556" s="36">
        <v>811.58</v>
      </c>
    </row>
    <row r="557" spans="1:8" x14ac:dyDescent="0.25">
      <c r="A557" s="89" t="str">
        <f t="shared" si="8"/>
        <v>39539LawrenceWestRapidZoo</v>
      </c>
      <c r="B557" s="40">
        <v>39539</v>
      </c>
      <c r="C557" s="41" t="s">
        <v>48</v>
      </c>
      <c r="D557" s="41" t="s">
        <v>42</v>
      </c>
      <c r="E557" s="41" t="s">
        <v>38</v>
      </c>
      <c r="F557" s="42">
        <v>7</v>
      </c>
      <c r="G557" s="43">
        <v>1617</v>
      </c>
      <c r="H557" s="44">
        <v>635.3193</v>
      </c>
    </row>
    <row r="558" spans="1:8" x14ac:dyDescent="0.25">
      <c r="A558" s="89" t="str">
        <f t="shared" si="8"/>
        <v>39539LawrenceMiddleSuperGlue</v>
      </c>
      <c r="B558" s="32">
        <v>39539</v>
      </c>
      <c r="C558" s="33" t="s">
        <v>48</v>
      </c>
      <c r="D558" s="33" t="s">
        <v>45</v>
      </c>
      <c r="E558" s="33" t="s">
        <v>43</v>
      </c>
      <c r="F558" s="34">
        <v>10</v>
      </c>
      <c r="G558" s="35">
        <v>2740</v>
      </c>
      <c r="H558" s="36">
        <v>1167.5139999999999</v>
      </c>
    </row>
    <row r="559" spans="1:8" x14ac:dyDescent="0.25">
      <c r="A559" s="89" t="str">
        <f t="shared" si="8"/>
        <v>39539LawrenceMiddleFastCar</v>
      </c>
      <c r="B559" s="40">
        <v>39539</v>
      </c>
      <c r="C559" s="41" t="s">
        <v>48</v>
      </c>
      <c r="D559" s="41" t="s">
        <v>45</v>
      </c>
      <c r="E559" s="41" t="s">
        <v>35</v>
      </c>
      <c r="F559" s="42">
        <v>7</v>
      </c>
      <c r="G559" s="43">
        <v>1456</v>
      </c>
      <c r="H559" s="44">
        <v>442.47840000000002</v>
      </c>
    </row>
    <row r="560" spans="1:8" x14ac:dyDescent="0.25">
      <c r="A560" s="89" t="str">
        <f t="shared" si="8"/>
        <v>39539LawrenceMiddleRapidZoo</v>
      </c>
      <c r="B560" s="32">
        <v>39539</v>
      </c>
      <c r="C560" s="33" t="s">
        <v>48</v>
      </c>
      <c r="D560" s="33" t="s">
        <v>45</v>
      </c>
      <c r="E560" s="33" t="s">
        <v>38</v>
      </c>
      <c r="F560" s="34">
        <v>6</v>
      </c>
      <c r="G560" s="35">
        <v>1506</v>
      </c>
      <c r="H560" s="36">
        <v>476.19719999999995</v>
      </c>
    </row>
    <row r="561" spans="1:8" x14ac:dyDescent="0.25">
      <c r="A561" s="89" t="str">
        <f t="shared" si="8"/>
        <v>39539MariaNorthSuperGlue</v>
      </c>
      <c r="B561" s="40">
        <v>39539</v>
      </c>
      <c r="C561" s="41" t="s">
        <v>51</v>
      </c>
      <c r="D561" s="41" t="s">
        <v>34</v>
      </c>
      <c r="E561" s="41" t="s">
        <v>43</v>
      </c>
      <c r="F561" s="42">
        <v>7</v>
      </c>
      <c r="G561" s="43">
        <v>1113</v>
      </c>
      <c r="H561" s="44">
        <v>438.63330000000002</v>
      </c>
    </row>
    <row r="562" spans="1:8" x14ac:dyDescent="0.25">
      <c r="A562" s="89" t="str">
        <f t="shared" si="8"/>
        <v>39539MariaNorthFastCar</v>
      </c>
      <c r="B562" s="32">
        <v>39539</v>
      </c>
      <c r="C562" s="33" t="s">
        <v>51</v>
      </c>
      <c r="D562" s="33" t="s">
        <v>34</v>
      </c>
      <c r="E562" s="33" t="s">
        <v>35</v>
      </c>
      <c r="F562" s="34">
        <v>8</v>
      </c>
      <c r="G562" s="35">
        <v>1248</v>
      </c>
      <c r="H562" s="36">
        <v>454.27199999999999</v>
      </c>
    </row>
    <row r="563" spans="1:8" x14ac:dyDescent="0.25">
      <c r="A563" s="89" t="str">
        <f t="shared" si="8"/>
        <v>39539MariaNorthRapidZoo</v>
      </c>
      <c r="B563" s="40">
        <v>39539</v>
      </c>
      <c r="C563" s="41" t="s">
        <v>51</v>
      </c>
      <c r="D563" s="41" t="s">
        <v>34</v>
      </c>
      <c r="E563" s="41" t="s">
        <v>38</v>
      </c>
      <c r="F563" s="42">
        <v>8</v>
      </c>
      <c r="G563" s="43">
        <v>2240</v>
      </c>
      <c r="H563" s="44">
        <v>864.64</v>
      </c>
    </row>
    <row r="564" spans="1:8" x14ac:dyDescent="0.25">
      <c r="A564" s="89" t="str">
        <f t="shared" si="8"/>
        <v>39539MariaWestSuperGlue</v>
      </c>
      <c r="B564" s="32">
        <v>39539</v>
      </c>
      <c r="C564" s="33" t="s">
        <v>51</v>
      </c>
      <c r="D564" s="33" t="s">
        <v>42</v>
      </c>
      <c r="E564" s="33" t="s">
        <v>43</v>
      </c>
      <c r="F564" s="34">
        <v>6</v>
      </c>
      <c r="G564" s="35">
        <v>1176</v>
      </c>
      <c r="H564" s="36">
        <v>487.0992</v>
      </c>
    </row>
    <row r="565" spans="1:8" x14ac:dyDescent="0.25">
      <c r="A565" s="89" t="str">
        <f t="shared" si="8"/>
        <v>39539MariaWestFastCar</v>
      </c>
      <c r="B565" s="40">
        <v>39539</v>
      </c>
      <c r="C565" s="41" t="s">
        <v>51</v>
      </c>
      <c r="D565" s="41" t="s">
        <v>42</v>
      </c>
      <c r="E565" s="41" t="s">
        <v>35</v>
      </c>
      <c r="F565" s="42">
        <v>6</v>
      </c>
      <c r="G565" s="43">
        <v>1638</v>
      </c>
      <c r="H565" s="44">
        <v>553.64400000000001</v>
      </c>
    </row>
    <row r="566" spans="1:8" x14ac:dyDescent="0.25">
      <c r="A566" s="89" t="str">
        <f t="shared" si="8"/>
        <v>39539MariaWestRapidZoo</v>
      </c>
      <c r="B566" s="32">
        <v>39539</v>
      </c>
      <c r="C566" s="33" t="s">
        <v>51</v>
      </c>
      <c r="D566" s="33" t="s">
        <v>42</v>
      </c>
      <c r="E566" s="33" t="s">
        <v>38</v>
      </c>
      <c r="F566" s="34">
        <v>8</v>
      </c>
      <c r="G566" s="35">
        <v>2176</v>
      </c>
      <c r="H566" s="36">
        <v>770.08640000000003</v>
      </c>
    </row>
    <row r="567" spans="1:8" x14ac:dyDescent="0.25">
      <c r="A567" s="89" t="str">
        <f t="shared" si="8"/>
        <v>39539MariaMiddleSuperGlue</v>
      </c>
      <c r="B567" s="40">
        <v>39539</v>
      </c>
      <c r="C567" s="41" t="s">
        <v>51</v>
      </c>
      <c r="D567" s="41" t="s">
        <v>45</v>
      </c>
      <c r="E567" s="41" t="s">
        <v>43</v>
      </c>
      <c r="F567" s="42">
        <v>10</v>
      </c>
      <c r="G567" s="43">
        <v>2000</v>
      </c>
      <c r="H567" s="44">
        <v>623.80000000000007</v>
      </c>
    </row>
    <row r="568" spans="1:8" x14ac:dyDescent="0.25">
      <c r="A568" s="89" t="str">
        <f t="shared" si="8"/>
        <v>39539MariaMiddleFastCar</v>
      </c>
      <c r="B568" s="32">
        <v>39539</v>
      </c>
      <c r="C568" s="33" t="s">
        <v>51</v>
      </c>
      <c r="D568" s="33" t="s">
        <v>45</v>
      </c>
      <c r="E568" s="33" t="s">
        <v>35</v>
      </c>
      <c r="F568" s="34">
        <v>10</v>
      </c>
      <c r="G568" s="35">
        <v>1800</v>
      </c>
      <c r="H568" s="36">
        <v>715.5</v>
      </c>
    </row>
    <row r="569" spans="1:8" x14ac:dyDescent="0.25">
      <c r="A569" s="89" t="str">
        <f t="shared" si="8"/>
        <v>39539MariaMiddleRapidZoo</v>
      </c>
      <c r="B569" s="40">
        <v>39539</v>
      </c>
      <c r="C569" s="41" t="s">
        <v>51</v>
      </c>
      <c r="D569" s="41" t="s">
        <v>45</v>
      </c>
      <c r="E569" s="41" t="s">
        <v>38</v>
      </c>
      <c r="F569" s="42">
        <v>8</v>
      </c>
      <c r="G569" s="43">
        <v>2248</v>
      </c>
      <c r="H569" s="44">
        <v>842.32559999999989</v>
      </c>
    </row>
    <row r="570" spans="1:8" x14ac:dyDescent="0.25">
      <c r="A570" s="89" t="str">
        <f t="shared" si="8"/>
        <v>39539MattNorthSuperGlue</v>
      </c>
      <c r="B570" s="32">
        <v>39539</v>
      </c>
      <c r="C570" s="33" t="s">
        <v>54</v>
      </c>
      <c r="D570" s="33" t="s">
        <v>34</v>
      </c>
      <c r="E570" s="33" t="s">
        <v>43</v>
      </c>
      <c r="F570" s="34">
        <v>6</v>
      </c>
      <c r="G570" s="35">
        <v>1482</v>
      </c>
      <c r="H570" s="36">
        <v>481.05720000000002</v>
      </c>
    </row>
    <row r="571" spans="1:8" x14ac:dyDescent="0.25">
      <c r="A571" s="89" t="str">
        <f t="shared" si="8"/>
        <v>39539MattNorthFastCar</v>
      </c>
      <c r="B571" s="40">
        <v>39539</v>
      </c>
      <c r="C571" s="41" t="s">
        <v>54</v>
      </c>
      <c r="D571" s="41" t="s">
        <v>34</v>
      </c>
      <c r="E571" s="41" t="s">
        <v>35</v>
      </c>
      <c r="F571" s="42">
        <v>9</v>
      </c>
      <c r="G571" s="43">
        <v>2214</v>
      </c>
      <c r="H571" s="44">
        <v>785.74860000000001</v>
      </c>
    </row>
    <row r="572" spans="1:8" x14ac:dyDescent="0.25">
      <c r="A572" s="89" t="str">
        <f t="shared" si="8"/>
        <v>39539MattNorthRapidZoo</v>
      </c>
      <c r="B572" s="32">
        <v>39539</v>
      </c>
      <c r="C572" s="33" t="s">
        <v>54</v>
      </c>
      <c r="D572" s="33" t="s">
        <v>34</v>
      </c>
      <c r="E572" s="33" t="s">
        <v>38</v>
      </c>
      <c r="F572" s="34">
        <v>8</v>
      </c>
      <c r="G572" s="35">
        <v>856</v>
      </c>
      <c r="H572" s="36">
        <v>267.928</v>
      </c>
    </row>
    <row r="573" spans="1:8" x14ac:dyDescent="0.25">
      <c r="A573" s="89" t="str">
        <f t="shared" si="8"/>
        <v>39539MattWestSuperGlue</v>
      </c>
      <c r="B573" s="40">
        <v>39539</v>
      </c>
      <c r="C573" s="41" t="s">
        <v>54</v>
      </c>
      <c r="D573" s="41" t="s">
        <v>42</v>
      </c>
      <c r="E573" s="41" t="s">
        <v>43</v>
      </c>
      <c r="F573" s="42">
        <v>8</v>
      </c>
      <c r="G573" s="43">
        <v>1488</v>
      </c>
      <c r="H573" s="44">
        <v>585.08159999999998</v>
      </c>
    </row>
    <row r="574" spans="1:8" x14ac:dyDescent="0.25">
      <c r="A574" s="89" t="str">
        <f t="shared" si="8"/>
        <v>39539MattWestFastCar</v>
      </c>
      <c r="B574" s="32">
        <v>39539</v>
      </c>
      <c r="C574" s="33" t="s">
        <v>54</v>
      </c>
      <c r="D574" s="33" t="s">
        <v>42</v>
      </c>
      <c r="E574" s="33" t="s">
        <v>35</v>
      </c>
      <c r="F574" s="34">
        <v>8</v>
      </c>
      <c r="G574" s="35">
        <v>1880</v>
      </c>
      <c r="H574" s="36">
        <v>659.88</v>
      </c>
    </row>
    <row r="575" spans="1:8" x14ac:dyDescent="0.25">
      <c r="A575" s="89" t="str">
        <f t="shared" si="8"/>
        <v>39539MattWestRapidZoo</v>
      </c>
      <c r="B575" s="40">
        <v>39539</v>
      </c>
      <c r="C575" s="41" t="s">
        <v>54</v>
      </c>
      <c r="D575" s="41" t="s">
        <v>42</v>
      </c>
      <c r="E575" s="41" t="s">
        <v>38</v>
      </c>
      <c r="F575" s="42">
        <v>10</v>
      </c>
      <c r="G575" s="43">
        <v>1090</v>
      </c>
      <c r="H575" s="44">
        <v>408.64100000000002</v>
      </c>
    </row>
    <row r="576" spans="1:8" x14ac:dyDescent="0.25">
      <c r="A576" s="89" t="str">
        <f t="shared" si="8"/>
        <v>39539MattMiddleSuperGlue</v>
      </c>
      <c r="B576" s="32">
        <v>39539</v>
      </c>
      <c r="C576" s="33" t="s">
        <v>54</v>
      </c>
      <c r="D576" s="33" t="s">
        <v>45</v>
      </c>
      <c r="E576" s="33" t="s">
        <v>43</v>
      </c>
      <c r="F576" s="34">
        <v>8</v>
      </c>
      <c r="G576" s="35">
        <v>2304</v>
      </c>
      <c r="H576" s="36">
        <v>802.25279999999998</v>
      </c>
    </row>
    <row r="577" spans="1:8" x14ac:dyDescent="0.25">
      <c r="A577" s="89" t="str">
        <f t="shared" si="8"/>
        <v>39539MattMiddleFastCar</v>
      </c>
      <c r="B577" s="40">
        <v>39539</v>
      </c>
      <c r="C577" s="41" t="s">
        <v>54</v>
      </c>
      <c r="D577" s="41" t="s">
        <v>45</v>
      </c>
      <c r="E577" s="41" t="s">
        <v>35</v>
      </c>
      <c r="F577" s="42">
        <v>10</v>
      </c>
      <c r="G577" s="43">
        <v>1270</v>
      </c>
      <c r="H577" s="44">
        <v>411.86099999999999</v>
      </c>
    </row>
    <row r="578" spans="1:8" x14ac:dyDescent="0.25">
      <c r="A578" s="89" t="str">
        <f t="shared" si="8"/>
        <v>39539MattMiddleRapidZoo</v>
      </c>
      <c r="B578" s="32">
        <v>39539</v>
      </c>
      <c r="C578" s="33" t="s">
        <v>54</v>
      </c>
      <c r="D578" s="33" t="s">
        <v>45</v>
      </c>
      <c r="E578" s="33" t="s">
        <v>38</v>
      </c>
      <c r="F578" s="34">
        <v>10</v>
      </c>
      <c r="G578" s="35">
        <v>1990</v>
      </c>
      <c r="H578" s="36">
        <v>699.48500000000001</v>
      </c>
    </row>
    <row r="579" spans="1:8" x14ac:dyDescent="0.25">
      <c r="A579" s="89" t="str">
        <f t="shared" si="8"/>
        <v>39569JosephNorthSuperGlue</v>
      </c>
      <c r="B579" s="40">
        <v>39569</v>
      </c>
      <c r="C579" s="41" t="s">
        <v>4</v>
      </c>
      <c r="D579" s="41" t="s">
        <v>34</v>
      </c>
      <c r="E579" s="41" t="s">
        <v>43</v>
      </c>
      <c r="F579" s="42">
        <v>7</v>
      </c>
      <c r="G579" s="43">
        <v>1120</v>
      </c>
      <c r="H579" s="44">
        <v>488.43199999999996</v>
      </c>
    </row>
    <row r="580" spans="1:8" x14ac:dyDescent="0.25">
      <c r="A580" s="89" t="str">
        <f t="shared" si="8"/>
        <v>39569JosephNorthFastCar</v>
      </c>
      <c r="B580" s="32">
        <v>39569</v>
      </c>
      <c r="C580" s="33" t="s">
        <v>4</v>
      </c>
      <c r="D580" s="33" t="s">
        <v>34</v>
      </c>
      <c r="E580" s="33" t="s">
        <v>35</v>
      </c>
      <c r="F580" s="34">
        <v>7</v>
      </c>
      <c r="G580" s="35">
        <v>1484</v>
      </c>
      <c r="H580" s="36">
        <v>655.77960000000007</v>
      </c>
    </row>
    <row r="581" spans="1:8" x14ac:dyDescent="0.25">
      <c r="A581" s="89" t="str">
        <f t="shared" ref="A581:A644" si="9">B581&amp;C581&amp;D581&amp;E581</f>
        <v>39569JosephNorthRapidZoo</v>
      </c>
      <c r="B581" s="40">
        <v>39569</v>
      </c>
      <c r="C581" s="41" t="s">
        <v>4</v>
      </c>
      <c r="D581" s="41" t="s">
        <v>34</v>
      </c>
      <c r="E581" s="41" t="s">
        <v>38</v>
      </c>
      <c r="F581" s="42">
        <v>9</v>
      </c>
      <c r="G581" s="43">
        <v>2205</v>
      </c>
      <c r="H581" s="44">
        <v>954.9855</v>
      </c>
    </row>
    <row r="582" spans="1:8" x14ac:dyDescent="0.25">
      <c r="A582" s="89" t="str">
        <f t="shared" si="9"/>
        <v>39569JosephWestSuperGlue</v>
      </c>
      <c r="B582" s="32">
        <v>39569</v>
      </c>
      <c r="C582" s="33" t="s">
        <v>4</v>
      </c>
      <c r="D582" s="33" t="s">
        <v>42</v>
      </c>
      <c r="E582" s="33" t="s">
        <v>43</v>
      </c>
      <c r="F582" s="34">
        <v>6</v>
      </c>
      <c r="G582" s="35">
        <v>1014</v>
      </c>
      <c r="H582" s="36">
        <v>341.41379999999998</v>
      </c>
    </row>
    <row r="583" spans="1:8" x14ac:dyDescent="0.25">
      <c r="A583" s="89" t="str">
        <f t="shared" si="9"/>
        <v>39569JosephWestFastCar</v>
      </c>
      <c r="B583" s="40">
        <v>39569</v>
      </c>
      <c r="C583" s="41" t="s">
        <v>4</v>
      </c>
      <c r="D583" s="41" t="s">
        <v>42</v>
      </c>
      <c r="E583" s="41" t="s">
        <v>35</v>
      </c>
      <c r="F583" s="42">
        <v>10</v>
      </c>
      <c r="G583" s="43">
        <v>2190</v>
      </c>
      <c r="H583" s="44">
        <v>938.63400000000001</v>
      </c>
    </row>
    <row r="584" spans="1:8" x14ac:dyDescent="0.25">
      <c r="A584" s="89" t="str">
        <f t="shared" si="9"/>
        <v>39569JosephWestRapidZoo</v>
      </c>
      <c r="B584" s="32">
        <v>39569</v>
      </c>
      <c r="C584" s="33" t="s">
        <v>4</v>
      </c>
      <c r="D584" s="33" t="s">
        <v>42</v>
      </c>
      <c r="E584" s="33" t="s">
        <v>38</v>
      </c>
      <c r="F584" s="34">
        <v>8</v>
      </c>
      <c r="G584" s="35">
        <v>1272</v>
      </c>
      <c r="H584" s="36">
        <v>566.2944</v>
      </c>
    </row>
    <row r="585" spans="1:8" x14ac:dyDescent="0.25">
      <c r="A585" s="89" t="str">
        <f t="shared" si="9"/>
        <v>39569JosephMiddleSuperGlue</v>
      </c>
      <c r="B585" s="40">
        <v>39569</v>
      </c>
      <c r="C585" s="41" t="s">
        <v>4</v>
      </c>
      <c r="D585" s="41" t="s">
        <v>45</v>
      </c>
      <c r="E585" s="41" t="s">
        <v>43</v>
      </c>
      <c r="F585" s="42">
        <v>6</v>
      </c>
      <c r="G585" s="43">
        <v>1530</v>
      </c>
      <c r="H585" s="44">
        <v>581.70600000000002</v>
      </c>
    </row>
    <row r="586" spans="1:8" x14ac:dyDescent="0.25">
      <c r="A586" s="89" t="str">
        <f t="shared" si="9"/>
        <v>39569JosephMiddleFastCar</v>
      </c>
      <c r="B586" s="32">
        <v>39569</v>
      </c>
      <c r="C586" s="33" t="s">
        <v>4</v>
      </c>
      <c r="D586" s="33" t="s">
        <v>45</v>
      </c>
      <c r="E586" s="33" t="s">
        <v>35</v>
      </c>
      <c r="F586" s="34">
        <v>6</v>
      </c>
      <c r="G586" s="35">
        <v>750</v>
      </c>
      <c r="H586" s="36">
        <v>292.125</v>
      </c>
    </row>
    <row r="587" spans="1:8" x14ac:dyDescent="0.25">
      <c r="A587" s="89" t="str">
        <f t="shared" si="9"/>
        <v>39569JosephMiddleRapidZoo</v>
      </c>
      <c r="B587" s="40">
        <v>39569</v>
      </c>
      <c r="C587" s="41" t="s">
        <v>4</v>
      </c>
      <c r="D587" s="41" t="s">
        <v>45</v>
      </c>
      <c r="E587" s="41" t="s">
        <v>38</v>
      </c>
      <c r="F587" s="42">
        <v>9</v>
      </c>
      <c r="G587" s="43">
        <v>1791</v>
      </c>
      <c r="H587" s="44">
        <v>755.80200000000002</v>
      </c>
    </row>
    <row r="588" spans="1:8" x14ac:dyDescent="0.25">
      <c r="A588" s="89" t="str">
        <f t="shared" si="9"/>
        <v>39569LawrenceNorthSuperGlue</v>
      </c>
      <c r="B588" s="32">
        <v>39569</v>
      </c>
      <c r="C588" s="33" t="s">
        <v>48</v>
      </c>
      <c r="D588" s="33" t="s">
        <v>34</v>
      </c>
      <c r="E588" s="33" t="s">
        <v>43</v>
      </c>
      <c r="F588" s="34">
        <v>10</v>
      </c>
      <c r="G588" s="35">
        <v>1010</v>
      </c>
      <c r="H588" s="36">
        <v>385.82</v>
      </c>
    </row>
    <row r="589" spans="1:8" x14ac:dyDescent="0.25">
      <c r="A589" s="89" t="str">
        <f t="shared" si="9"/>
        <v>39569LawrenceNorthFastCar</v>
      </c>
      <c r="B589" s="40">
        <v>39569</v>
      </c>
      <c r="C589" s="41" t="s">
        <v>48</v>
      </c>
      <c r="D589" s="41" t="s">
        <v>34</v>
      </c>
      <c r="E589" s="41" t="s">
        <v>35</v>
      </c>
      <c r="F589" s="42">
        <v>9</v>
      </c>
      <c r="G589" s="43">
        <v>1665</v>
      </c>
      <c r="H589" s="44">
        <v>608.22450000000003</v>
      </c>
    </row>
    <row r="590" spans="1:8" x14ac:dyDescent="0.25">
      <c r="A590" s="89" t="str">
        <f t="shared" si="9"/>
        <v>39569LawrenceNorthRapidZoo</v>
      </c>
      <c r="B590" s="32">
        <v>39569</v>
      </c>
      <c r="C590" s="33" t="s">
        <v>48</v>
      </c>
      <c r="D590" s="33" t="s">
        <v>34</v>
      </c>
      <c r="E590" s="33" t="s">
        <v>38</v>
      </c>
      <c r="F590" s="34">
        <v>7</v>
      </c>
      <c r="G590" s="35">
        <v>1603</v>
      </c>
      <c r="H590" s="36">
        <v>696.98440000000005</v>
      </c>
    </row>
    <row r="591" spans="1:8" x14ac:dyDescent="0.25">
      <c r="A591" s="89" t="str">
        <f t="shared" si="9"/>
        <v>39569LawrenceWestSuperGlue</v>
      </c>
      <c r="B591" s="40">
        <v>39569</v>
      </c>
      <c r="C591" s="41" t="s">
        <v>48</v>
      </c>
      <c r="D591" s="41" t="s">
        <v>42</v>
      </c>
      <c r="E591" s="41" t="s">
        <v>43</v>
      </c>
      <c r="F591" s="42">
        <v>7</v>
      </c>
      <c r="G591" s="43">
        <v>749</v>
      </c>
      <c r="H591" s="44">
        <v>304.99279999999999</v>
      </c>
    </row>
    <row r="592" spans="1:8" x14ac:dyDescent="0.25">
      <c r="A592" s="89" t="str">
        <f t="shared" si="9"/>
        <v>39569LawrenceWestFastCar</v>
      </c>
      <c r="B592" s="32">
        <v>39569</v>
      </c>
      <c r="C592" s="33" t="s">
        <v>48</v>
      </c>
      <c r="D592" s="33" t="s">
        <v>42</v>
      </c>
      <c r="E592" s="33" t="s">
        <v>35</v>
      </c>
      <c r="F592" s="34">
        <v>8</v>
      </c>
      <c r="G592" s="35">
        <v>1008</v>
      </c>
      <c r="H592" s="36">
        <v>437.47199999999998</v>
      </c>
    </row>
    <row r="593" spans="1:8" x14ac:dyDescent="0.25">
      <c r="A593" s="89" t="str">
        <f t="shared" si="9"/>
        <v>39569LawrenceWestRapidZoo</v>
      </c>
      <c r="B593" s="40">
        <v>39569</v>
      </c>
      <c r="C593" s="41" t="s">
        <v>48</v>
      </c>
      <c r="D593" s="41" t="s">
        <v>42</v>
      </c>
      <c r="E593" s="41" t="s">
        <v>38</v>
      </c>
      <c r="F593" s="42">
        <v>10</v>
      </c>
      <c r="G593" s="43">
        <v>1720</v>
      </c>
      <c r="H593" s="44">
        <v>695.05200000000002</v>
      </c>
    </row>
    <row r="594" spans="1:8" x14ac:dyDescent="0.25">
      <c r="A594" s="89" t="str">
        <f t="shared" si="9"/>
        <v>39569LawrenceMiddleSuperGlue</v>
      </c>
      <c r="B594" s="32">
        <v>39569</v>
      </c>
      <c r="C594" s="33" t="s">
        <v>48</v>
      </c>
      <c r="D594" s="33" t="s">
        <v>45</v>
      </c>
      <c r="E594" s="33" t="s">
        <v>43</v>
      </c>
      <c r="F594" s="34">
        <v>7</v>
      </c>
      <c r="G594" s="35">
        <v>1862</v>
      </c>
      <c r="H594" s="36">
        <v>713.70459999999991</v>
      </c>
    </row>
    <row r="595" spans="1:8" x14ac:dyDescent="0.25">
      <c r="A595" s="89" t="str">
        <f t="shared" si="9"/>
        <v>39569LawrenceMiddleFastCar</v>
      </c>
      <c r="B595" s="40">
        <v>39569</v>
      </c>
      <c r="C595" s="41" t="s">
        <v>48</v>
      </c>
      <c r="D595" s="41" t="s">
        <v>45</v>
      </c>
      <c r="E595" s="41" t="s">
        <v>35</v>
      </c>
      <c r="F595" s="42">
        <v>6</v>
      </c>
      <c r="G595" s="43">
        <v>1638</v>
      </c>
      <c r="H595" s="44">
        <v>621.45720000000006</v>
      </c>
    </row>
    <row r="596" spans="1:8" x14ac:dyDescent="0.25">
      <c r="A596" s="89" t="str">
        <f t="shared" si="9"/>
        <v>39569LawrenceMiddleRapidZoo</v>
      </c>
      <c r="B596" s="32">
        <v>39569</v>
      </c>
      <c r="C596" s="33" t="s">
        <v>48</v>
      </c>
      <c r="D596" s="33" t="s">
        <v>45</v>
      </c>
      <c r="E596" s="33" t="s">
        <v>38</v>
      </c>
      <c r="F596" s="34">
        <v>10</v>
      </c>
      <c r="G596" s="35">
        <v>1710</v>
      </c>
      <c r="H596" s="36">
        <v>646.20900000000006</v>
      </c>
    </row>
    <row r="597" spans="1:8" x14ac:dyDescent="0.25">
      <c r="A597" s="89" t="str">
        <f t="shared" si="9"/>
        <v>39569MariaNorthSuperGlue</v>
      </c>
      <c r="B597" s="40">
        <v>39569</v>
      </c>
      <c r="C597" s="41" t="s">
        <v>51</v>
      </c>
      <c r="D597" s="41" t="s">
        <v>34</v>
      </c>
      <c r="E597" s="41" t="s">
        <v>43</v>
      </c>
      <c r="F597" s="42">
        <v>10</v>
      </c>
      <c r="G597" s="43">
        <v>2210</v>
      </c>
      <c r="H597" s="44">
        <v>992.95299999999997</v>
      </c>
    </row>
    <row r="598" spans="1:8" x14ac:dyDescent="0.25">
      <c r="A598" s="89" t="str">
        <f t="shared" si="9"/>
        <v>39569MariaNorthFastCar</v>
      </c>
      <c r="B598" s="32">
        <v>39569</v>
      </c>
      <c r="C598" s="33" t="s">
        <v>51</v>
      </c>
      <c r="D598" s="33" t="s">
        <v>34</v>
      </c>
      <c r="E598" s="33" t="s">
        <v>35</v>
      </c>
      <c r="F598" s="34">
        <v>6</v>
      </c>
      <c r="G598" s="35">
        <v>1254</v>
      </c>
      <c r="H598" s="36">
        <v>514.39080000000001</v>
      </c>
    </row>
    <row r="599" spans="1:8" x14ac:dyDescent="0.25">
      <c r="A599" s="89" t="str">
        <f t="shared" si="9"/>
        <v>39569MariaNorthRapidZoo</v>
      </c>
      <c r="B599" s="40">
        <v>39569</v>
      </c>
      <c r="C599" s="41" t="s">
        <v>51</v>
      </c>
      <c r="D599" s="41" t="s">
        <v>34</v>
      </c>
      <c r="E599" s="41" t="s">
        <v>38</v>
      </c>
      <c r="F599" s="42">
        <v>10</v>
      </c>
      <c r="G599" s="43">
        <v>1220</v>
      </c>
      <c r="H599" s="44">
        <v>443.83600000000001</v>
      </c>
    </row>
    <row r="600" spans="1:8" x14ac:dyDescent="0.25">
      <c r="A600" s="89" t="str">
        <f t="shared" si="9"/>
        <v>39569MariaWestSuperGlue</v>
      </c>
      <c r="B600" s="32">
        <v>39569</v>
      </c>
      <c r="C600" s="33" t="s">
        <v>51</v>
      </c>
      <c r="D600" s="33" t="s">
        <v>42</v>
      </c>
      <c r="E600" s="33" t="s">
        <v>43</v>
      </c>
      <c r="F600" s="34">
        <v>10</v>
      </c>
      <c r="G600" s="35">
        <v>2080</v>
      </c>
      <c r="H600" s="36">
        <v>716.14400000000001</v>
      </c>
    </row>
    <row r="601" spans="1:8" x14ac:dyDescent="0.25">
      <c r="A601" s="89" t="str">
        <f t="shared" si="9"/>
        <v>39569MariaWestFastCar</v>
      </c>
      <c r="B601" s="40">
        <v>39569</v>
      </c>
      <c r="C601" s="41" t="s">
        <v>51</v>
      </c>
      <c r="D601" s="41" t="s">
        <v>42</v>
      </c>
      <c r="E601" s="41" t="s">
        <v>35</v>
      </c>
      <c r="F601" s="42">
        <v>8</v>
      </c>
      <c r="G601" s="43">
        <v>1472</v>
      </c>
      <c r="H601" s="44">
        <v>468.6848</v>
      </c>
    </row>
    <row r="602" spans="1:8" x14ac:dyDescent="0.25">
      <c r="A602" s="89" t="str">
        <f t="shared" si="9"/>
        <v>39569MariaWestRapidZoo</v>
      </c>
      <c r="B602" s="32">
        <v>39569</v>
      </c>
      <c r="C602" s="33" t="s">
        <v>51</v>
      </c>
      <c r="D602" s="33" t="s">
        <v>42</v>
      </c>
      <c r="E602" s="33" t="s">
        <v>38</v>
      </c>
      <c r="F602" s="34">
        <v>8</v>
      </c>
      <c r="G602" s="35">
        <v>1664</v>
      </c>
      <c r="H602" s="36">
        <v>671.09119999999996</v>
      </c>
    </row>
    <row r="603" spans="1:8" x14ac:dyDescent="0.25">
      <c r="A603" s="89" t="str">
        <f t="shared" si="9"/>
        <v>39569MariaMiddleSuperGlue</v>
      </c>
      <c r="B603" s="40">
        <v>39569</v>
      </c>
      <c r="C603" s="41" t="s">
        <v>51</v>
      </c>
      <c r="D603" s="41" t="s">
        <v>45</v>
      </c>
      <c r="E603" s="41" t="s">
        <v>43</v>
      </c>
      <c r="F603" s="42">
        <v>9</v>
      </c>
      <c r="G603" s="43">
        <v>2331</v>
      </c>
      <c r="H603" s="44">
        <v>861.07140000000004</v>
      </c>
    </row>
    <row r="604" spans="1:8" x14ac:dyDescent="0.25">
      <c r="A604" s="89" t="str">
        <f t="shared" si="9"/>
        <v>39569MariaMiddleFastCar</v>
      </c>
      <c r="B604" s="32">
        <v>39569</v>
      </c>
      <c r="C604" s="33" t="s">
        <v>51</v>
      </c>
      <c r="D604" s="33" t="s">
        <v>45</v>
      </c>
      <c r="E604" s="33" t="s">
        <v>35</v>
      </c>
      <c r="F604" s="34">
        <v>8</v>
      </c>
      <c r="G604" s="35">
        <v>1280</v>
      </c>
      <c r="H604" s="36">
        <v>475.392</v>
      </c>
    </row>
    <row r="605" spans="1:8" x14ac:dyDescent="0.25">
      <c r="A605" s="89" t="str">
        <f t="shared" si="9"/>
        <v>39569MariaMiddleRapidZoo</v>
      </c>
      <c r="B605" s="40">
        <v>39569</v>
      </c>
      <c r="C605" s="41" t="s">
        <v>51</v>
      </c>
      <c r="D605" s="41" t="s">
        <v>45</v>
      </c>
      <c r="E605" s="41" t="s">
        <v>38</v>
      </c>
      <c r="F605" s="42">
        <v>9</v>
      </c>
      <c r="G605" s="43">
        <v>1566</v>
      </c>
      <c r="H605" s="44">
        <v>580.82939999999996</v>
      </c>
    </row>
    <row r="606" spans="1:8" x14ac:dyDescent="0.25">
      <c r="A606" s="89" t="str">
        <f t="shared" si="9"/>
        <v>39569MattNorthSuperGlue</v>
      </c>
      <c r="B606" s="32">
        <v>39569</v>
      </c>
      <c r="C606" s="33" t="s">
        <v>54</v>
      </c>
      <c r="D606" s="33" t="s">
        <v>34</v>
      </c>
      <c r="E606" s="33" t="s">
        <v>43</v>
      </c>
      <c r="F606" s="34">
        <v>10</v>
      </c>
      <c r="G606" s="35">
        <v>2660</v>
      </c>
      <c r="H606" s="36">
        <v>841.09199999999998</v>
      </c>
    </row>
    <row r="607" spans="1:8" x14ac:dyDescent="0.25">
      <c r="A607" s="89" t="str">
        <f t="shared" si="9"/>
        <v>39569MattNorthFastCar</v>
      </c>
      <c r="B607" s="40">
        <v>39569</v>
      </c>
      <c r="C607" s="41" t="s">
        <v>54</v>
      </c>
      <c r="D607" s="41" t="s">
        <v>34</v>
      </c>
      <c r="E607" s="41" t="s">
        <v>35</v>
      </c>
      <c r="F607" s="42">
        <v>10</v>
      </c>
      <c r="G607" s="43">
        <v>1880</v>
      </c>
      <c r="H607" s="44">
        <v>679.62</v>
      </c>
    </row>
    <row r="608" spans="1:8" x14ac:dyDescent="0.25">
      <c r="A608" s="89" t="str">
        <f t="shared" si="9"/>
        <v>39569MattNorthRapidZoo</v>
      </c>
      <c r="B608" s="32">
        <v>39569</v>
      </c>
      <c r="C608" s="33" t="s">
        <v>54</v>
      </c>
      <c r="D608" s="33" t="s">
        <v>34</v>
      </c>
      <c r="E608" s="33" t="s">
        <v>38</v>
      </c>
      <c r="F608" s="34">
        <v>9</v>
      </c>
      <c r="G608" s="35">
        <v>2277</v>
      </c>
      <c r="H608" s="36">
        <v>969.77430000000004</v>
      </c>
    </row>
    <row r="609" spans="1:8" x14ac:dyDescent="0.25">
      <c r="A609" s="89" t="str">
        <f t="shared" si="9"/>
        <v>39569MattWestSuperGlue</v>
      </c>
      <c r="B609" s="40">
        <v>39569</v>
      </c>
      <c r="C609" s="41" t="s">
        <v>54</v>
      </c>
      <c r="D609" s="41" t="s">
        <v>42</v>
      </c>
      <c r="E609" s="41" t="s">
        <v>43</v>
      </c>
      <c r="F609" s="42">
        <v>9</v>
      </c>
      <c r="G609" s="43">
        <v>1737</v>
      </c>
      <c r="H609" s="44">
        <v>529.95870000000002</v>
      </c>
    </row>
    <row r="610" spans="1:8" x14ac:dyDescent="0.25">
      <c r="A610" s="89" t="str">
        <f t="shared" si="9"/>
        <v>39569MattWestFastCar</v>
      </c>
      <c r="B610" s="32">
        <v>39569</v>
      </c>
      <c r="C610" s="33" t="s">
        <v>54</v>
      </c>
      <c r="D610" s="33" t="s">
        <v>42</v>
      </c>
      <c r="E610" s="33" t="s">
        <v>35</v>
      </c>
      <c r="F610" s="34">
        <v>7</v>
      </c>
      <c r="G610" s="35">
        <v>1610</v>
      </c>
      <c r="H610" s="36">
        <v>483.16099999999994</v>
      </c>
    </row>
    <row r="611" spans="1:8" x14ac:dyDescent="0.25">
      <c r="A611" s="89" t="str">
        <f t="shared" si="9"/>
        <v>39569MattWestRapidZoo</v>
      </c>
      <c r="B611" s="40">
        <v>39569</v>
      </c>
      <c r="C611" s="41" t="s">
        <v>54</v>
      </c>
      <c r="D611" s="41" t="s">
        <v>42</v>
      </c>
      <c r="E611" s="41" t="s">
        <v>38</v>
      </c>
      <c r="F611" s="42">
        <v>9</v>
      </c>
      <c r="G611" s="43">
        <v>2196</v>
      </c>
      <c r="H611" s="44">
        <v>851.60879999999997</v>
      </c>
    </row>
    <row r="612" spans="1:8" x14ac:dyDescent="0.25">
      <c r="A612" s="89" t="str">
        <f t="shared" si="9"/>
        <v>39569MattMiddleSuperGlue</v>
      </c>
      <c r="B612" s="32">
        <v>39569</v>
      </c>
      <c r="C612" s="33" t="s">
        <v>54</v>
      </c>
      <c r="D612" s="33" t="s">
        <v>45</v>
      </c>
      <c r="E612" s="33" t="s">
        <v>43</v>
      </c>
      <c r="F612" s="34">
        <v>7</v>
      </c>
      <c r="G612" s="35">
        <v>903</v>
      </c>
      <c r="H612" s="36">
        <v>325.80240000000003</v>
      </c>
    </row>
    <row r="613" spans="1:8" x14ac:dyDescent="0.25">
      <c r="A613" s="89" t="str">
        <f t="shared" si="9"/>
        <v>39569MattMiddleFastCar</v>
      </c>
      <c r="B613" s="40">
        <v>39569</v>
      </c>
      <c r="C613" s="41" t="s">
        <v>54</v>
      </c>
      <c r="D613" s="41" t="s">
        <v>45</v>
      </c>
      <c r="E613" s="41" t="s">
        <v>35</v>
      </c>
      <c r="F613" s="42">
        <v>10</v>
      </c>
      <c r="G613" s="43">
        <v>1980</v>
      </c>
      <c r="H613" s="44">
        <v>680.52600000000007</v>
      </c>
    </row>
    <row r="614" spans="1:8" x14ac:dyDescent="0.25">
      <c r="A614" s="89" t="str">
        <f t="shared" si="9"/>
        <v>39569MattMiddleRapidZoo</v>
      </c>
      <c r="B614" s="32">
        <v>39569</v>
      </c>
      <c r="C614" s="33" t="s">
        <v>54</v>
      </c>
      <c r="D614" s="33" t="s">
        <v>45</v>
      </c>
      <c r="E614" s="33" t="s">
        <v>38</v>
      </c>
      <c r="F614" s="34">
        <v>10</v>
      </c>
      <c r="G614" s="35">
        <v>1520</v>
      </c>
      <c r="H614" s="36">
        <v>660.28800000000001</v>
      </c>
    </row>
    <row r="615" spans="1:8" x14ac:dyDescent="0.25">
      <c r="A615" s="89" t="str">
        <f t="shared" si="9"/>
        <v>39600JosephNorthSuperGlue</v>
      </c>
      <c r="B615" s="40">
        <v>39600</v>
      </c>
      <c r="C615" s="41" t="s">
        <v>4</v>
      </c>
      <c r="D615" s="41" t="s">
        <v>34</v>
      </c>
      <c r="E615" s="41" t="s">
        <v>43</v>
      </c>
      <c r="F615" s="42">
        <v>7</v>
      </c>
      <c r="G615" s="43">
        <v>2023</v>
      </c>
      <c r="H615" s="44">
        <v>732.73060000000009</v>
      </c>
    </row>
    <row r="616" spans="1:8" x14ac:dyDescent="0.25">
      <c r="A616" s="89" t="str">
        <f t="shared" si="9"/>
        <v>39600JosephNorthFastCar</v>
      </c>
      <c r="B616" s="32">
        <v>39600</v>
      </c>
      <c r="C616" s="33" t="s">
        <v>4</v>
      </c>
      <c r="D616" s="33" t="s">
        <v>34</v>
      </c>
      <c r="E616" s="33" t="s">
        <v>35</v>
      </c>
      <c r="F616" s="34">
        <v>10</v>
      </c>
      <c r="G616" s="35">
        <v>2270</v>
      </c>
      <c r="H616" s="36">
        <v>872.36099999999999</v>
      </c>
    </row>
    <row r="617" spans="1:8" x14ac:dyDescent="0.25">
      <c r="A617" s="89" t="str">
        <f t="shared" si="9"/>
        <v>39600JosephNorthRapidZoo</v>
      </c>
      <c r="B617" s="40">
        <v>39600</v>
      </c>
      <c r="C617" s="41" t="s">
        <v>4</v>
      </c>
      <c r="D617" s="41" t="s">
        <v>34</v>
      </c>
      <c r="E617" s="41" t="s">
        <v>38</v>
      </c>
      <c r="F617" s="42">
        <v>7</v>
      </c>
      <c r="G617" s="43">
        <v>1043</v>
      </c>
      <c r="H617" s="44">
        <v>457.98129999999998</v>
      </c>
    </row>
    <row r="618" spans="1:8" x14ac:dyDescent="0.25">
      <c r="A618" s="89" t="str">
        <f t="shared" si="9"/>
        <v>39600JosephWestSuperGlue</v>
      </c>
      <c r="B618" s="32">
        <v>39600</v>
      </c>
      <c r="C618" s="33" t="s">
        <v>4</v>
      </c>
      <c r="D618" s="33" t="s">
        <v>42</v>
      </c>
      <c r="E618" s="33" t="s">
        <v>43</v>
      </c>
      <c r="F618" s="34">
        <v>10</v>
      </c>
      <c r="G618" s="35">
        <v>1860</v>
      </c>
      <c r="H618" s="36">
        <v>812.82</v>
      </c>
    </row>
    <row r="619" spans="1:8" x14ac:dyDescent="0.25">
      <c r="A619" s="89" t="str">
        <f t="shared" si="9"/>
        <v>39600JosephWestFastCar</v>
      </c>
      <c r="B619" s="40">
        <v>39600</v>
      </c>
      <c r="C619" s="41" t="s">
        <v>4</v>
      </c>
      <c r="D619" s="41" t="s">
        <v>42</v>
      </c>
      <c r="E619" s="41" t="s">
        <v>35</v>
      </c>
      <c r="F619" s="42">
        <v>8</v>
      </c>
      <c r="G619" s="43">
        <v>2016</v>
      </c>
      <c r="H619" s="44">
        <v>620.928</v>
      </c>
    </row>
    <row r="620" spans="1:8" x14ac:dyDescent="0.25">
      <c r="A620" s="89" t="str">
        <f t="shared" si="9"/>
        <v>39600JosephWestRapidZoo</v>
      </c>
      <c r="B620" s="32">
        <v>39600</v>
      </c>
      <c r="C620" s="33" t="s">
        <v>4</v>
      </c>
      <c r="D620" s="33" t="s">
        <v>42</v>
      </c>
      <c r="E620" s="33" t="s">
        <v>38</v>
      </c>
      <c r="F620" s="34">
        <v>10</v>
      </c>
      <c r="G620" s="35">
        <v>2900</v>
      </c>
      <c r="H620" s="36">
        <v>1036.17</v>
      </c>
    </row>
    <row r="621" spans="1:8" x14ac:dyDescent="0.25">
      <c r="A621" s="89" t="str">
        <f t="shared" si="9"/>
        <v>39600JosephMiddleSuperGlue</v>
      </c>
      <c r="B621" s="40">
        <v>39600</v>
      </c>
      <c r="C621" s="41" t="s">
        <v>4</v>
      </c>
      <c r="D621" s="41" t="s">
        <v>45</v>
      </c>
      <c r="E621" s="41" t="s">
        <v>43</v>
      </c>
      <c r="F621" s="42">
        <v>9</v>
      </c>
      <c r="G621" s="43">
        <v>2511</v>
      </c>
      <c r="H621" s="44">
        <v>954.18000000000006</v>
      </c>
    </row>
    <row r="622" spans="1:8" x14ac:dyDescent="0.25">
      <c r="A622" s="89" t="str">
        <f t="shared" si="9"/>
        <v>39600JosephMiddleFastCar</v>
      </c>
      <c r="B622" s="32">
        <v>39600</v>
      </c>
      <c r="C622" s="33" t="s">
        <v>4</v>
      </c>
      <c r="D622" s="33" t="s">
        <v>45</v>
      </c>
      <c r="E622" s="33" t="s">
        <v>35</v>
      </c>
      <c r="F622" s="34">
        <v>10</v>
      </c>
      <c r="G622" s="35">
        <v>2770</v>
      </c>
      <c r="H622" s="36">
        <v>838.202</v>
      </c>
    </row>
    <row r="623" spans="1:8" x14ac:dyDescent="0.25">
      <c r="A623" s="89" t="str">
        <f t="shared" si="9"/>
        <v>39600JosephMiddleRapidZoo</v>
      </c>
      <c r="B623" s="40">
        <v>39600</v>
      </c>
      <c r="C623" s="41" t="s">
        <v>4</v>
      </c>
      <c r="D623" s="41" t="s">
        <v>45</v>
      </c>
      <c r="E623" s="41" t="s">
        <v>38</v>
      </c>
      <c r="F623" s="42">
        <v>9</v>
      </c>
      <c r="G623" s="43">
        <v>2646</v>
      </c>
      <c r="H623" s="44">
        <v>892.23119999999994</v>
      </c>
    </row>
    <row r="624" spans="1:8" x14ac:dyDescent="0.25">
      <c r="A624" s="89" t="str">
        <f t="shared" si="9"/>
        <v>39600LawrenceNorthSuperGlue</v>
      </c>
      <c r="B624" s="32">
        <v>39600</v>
      </c>
      <c r="C624" s="33" t="s">
        <v>48</v>
      </c>
      <c r="D624" s="33" t="s">
        <v>34</v>
      </c>
      <c r="E624" s="33" t="s">
        <v>43</v>
      </c>
      <c r="F624" s="34">
        <v>9</v>
      </c>
      <c r="G624" s="35">
        <v>2376</v>
      </c>
      <c r="H624" s="36">
        <v>881.25840000000005</v>
      </c>
    </row>
    <row r="625" spans="1:8" x14ac:dyDescent="0.25">
      <c r="A625" s="89" t="str">
        <f t="shared" si="9"/>
        <v>39600LawrenceNorthFastCar</v>
      </c>
      <c r="B625" s="40">
        <v>39600</v>
      </c>
      <c r="C625" s="41" t="s">
        <v>48</v>
      </c>
      <c r="D625" s="41" t="s">
        <v>34</v>
      </c>
      <c r="E625" s="41" t="s">
        <v>35</v>
      </c>
      <c r="F625" s="42">
        <v>6</v>
      </c>
      <c r="G625" s="43">
        <v>696</v>
      </c>
      <c r="H625" s="44">
        <v>300.53280000000001</v>
      </c>
    </row>
    <row r="626" spans="1:8" x14ac:dyDescent="0.25">
      <c r="A626" s="89" t="str">
        <f t="shared" si="9"/>
        <v>39600LawrenceNorthRapidZoo</v>
      </c>
      <c r="B626" s="32">
        <v>39600</v>
      </c>
      <c r="C626" s="33" t="s">
        <v>48</v>
      </c>
      <c r="D626" s="33" t="s">
        <v>34</v>
      </c>
      <c r="E626" s="33" t="s">
        <v>38</v>
      </c>
      <c r="F626" s="34">
        <v>9</v>
      </c>
      <c r="G626" s="35">
        <v>1296</v>
      </c>
      <c r="H626" s="36">
        <v>557.79840000000002</v>
      </c>
    </row>
    <row r="627" spans="1:8" x14ac:dyDescent="0.25">
      <c r="A627" s="89" t="str">
        <f t="shared" si="9"/>
        <v>39600LawrenceWestSuperGlue</v>
      </c>
      <c r="B627" s="40">
        <v>39600</v>
      </c>
      <c r="C627" s="41" t="s">
        <v>48</v>
      </c>
      <c r="D627" s="41" t="s">
        <v>42</v>
      </c>
      <c r="E627" s="41" t="s">
        <v>43</v>
      </c>
      <c r="F627" s="42">
        <v>6</v>
      </c>
      <c r="G627" s="43">
        <v>780</v>
      </c>
      <c r="H627" s="44">
        <v>242.19</v>
      </c>
    </row>
    <row r="628" spans="1:8" x14ac:dyDescent="0.25">
      <c r="A628" s="89" t="str">
        <f t="shared" si="9"/>
        <v>39600LawrenceWestFastCar</v>
      </c>
      <c r="B628" s="32">
        <v>39600</v>
      </c>
      <c r="C628" s="33" t="s">
        <v>48</v>
      </c>
      <c r="D628" s="33" t="s">
        <v>42</v>
      </c>
      <c r="E628" s="33" t="s">
        <v>35</v>
      </c>
      <c r="F628" s="34">
        <v>7</v>
      </c>
      <c r="G628" s="35">
        <v>1295</v>
      </c>
      <c r="H628" s="36">
        <v>526.029</v>
      </c>
    </row>
    <row r="629" spans="1:8" x14ac:dyDescent="0.25">
      <c r="A629" s="89" t="str">
        <f t="shared" si="9"/>
        <v>39600LawrenceWestRapidZoo</v>
      </c>
      <c r="B629" s="40">
        <v>39600</v>
      </c>
      <c r="C629" s="41" t="s">
        <v>48</v>
      </c>
      <c r="D629" s="41" t="s">
        <v>42</v>
      </c>
      <c r="E629" s="41" t="s">
        <v>38</v>
      </c>
      <c r="F629" s="42">
        <v>7</v>
      </c>
      <c r="G629" s="43">
        <v>2009</v>
      </c>
      <c r="H629" s="44">
        <v>772.8623</v>
      </c>
    </row>
    <row r="630" spans="1:8" x14ac:dyDescent="0.25">
      <c r="A630" s="89" t="str">
        <f t="shared" si="9"/>
        <v>39600LawrenceMiddleSuperGlue</v>
      </c>
      <c r="B630" s="32">
        <v>39600</v>
      </c>
      <c r="C630" s="33" t="s">
        <v>48</v>
      </c>
      <c r="D630" s="33" t="s">
        <v>45</v>
      </c>
      <c r="E630" s="33" t="s">
        <v>43</v>
      </c>
      <c r="F630" s="34">
        <v>10</v>
      </c>
      <c r="G630" s="35">
        <v>1850</v>
      </c>
      <c r="H630" s="36">
        <v>821.4</v>
      </c>
    </row>
    <row r="631" spans="1:8" x14ac:dyDescent="0.25">
      <c r="A631" s="89" t="str">
        <f t="shared" si="9"/>
        <v>39600LawrenceMiddleFastCar</v>
      </c>
      <c r="B631" s="40">
        <v>39600</v>
      </c>
      <c r="C631" s="41" t="s">
        <v>48</v>
      </c>
      <c r="D631" s="41" t="s">
        <v>45</v>
      </c>
      <c r="E631" s="41" t="s">
        <v>35</v>
      </c>
      <c r="F631" s="42">
        <v>7</v>
      </c>
      <c r="G631" s="43">
        <v>1659</v>
      </c>
      <c r="H631" s="44">
        <v>734.10749999999996</v>
      </c>
    </row>
    <row r="632" spans="1:8" x14ac:dyDescent="0.25">
      <c r="A632" s="89" t="str">
        <f t="shared" si="9"/>
        <v>39600LawrenceMiddleRapidZoo</v>
      </c>
      <c r="B632" s="32">
        <v>39600</v>
      </c>
      <c r="C632" s="33" t="s">
        <v>48</v>
      </c>
      <c r="D632" s="33" t="s">
        <v>45</v>
      </c>
      <c r="E632" s="33" t="s">
        <v>38</v>
      </c>
      <c r="F632" s="34">
        <v>7</v>
      </c>
      <c r="G632" s="35">
        <v>1750</v>
      </c>
      <c r="H632" s="36">
        <v>616.69999999999993</v>
      </c>
    </row>
    <row r="633" spans="1:8" x14ac:dyDescent="0.25">
      <c r="A633" s="89" t="str">
        <f t="shared" si="9"/>
        <v>39600MariaNorthSuperGlue</v>
      </c>
      <c r="B633" s="40">
        <v>39600</v>
      </c>
      <c r="C633" s="41" t="s">
        <v>51</v>
      </c>
      <c r="D633" s="41" t="s">
        <v>34</v>
      </c>
      <c r="E633" s="41" t="s">
        <v>43</v>
      </c>
      <c r="F633" s="42">
        <v>9</v>
      </c>
      <c r="G633" s="43">
        <v>1998</v>
      </c>
      <c r="H633" s="44">
        <v>750.24900000000002</v>
      </c>
    </row>
    <row r="634" spans="1:8" x14ac:dyDescent="0.25">
      <c r="A634" s="89" t="str">
        <f t="shared" si="9"/>
        <v>39600MariaNorthFastCar</v>
      </c>
      <c r="B634" s="32">
        <v>39600</v>
      </c>
      <c r="C634" s="33" t="s">
        <v>51</v>
      </c>
      <c r="D634" s="33" t="s">
        <v>34</v>
      </c>
      <c r="E634" s="33" t="s">
        <v>35</v>
      </c>
      <c r="F634" s="34">
        <v>10</v>
      </c>
      <c r="G634" s="35">
        <v>1860</v>
      </c>
      <c r="H634" s="36">
        <v>724.65599999999995</v>
      </c>
    </row>
    <row r="635" spans="1:8" x14ac:dyDescent="0.25">
      <c r="A635" s="89" t="str">
        <f t="shared" si="9"/>
        <v>39600MariaNorthRapidZoo</v>
      </c>
      <c r="B635" s="40">
        <v>39600</v>
      </c>
      <c r="C635" s="41" t="s">
        <v>51</v>
      </c>
      <c r="D635" s="41" t="s">
        <v>34</v>
      </c>
      <c r="E635" s="41" t="s">
        <v>38</v>
      </c>
      <c r="F635" s="42">
        <v>6</v>
      </c>
      <c r="G635" s="43">
        <v>672</v>
      </c>
      <c r="H635" s="44">
        <v>202.80960000000002</v>
      </c>
    </row>
    <row r="636" spans="1:8" x14ac:dyDescent="0.25">
      <c r="A636" s="89" t="str">
        <f t="shared" si="9"/>
        <v>39600MariaWestSuperGlue</v>
      </c>
      <c r="B636" s="32">
        <v>39600</v>
      </c>
      <c r="C636" s="33" t="s">
        <v>51</v>
      </c>
      <c r="D636" s="33" t="s">
        <v>42</v>
      </c>
      <c r="E636" s="33" t="s">
        <v>43</v>
      </c>
      <c r="F636" s="34">
        <v>10</v>
      </c>
      <c r="G636" s="35">
        <v>1870</v>
      </c>
      <c r="H636" s="36">
        <v>616.16500000000008</v>
      </c>
    </row>
    <row r="637" spans="1:8" x14ac:dyDescent="0.25">
      <c r="A637" s="89" t="str">
        <f t="shared" si="9"/>
        <v>39600MariaWestFastCar</v>
      </c>
      <c r="B637" s="40">
        <v>39600</v>
      </c>
      <c r="C637" s="41" t="s">
        <v>51</v>
      </c>
      <c r="D637" s="41" t="s">
        <v>42</v>
      </c>
      <c r="E637" s="41" t="s">
        <v>35</v>
      </c>
      <c r="F637" s="42">
        <v>6</v>
      </c>
      <c r="G637" s="43">
        <v>978</v>
      </c>
      <c r="H637" s="44">
        <v>405.57659999999998</v>
      </c>
    </row>
    <row r="638" spans="1:8" x14ac:dyDescent="0.25">
      <c r="A638" s="89" t="str">
        <f t="shared" si="9"/>
        <v>39600MariaWestRapidZoo</v>
      </c>
      <c r="B638" s="32">
        <v>39600</v>
      </c>
      <c r="C638" s="33" t="s">
        <v>51</v>
      </c>
      <c r="D638" s="33" t="s">
        <v>42</v>
      </c>
      <c r="E638" s="33" t="s">
        <v>38</v>
      </c>
      <c r="F638" s="34">
        <v>8</v>
      </c>
      <c r="G638" s="35">
        <v>1944</v>
      </c>
      <c r="H638" s="36">
        <v>834.17039999999997</v>
      </c>
    </row>
    <row r="639" spans="1:8" x14ac:dyDescent="0.25">
      <c r="A639" s="89" t="str">
        <f t="shared" si="9"/>
        <v>39600MariaMiddleSuperGlue</v>
      </c>
      <c r="B639" s="40">
        <v>39600</v>
      </c>
      <c r="C639" s="41" t="s">
        <v>51</v>
      </c>
      <c r="D639" s="41" t="s">
        <v>45</v>
      </c>
      <c r="E639" s="41" t="s">
        <v>43</v>
      </c>
      <c r="F639" s="42">
        <v>6</v>
      </c>
      <c r="G639" s="43">
        <v>1182</v>
      </c>
      <c r="H639" s="44">
        <v>496.7946</v>
      </c>
    </row>
    <row r="640" spans="1:8" x14ac:dyDescent="0.25">
      <c r="A640" s="89" t="str">
        <f t="shared" si="9"/>
        <v>39600MariaMiddleFastCar</v>
      </c>
      <c r="B640" s="32">
        <v>39600</v>
      </c>
      <c r="C640" s="33" t="s">
        <v>51</v>
      </c>
      <c r="D640" s="33" t="s">
        <v>45</v>
      </c>
      <c r="E640" s="33" t="s">
        <v>35</v>
      </c>
      <c r="F640" s="34">
        <v>10</v>
      </c>
      <c r="G640" s="35">
        <v>2860</v>
      </c>
      <c r="H640" s="36">
        <v>1138.8520000000001</v>
      </c>
    </row>
    <row r="641" spans="1:8" x14ac:dyDescent="0.25">
      <c r="A641" s="89" t="str">
        <f t="shared" si="9"/>
        <v>39600MariaMiddleRapidZoo</v>
      </c>
      <c r="B641" s="40">
        <v>39600</v>
      </c>
      <c r="C641" s="41" t="s">
        <v>51</v>
      </c>
      <c r="D641" s="41" t="s">
        <v>45</v>
      </c>
      <c r="E641" s="41" t="s">
        <v>38</v>
      </c>
      <c r="F641" s="42">
        <v>9</v>
      </c>
      <c r="G641" s="43">
        <v>1368</v>
      </c>
      <c r="H641" s="44">
        <v>421.48079999999999</v>
      </c>
    </row>
    <row r="642" spans="1:8" x14ac:dyDescent="0.25">
      <c r="A642" s="89" t="str">
        <f t="shared" si="9"/>
        <v>39600MattNorthSuperGlue</v>
      </c>
      <c r="B642" s="32">
        <v>39600</v>
      </c>
      <c r="C642" s="33" t="s">
        <v>54</v>
      </c>
      <c r="D642" s="33" t="s">
        <v>34</v>
      </c>
      <c r="E642" s="33" t="s">
        <v>43</v>
      </c>
      <c r="F642" s="34">
        <v>6</v>
      </c>
      <c r="G642" s="35">
        <v>1218</v>
      </c>
      <c r="H642" s="36">
        <v>441.64679999999998</v>
      </c>
    </row>
    <row r="643" spans="1:8" x14ac:dyDescent="0.25">
      <c r="A643" s="89" t="str">
        <f t="shared" si="9"/>
        <v>39600MattNorthFastCar</v>
      </c>
      <c r="B643" s="40">
        <v>39600</v>
      </c>
      <c r="C643" s="41" t="s">
        <v>54</v>
      </c>
      <c r="D643" s="41" t="s">
        <v>34</v>
      </c>
      <c r="E643" s="41" t="s">
        <v>35</v>
      </c>
      <c r="F643" s="42">
        <v>10</v>
      </c>
      <c r="G643" s="43">
        <v>2460</v>
      </c>
      <c r="H643" s="44">
        <v>774.9</v>
      </c>
    </row>
    <row r="644" spans="1:8" x14ac:dyDescent="0.25">
      <c r="A644" s="89" t="str">
        <f t="shared" si="9"/>
        <v>39600MattNorthRapidZoo</v>
      </c>
      <c r="B644" s="32">
        <v>39600</v>
      </c>
      <c r="C644" s="33" t="s">
        <v>54</v>
      </c>
      <c r="D644" s="33" t="s">
        <v>34</v>
      </c>
      <c r="E644" s="33" t="s">
        <v>38</v>
      </c>
      <c r="F644" s="34">
        <v>9</v>
      </c>
      <c r="G644" s="35">
        <v>2610</v>
      </c>
      <c r="H644" s="36">
        <v>805.70699999999988</v>
      </c>
    </row>
    <row r="645" spans="1:8" x14ac:dyDescent="0.25">
      <c r="A645" s="89" t="str">
        <f t="shared" ref="A645:A708" si="10">B645&amp;C645&amp;D645&amp;E645</f>
        <v>39600MattWestSuperGlue</v>
      </c>
      <c r="B645" s="40">
        <v>39600</v>
      </c>
      <c r="C645" s="41" t="s">
        <v>54</v>
      </c>
      <c r="D645" s="41" t="s">
        <v>42</v>
      </c>
      <c r="E645" s="41" t="s">
        <v>43</v>
      </c>
      <c r="F645" s="42">
        <v>9</v>
      </c>
      <c r="G645" s="43">
        <v>1863</v>
      </c>
      <c r="H645" s="44">
        <v>799.04070000000002</v>
      </c>
    </row>
    <row r="646" spans="1:8" x14ac:dyDescent="0.25">
      <c r="A646" s="89" t="str">
        <f t="shared" si="10"/>
        <v>39600MattWestFastCar</v>
      </c>
      <c r="B646" s="32">
        <v>39600</v>
      </c>
      <c r="C646" s="33" t="s">
        <v>54</v>
      </c>
      <c r="D646" s="33" t="s">
        <v>42</v>
      </c>
      <c r="E646" s="33" t="s">
        <v>35</v>
      </c>
      <c r="F646" s="34">
        <v>7</v>
      </c>
      <c r="G646" s="35">
        <v>1610</v>
      </c>
      <c r="H646" s="36">
        <v>497.49</v>
      </c>
    </row>
    <row r="647" spans="1:8" x14ac:dyDescent="0.25">
      <c r="A647" s="89" t="str">
        <f t="shared" si="10"/>
        <v>39600MattWestRapidZoo</v>
      </c>
      <c r="B647" s="40">
        <v>39600</v>
      </c>
      <c r="C647" s="41" t="s">
        <v>54</v>
      </c>
      <c r="D647" s="41" t="s">
        <v>42</v>
      </c>
      <c r="E647" s="41" t="s">
        <v>38</v>
      </c>
      <c r="F647" s="42">
        <v>6</v>
      </c>
      <c r="G647" s="43">
        <v>612</v>
      </c>
      <c r="H647" s="44">
        <v>237.02759999999998</v>
      </c>
    </row>
    <row r="648" spans="1:8" x14ac:dyDescent="0.25">
      <c r="A648" s="89" t="str">
        <f t="shared" si="10"/>
        <v>39600MattMiddleSuperGlue</v>
      </c>
      <c r="B648" s="32">
        <v>39600</v>
      </c>
      <c r="C648" s="33" t="s">
        <v>54</v>
      </c>
      <c r="D648" s="33" t="s">
        <v>45</v>
      </c>
      <c r="E648" s="33" t="s">
        <v>43</v>
      </c>
      <c r="F648" s="34">
        <v>7</v>
      </c>
      <c r="G648" s="35">
        <v>1610</v>
      </c>
      <c r="H648" s="36">
        <v>593.44600000000003</v>
      </c>
    </row>
    <row r="649" spans="1:8" x14ac:dyDescent="0.25">
      <c r="A649" s="89" t="str">
        <f t="shared" si="10"/>
        <v>39600MattMiddleFastCar</v>
      </c>
      <c r="B649" s="40">
        <v>39600</v>
      </c>
      <c r="C649" s="41" t="s">
        <v>54</v>
      </c>
      <c r="D649" s="41" t="s">
        <v>45</v>
      </c>
      <c r="E649" s="41" t="s">
        <v>35</v>
      </c>
      <c r="F649" s="42">
        <v>8</v>
      </c>
      <c r="G649" s="43">
        <v>1552</v>
      </c>
      <c r="H649" s="44">
        <v>615.36800000000005</v>
      </c>
    </row>
    <row r="650" spans="1:8" x14ac:dyDescent="0.25">
      <c r="A650" s="89" t="str">
        <f t="shared" si="10"/>
        <v>39600MattMiddleRapidZoo</v>
      </c>
      <c r="B650" s="32">
        <v>39600</v>
      </c>
      <c r="C650" s="33" t="s">
        <v>54</v>
      </c>
      <c r="D650" s="33" t="s">
        <v>45</v>
      </c>
      <c r="E650" s="33" t="s">
        <v>38</v>
      </c>
      <c r="F650" s="34">
        <v>10</v>
      </c>
      <c r="G650" s="35">
        <v>1010</v>
      </c>
      <c r="H650" s="36">
        <v>401.17200000000003</v>
      </c>
    </row>
    <row r="651" spans="1:8" x14ac:dyDescent="0.25">
      <c r="A651" s="89" t="str">
        <f t="shared" si="10"/>
        <v>39630JosephNorthSuperGlue</v>
      </c>
      <c r="B651" s="40">
        <v>39630</v>
      </c>
      <c r="C651" s="41" t="s">
        <v>4</v>
      </c>
      <c r="D651" s="41" t="s">
        <v>34</v>
      </c>
      <c r="E651" s="41" t="s">
        <v>43</v>
      </c>
      <c r="F651" s="42">
        <v>6</v>
      </c>
      <c r="G651" s="43">
        <v>1434</v>
      </c>
      <c r="H651" s="44">
        <v>614.18219999999997</v>
      </c>
    </row>
    <row r="652" spans="1:8" x14ac:dyDescent="0.25">
      <c r="A652" s="89" t="str">
        <f t="shared" si="10"/>
        <v>39630JosephNorthFastCar</v>
      </c>
      <c r="B652" s="32">
        <v>39630</v>
      </c>
      <c r="C652" s="33" t="s">
        <v>4</v>
      </c>
      <c r="D652" s="33" t="s">
        <v>34</v>
      </c>
      <c r="E652" s="33" t="s">
        <v>35</v>
      </c>
      <c r="F652" s="34">
        <v>9</v>
      </c>
      <c r="G652" s="35">
        <v>1908</v>
      </c>
      <c r="H652" s="36">
        <v>800.59679999999992</v>
      </c>
    </row>
    <row r="653" spans="1:8" x14ac:dyDescent="0.25">
      <c r="A653" s="89" t="str">
        <f t="shared" si="10"/>
        <v>39630JosephNorthRapidZoo</v>
      </c>
      <c r="B653" s="40">
        <v>39630</v>
      </c>
      <c r="C653" s="41" t="s">
        <v>4</v>
      </c>
      <c r="D653" s="41" t="s">
        <v>34</v>
      </c>
      <c r="E653" s="41" t="s">
        <v>38</v>
      </c>
      <c r="F653" s="42">
        <v>7</v>
      </c>
      <c r="G653" s="43">
        <v>735</v>
      </c>
      <c r="H653" s="44">
        <v>253.7955</v>
      </c>
    </row>
    <row r="654" spans="1:8" x14ac:dyDescent="0.25">
      <c r="A654" s="89" t="str">
        <f t="shared" si="10"/>
        <v>39630JosephWestSuperGlue</v>
      </c>
      <c r="B654" s="32">
        <v>39630</v>
      </c>
      <c r="C654" s="33" t="s">
        <v>4</v>
      </c>
      <c r="D654" s="33" t="s">
        <v>42</v>
      </c>
      <c r="E654" s="33" t="s">
        <v>43</v>
      </c>
      <c r="F654" s="34">
        <v>9</v>
      </c>
      <c r="G654" s="35">
        <v>1629</v>
      </c>
      <c r="H654" s="36">
        <v>512.6463</v>
      </c>
    </row>
    <row r="655" spans="1:8" x14ac:dyDescent="0.25">
      <c r="A655" s="89" t="str">
        <f t="shared" si="10"/>
        <v>39630JosephWestFastCar</v>
      </c>
      <c r="B655" s="40">
        <v>39630</v>
      </c>
      <c r="C655" s="41" t="s">
        <v>4</v>
      </c>
      <c r="D655" s="41" t="s">
        <v>42</v>
      </c>
      <c r="E655" s="41" t="s">
        <v>35</v>
      </c>
      <c r="F655" s="42">
        <v>9</v>
      </c>
      <c r="G655" s="43">
        <v>1287</v>
      </c>
      <c r="H655" s="44">
        <v>442.08450000000005</v>
      </c>
    </row>
    <row r="656" spans="1:8" x14ac:dyDescent="0.25">
      <c r="A656" s="89" t="str">
        <f t="shared" si="10"/>
        <v>39630JosephWestRapidZoo</v>
      </c>
      <c r="B656" s="32">
        <v>39630</v>
      </c>
      <c r="C656" s="33" t="s">
        <v>4</v>
      </c>
      <c r="D656" s="33" t="s">
        <v>42</v>
      </c>
      <c r="E656" s="33" t="s">
        <v>38</v>
      </c>
      <c r="F656" s="34">
        <v>8</v>
      </c>
      <c r="G656" s="35">
        <v>936</v>
      </c>
      <c r="H656" s="36">
        <v>325.72799999999995</v>
      </c>
    </row>
    <row r="657" spans="1:8" x14ac:dyDescent="0.25">
      <c r="A657" s="89" t="str">
        <f t="shared" si="10"/>
        <v>39630JosephMiddleSuperGlue</v>
      </c>
      <c r="B657" s="40">
        <v>39630</v>
      </c>
      <c r="C657" s="41" t="s">
        <v>4</v>
      </c>
      <c r="D657" s="41" t="s">
        <v>45</v>
      </c>
      <c r="E657" s="41" t="s">
        <v>43</v>
      </c>
      <c r="F657" s="42">
        <v>9</v>
      </c>
      <c r="G657" s="43">
        <v>2106</v>
      </c>
      <c r="H657" s="44">
        <v>827.65800000000002</v>
      </c>
    </row>
    <row r="658" spans="1:8" x14ac:dyDescent="0.25">
      <c r="A658" s="89" t="str">
        <f t="shared" si="10"/>
        <v>39630JosephMiddleFastCar</v>
      </c>
      <c r="B658" s="32">
        <v>39630</v>
      </c>
      <c r="C658" s="33" t="s">
        <v>4</v>
      </c>
      <c r="D658" s="33" t="s">
        <v>45</v>
      </c>
      <c r="E658" s="33" t="s">
        <v>35</v>
      </c>
      <c r="F658" s="34">
        <v>8</v>
      </c>
      <c r="G658" s="35">
        <v>2040</v>
      </c>
      <c r="H658" s="36">
        <v>793.35599999999999</v>
      </c>
    </row>
    <row r="659" spans="1:8" x14ac:dyDescent="0.25">
      <c r="A659" s="89" t="str">
        <f t="shared" si="10"/>
        <v>39630JosephMiddleRapidZoo</v>
      </c>
      <c r="B659" s="40">
        <v>39630</v>
      </c>
      <c r="C659" s="41" t="s">
        <v>4</v>
      </c>
      <c r="D659" s="41" t="s">
        <v>45</v>
      </c>
      <c r="E659" s="41" t="s">
        <v>38</v>
      </c>
      <c r="F659" s="42">
        <v>6</v>
      </c>
      <c r="G659" s="43">
        <v>1578</v>
      </c>
      <c r="H659" s="44">
        <v>657.07920000000001</v>
      </c>
    </row>
    <row r="660" spans="1:8" x14ac:dyDescent="0.25">
      <c r="A660" s="89" t="str">
        <f t="shared" si="10"/>
        <v>39630LawrenceNorthSuperGlue</v>
      </c>
      <c r="B660" s="32">
        <v>39630</v>
      </c>
      <c r="C660" s="33" t="s">
        <v>48</v>
      </c>
      <c r="D660" s="33" t="s">
        <v>34</v>
      </c>
      <c r="E660" s="33" t="s">
        <v>43</v>
      </c>
      <c r="F660" s="34">
        <v>9</v>
      </c>
      <c r="G660" s="35">
        <v>1449</v>
      </c>
      <c r="H660" s="36">
        <v>575.39790000000005</v>
      </c>
    </row>
    <row r="661" spans="1:8" x14ac:dyDescent="0.25">
      <c r="A661" s="89" t="str">
        <f t="shared" si="10"/>
        <v>39630LawrenceNorthFastCar</v>
      </c>
      <c r="B661" s="40">
        <v>39630</v>
      </c>
      <c r="C661" s="41" t="s">
        <v>48</v>
      </c>
      <c r="D661" s="41" t="s">
        <v>34</v>
      </c>
      <c r="E661" s="41" t="s">
        <v>35</v>
      </c>
      <c r="F661" s="42">
        <v>9</v>
      </c>
      <c r="G661" s="43">
        <v>1170</v>
      </c>
      <c r="H661" s="44">
        <v>419.79599999999999</v>
      </c>
    </row>
    <row r="662" spans="1:8" x14ac:dyDescent="0.25">
      <c r="A662" s="89" t="str">
        <f t="shared" si="10"/>
        <v>39630LawrenceNorthRapidZoo</v>
      </c>
      <c r="B662" s="32">
        <v>39630</v>
      </c>
      <c r="C662" s="33" t="s">
        <v>48</v>
      </c>
      <c r="D662" s="33" t="s">
        <v>34</v>
      </c>
      <c r="E662" s="33" t="s">
        <v>38</v>
      </c>
      <c r="F662" s="34">
        <v>8</v>
      </c>
      <c r="G662" s="35">
        <v>1040</v>
      </c>
      <c r="H662" s="36">
        <v>325</v>
      </c>
    </row>
    <row r="663" spans="1:8" x14ac:dyDescent="0.25">
      <c r="A663" s="89" t="str">
        <f t="shared" si="10"/>
        <v>39630LawrenceWestSuperGlue</v>
      </c>
      <c r="B663" s="40">
        <v>39630</v>
      </c>
      <c r="C663" s="41" t="s">
        <v>48</v>
      </c>
      <c r="D663" s="41" t="s">
        <v>42</v>
      </c>
      <c r="E663" s="41" t="s">
        <v>43</v>
      </c>
      <c r="F663" s="42">
        <v>8</v>
      </c>
      <c r="G663" s="43">
        <v>1736</v>
      </c>
      <c r="H663" s="44">
        <v>598.91999999999996</v>
      </c>
    </row>
    <row r="664" spans="1:8" x14ac:dyDescent="0.25">
      <c r="A664" s="89" t="str">
        <f t="shared" si="10"/>
        <v>39630LawrenceWestFastCar</v>
      </c>
      <c r="B664" s="32">
        <v>39630</v>
      </c>
      <c r="C664" s="33" t="s">
        <v>48</v>
      </c>
      <c r="D664" s="33" t="s">
        <v>42</v>
      </c>
      <c r="E664" s="33" t="s">
        <v>35</v>
      </c>
      <c r="F664" s="34">
        <v>7</v>
      </c>
      <c r="G664" s="35">
        <v>2100</v>
      </c>
      <c r="H664" s="36">
        <v>633.99</v>
      </c>
    </row>
    <row r="665" spans="1:8" x14ac:dyDescent="0.25">
      <c r="A665" s="89" t="str">
        <f t="shared" si="10"/>
        <v>39630LawrenceWestRapidZoo</v>
      </c>
      <c r="B665" s="40">
        <v>39630</v>
      </c>
      <c r="C665" s="41" t="s">
        <v>48</v>
      </c>
      <c r="D665" s="41" t="s">
        <v>42</v>
      </c>
      <c r="E665" s="41" t="s">
        <v>38</v>
      </c>
      <c r="F665" s="42">
        <v>10</v>
      </c>
      <c r="G665" s="43">
        <v>2660</v>
      </c>
      <c r="H665" s="44">
        <v>954.40800000000002</v>
      </c>
    </row>
    <row r="666" spans="1:8" x14ac:dyDescent="0.25">
      <c r="A666" s="89" t="str">
        <f t="shared" si="10"/>
        <v>39630LawrenceMiddleSuperGlue</v>
      </c>
      <c r="B666" s="32">
        <v>39630</v>
      </c>
      <c r="C666" s="33" t="s">
        <v>48</v>
      </c>
      <c r="D666" s="33" t="s">
        <v>45</v>
      </c>
      <c r="E666" s="33" t="s">
        <v>43</v>
      </c>
      <c r="F666" s="34">
        <v>6</v>
      </c>
      <c r="G666" s="35">
        <v>1104</v>
      </c>
      <c r="H666" s="36">
        <v>452.64</v>
      </c>
    </row>
    <row r="667" spans="1:8" x14ac:dyDescent="0.25">
      <c r="A667" s="89" t="str">
        <f t="shared" si="10"/>
        <v>39630LawrenceMiddleFastCar</v>
      </c>
      <c r="B667" s="40">
        <v>39630</v>
      </c>
      <c r="C667" s="41" t="s">
        <v>48</v>
      </c>
      <c r="D667" s="41" t="s">
        <v>45</v>
      </c>
      <c r="E667" s="41" t="s">
        <v>35</v>
      </c>
      <c r="F667" s="42">
        <v>9</v>
      </c>
      <c r="G667" s="43">
        <v>2358</v>
      </c>
      <c r="H667" s="44">
        <v>805.02119999999991</v>
      </c>
    </row>
    <row r="668" spans="1:8" x14ac:dyDescent="0.25">
      <c r="A668" s="89" t="str">
        <f t="shared" si="10"/>
        <v>39630LawrenceMiddleRapidZoo</v>
      </c>
      <c r="B668" s="32">
        <v>39630</v>
      </c>
      <c r="C668" s="33" t="s">
        <v>48</v>
      </c>
      <c r="D668" s="33" t="s">
        <v>45</v>
      </c>
      <c r="E668" s="33" t="s">
        <v>38</v>
      </c>
      <c r="F668" s="34">
        <v>6</v>
      </c>
      <c r="G668" s="35">
        <v>852</v>
      </c>
      <c r="H668" s="36">
        <v>367.63799999999998</v>
      </c>
    </row>
    <row r="669" spans="1:8" x14ac:dyDescent="0.25">
      <c r="A669" s="89" t="str">
        <f t="shared" si="10"/>
        <v>39630MariaNorthSuperGlue</v>
      </c>
      <c r="B669" s="40">
        <v>39630</v>
      </c>
      <c r="C669" s="41" t="s">
        <v>51</v>
      </c>
      <c r="D669" s="41" t="s">
        <v>34</v>
      </c>
      <c r="E669" s="41" t="s">
        <v>43</v>
      </c>
      <c r="F669" s="42">
        <v>9</v>
      </c>
      <c r="G669" s="43">
        <v>1233</v>
      </c>
      <c r="H669" s="44">
        <v>486.41849999999999</v>
      </c>
    </row>
    <row r="670" spans="1:8" x14ac:dyDescent="0.25">
      <c r="A670" s="89" t="str">
        <f t="shared" si="10"/>
        <v>39630MariaNorthFastCar</v>
      </c>
      <c r="B670" s="32">
        <v>39630</v>
      </c>
      <c r="C670" s="33" t="s">
        <v>51</v>
      </c>
      <c r="D670" s="33" t="s">
        <v>34</v>
      </c>
      <c r="E670" s="33" t="s">
        <v>35</v>
      </c>
      <c r="F670" s="34">
        <v>7</v>
      </c>
      <c r="G670" s="35">
        <v>917</v>
      </c>
      <c r="H670" s="36">
        <v>300.4092</v>
      </c>
    </row>
    <row r="671" spans="1:8" x14ac:dyDescent="0.25">
      <c r="A671" s="89" t="str">
        <f t="shared" si="10"/>
        <v>39630MariaNorthRapidZoo</v>
      </c>
      <c r="B671" s="40">
        <v>39630</v>
      </c>
      <c r="C671" s="41" t="s">
        <v>51</v>
      </c>
      <c r="D671" s="41" t="s">
        <v>34</v>
      </c>
      <c r="E671" s="41" t="s">
        <v>38</v>
      </c>
      <c r="F671" s="42">
        <v>6</v>
      </c>
      <c r="G671" s="43">
        <v>1176</v>
      </c>
      <c r="H671" s="44">
        <v>460.28640000000001</v>
      </c>
    </row>
    <row r="672" spans="1:8" x14ac:dyDescent="0.25">
      <c r="A672" s="89" t="str">
        <f t="shared" si="10"/>
        <v>39630MariaWestSuperGlue</v>
      </c>
      <c r="B672" s="32">
        <v>39630</v>
      </c>
      <c r="C672" s="33" t="s">
        <v>51</v>
      </c>
      <c r="D672" s="33" t="s">
        <v>42</v>
      </c>
      <c r="E672" s="33" t="s">
        <v>43</v>
      </c>
      <c r="F672" s="34">
        <v>8</v>
      </c>
      <c r="G672" s="35">
        <v>864</v>
      </c>
      <c r="H672" s="36">
        <v>259.71839999999997</v>
      </c>
    </row>
    <row r="673" spans="1:8" x14ac:dyDescent="0.25">
      <c r="A673" s="89" t="str">
        <f t="shared" si="10"/>
        <v>39630MariaWestFastCar</v>
      </c>
      <c r="B673" s="40">
        <v>39630</v>
      </c>
      <c r="C673" s="41" t="s">
        <v>51</v>
      </c>
      <c r="D673" s="41" t="s">
        <v>42</v>
      </c>
      <c r="E673" s="41" t="s">
        <v>35</v>
      </c>
      <c r="F673" s="42">
        <v>8</v>
      </c>
      <c r="G673" s="43">
        <v>1232</v>
      </c>
      <c r="H673" s="44">
        <v>485.40800000000002</v>
      </c>
    </row>
    <row r="674" spans="1:8" x14ac:dyDescent="0.25">
      <c r="A674" s="89" t="str">
        <f t="shared" si="10"/>
        <v>39630MariaWestRapidZoo</v>
      </c>
      <c r="B674" s="32">
        <v>39630</v>
      </c>
      <c r="C674" s="33" t="s">
        <v>51</v>
      </c>
      <c r="D674" s="33" t="s">
        <v>42</v>
      </c>
      <c r="E674" s="33" t="s">
        <v>38</v>
      </c>
      <c r="F674" s="34">
        <v>9</v>
      </c>
      <c r="G674" s="35">
        <v>1917</v>
      </c>
      <c r="H674" s="36">
        <v>609.98939999999993</v>
      </c>
    </row>
    <row r="675" spans="1:8" x14ac:dyDescent="0.25">
      <c r="A675" s="89" t="str">
        <f t="shared" si="10"/>
        <v>39630MariaMiddleSuperGlue</v>
      </c>
      <c r="B675" s="40">
        <v>39630</v>
      </c>
      <c r="C675" s="41" t="s">
        <v>51</v>
      </c>
      <c r="D675" s="41" t="s">
        <v>45</v>
      </c>
      <c r="E675" s="41" t="s">
        <v>43</v>
      </c>
      <c r="F675" s="42">
        <v>10</v>
      </c>
      <c r="G675" s="43">
        <v>2280</v>
      </c>
      <c r="H675" s="44">
        <v>848.38799999999992</v>
      </c>
    </row>
    <row r="676" spans="1:8" x14ac:dyDescent="0.25">
      <c r="A676" s="89" t="str">
        <f t="shared" si="10"/>
        <v>39630MariaMiddleFastCar</v>
      </c>
      <c r="B676" s="32">
        <v>39630</v>
      </c>
      <c r="C676" s="33" t="s">
        <v>51</v>
      </c>
      <c r="D676" s="33" t="s">
        <v>45</v>
      </c>
      <c r="E676" s="33" t="s">
        <v>35</v>
      </c>
      <c r="F676" s="34">
        <v>10</v>
      </c>
      <c r="G676" s="35">
        <v>1290</v>
      </c>
      <c r="H676" s="36">
        <v>546.18600000000004</v>
      </c>
    </row>
    <row r="677" spans="1:8" x14ac:dyDescent="0.25">
      <c r="A677" s="89" t="str">
        <f t="shared" si="10"/>
        <v>39630MariaMiddleRapidZoo</v>
      </c>
      <c r="B677" s="40">
        <v>39630</v>
      </c>
      <c r="C677" s="41" t="s">
        <v>51</v>
      </c>
      <c r="D677" s="41" t="s">
        <v>45</v>
      </c>
      <c r="E677" s="41" t="s">
        <v>38</v>
      </c>
      <c r="F677" s="42">
        <v>8</v>
      </c>
      <c r="G677" s="43">
        <v>1416</v>
      </c>
      <c r="H677" s="44">
        <v>627.99599999999998</v>
      </c>
    </row>
    <row r="678" spans="1:8" x14ac:dyDescent="0.25">
      <c r="A678" s="89" t="str">
        <f t="shared" si="10"/>
        <v>39630MattNorthSuperGlue</v>
      </c>
      <c r="B678" s="32">
        <v>39630</v>
      </c>
      <c r="C678" s="33" t="s">
        <v>54</v>
      </c>
      <c r="D678" s="33" t="s">
        <v>34</v>
      </c>
      <c r="E678" s="33" t="s">
        <v>43</v>
      </c>
      <c r="F678" s="34">
        <v>10</v>
      </c>
      <c r="G678" s="35">
        <v>2560</v>
      </c>
      <c r="H678" s="36">
        <v>785.40800000000002</v>
      </c>
    </row>
    <row r="679" spans="1:8" x14ac:dyDescent="0.25">
      <c r="A679" s="89" t="str">
        <f t="shared" si="10"/>
        <v>39630MattNorthFastCar</v>
      </c>
      <c r="B679" s="40">
        <v>39630</v>
      </c>
      <c r="C679" s="41" t="s">
        <v>54</v>
      </c>
      <c r="D679" s="41" t="s">
        <v>34</v>
      </c>
      <c r="E679" s="41" t="s">
        <v>35</v>
      </c>
      <c r="F679" s="42">
        <v>10</v>
      </c>
      <c r="G679" s="43">
        <v>1560</v>
      </c>
      <c r="H679" s="44">
        <v>491.24400000000003</v>
      </c>
    </row>
    <row r="680" spans="1:8" x14ac:dyDescent="0.25">
      <c r="A680" s="89" t="str">
        <f t="shared" si="10"/>
        <v>39630MattNorthRapidZoo</v>
      </c>
      <c r="B680" s="32">
        <v>39630</v>
      </c>
      <c r="C680" s="33" t="s">
        <v>54</v>
      </c>
      <c r="D680" s="33" t="s">
        <v>34</v>
      </c>
      <c r="E680" s="33" t="s">
        <v>38</v>
      </c>
      <c r="F680" s="34">
        <v>8</v>
      </c>
      <c r="G680" s="35">
        <v>2256</v>
      </c>
      <c r="H680" s="36">
        <v>819.37920000000008</v>
      </c>
    </row>
    <row r="681" spans="1:8" x14ac:dyDescent="0.25">
      <c r="A681" s="89" t="str">
        <f t="shared" si="10"/>
        <v>39630MattWestSuperGlue</v>
      </c>
      <c r="B681" s="40">
        <v>39630</v>
      </c>
      <c r="C681" s="41" t="s">
        <v>54</v>
      </c>
      <c r="D681" s="41" t="s">
        <v>42</v>
      </c>
      <c r="E681" s="41" t="s">
        <v>43</v>
      </c>
      <c r="F681" s="42">
        <v>10</v>
      </c>
      <c r="G681" s="43">
        <v>2120</v>
      </c>
      <c r="H681" s="44">
        <v>937.88800000000003</v>
      </c>
    </row>
    <row r="682" spans="1:8" x14ac:dyDescent="0.25">
      <c r="A682" s="89" t="str">
        <f t="shared" si="10"/>
        <v>39630MattWestFastCar</v>
      </c>
      <c r="B682" s="32">
        <v>39630</v>
      </c>
      <c r="C682" s="33" t="s">
        <v>54</v>
      </c>
      <c r="D682" s="33" t="s">
        <v>42</v>
      </c>
      <c r="E682" s="33" t="s">
        <v>35</v>
      </c>
      <c r="F682" s="34">
        <v>10</v>
      </c>
      <c r="G682" s="35">
        <v>1160</v>
      </c>
      <c r="H682" s="36">
        <v>404.72399999999999</v>
      </c>
    </row>
    <row r="683" spans="1:8" x14ac:dyDescent="0.25">
      <c r="A683" s="89" t="str">
        <f t="shared" si="10"/>
        <v>39630MattWestRapidZoo</v>
      </c>
      <c r="B683" s="40">
        <v>39630</v>
      </c>
      <c r="C683" s="41" t="s">
        <v>54</v>
      </c>
      <c r="D683" s="41" t="s">
        <v>42</v>
      </c>
      <c r="E683" s="41" t="s">
        <v>38</v>
      </c>
      <c r="F683" s="42">
        <v>7</v>
      </c>
      <c r="G683" s="43">
        <v>994</v>
      </c>
      <c r="H683" s="44">
        <v>369.96679999999998</v>
      </c>
    </row>
    <row r="684" spans="1:8" x14ac:dyDescent="0.25">
      <c r="A684" s="89" t="str">
        <f t="shared" si="10"/>
        <v>39630MattMiddleSuperGlue</v>
      </c>
      <c r="B684" s="32">
        <v>39630</v>
      </c>
      <c r="C684" s="33" t="s">
        <v>54</v>
      </c>
      <c r="D684" s="33" t="s">
        <v>45</v>
      </c>
      <c r="E684" s="33" t="s">
        <v>43</v>
      </c>
      <c r="F684" s="34">
        <v>9</v>
      </c>
      <c r="G684" s="35">
        <v>2034</v>
      </c>
      <c r="H684" s="36">
        <v>671.01660000000004</v>
      </c>
    </row>
    <row r="685" spans="1:8" x14ac:dyDescent="0.25">
      <c r="A685" s="89" t="str">
        <f t="shared" si="10"/>
        <v>39630MattMiddleFastCar</v>
      </c>
      <c r="B685" s="40">
        <v>39630</v>
      </c>
      <c r="C685" s="41" t="s">
        <v>54</v>
      </c>
      <c r="D685" s="41" t="s">
        <v>45</v>
      </c>
      <c r="E685" s="41" t="s">
        <v>35</v>
      </c>
      <c r="F685" s="42">
        <v>6</v>
      </c>
      <c r="G685" s="43">
        <v>1668</v>
      </c>
      <c r="H685" s="44">
        <v>649.35239999999999</v>
      </c>
    </row>
    <row r="686" spans="1:8" x14ac:dyDescent="0.25">
      <c r="A686" s="89" t="str">
        <f t="shared" si="10"/>
        <v>39630MattMiddleRapidZoo</v>
      </c>
      <c r="B686" s="32">
        <v>39630</v>
      </c>
      <c r="C686" s="33" t="s">
        <v>54</v>
      </c>
      <c r="D686" s="33" t="s">
        <v>45</v>
      </c>
      <c r="E686" s="33" t="s">
        <v>38</v>
      </c>
      <c r="F686" s="34">
        <v>6</v>
      </c>
      <c r="G686" s="35">
        <v>1194</v>
      </c>
      <c r="H686" s="36">
        <v>362.4984</v>
      </c>
    </row>
    <row r="687" spans="1:8" x14ac:dyDescent="0.25">
      <c r="A687" s="89" t="str">
        <f t="shared" si="10"/>
        <v>39661JosephNorthSuperGlue</v>
      </c>
      <c r="B687" s="40">
        <v>39661</v>
      </c>
      <c r="C687" s="41" t="s">
        <v>4</v>
      </c>
      <c r="D687" s="41" t="s">
        <v>34</v>
      </c>
      <c r="E687" s="41" t="s">
        <v>43</v>
      </c>
      <c r="F687" s="42">
        <v>8</v>
      </c>
      <c r="G687" s="43">
        <v>1520</v>
      </c>
      <c r="H687" s="44">
        <v>638.55199999999991</v>
      </c>
    </row>
    <row r="688" spans="1:8" x14ac:dyDescent="0.25">
      <c r="A688" s="89" t="str">
        <f t="shared" si="10"/>
        <v>39661JosephNorthFastCar</v>
      </c>
      <c r="B688" s="32">
        <v>39661</v>
      </c>
      <c r="C688" s="33" t="s">
        <v>4</v>
      </c>
      <c r="D688" s="33" t="s">
        <v>34</v>
      </c>
      <c r="E688" s="33" t="s">
        <v>35</v>
      </c>
      <c r="F688" s="34">
        <v>8</v>
      </c>
      <c r="G688" s="35">
        <v>896</v>
      </c>
      <c r="H688" s="36">
        <v>307.77600000000001</v>
      </c>
    </row>
    <row r="689" spans="1:8" x14ac:dyDescent="0.25">
      <c r="A689" s="89" t="str">
        <f t="shared" si="10"/>
        <v>39661JosephNorthRapidZoo</v>
      </c>
      <c r="B689" s="40">
        <v>39661</v>
      </c>
      <c r="C689" s="41" t="s">
        <v>4</v>
      </c>
      <c r="D689" s="41" t="s">
        <v>34</v>
      </c>
      <c r="E689" s="41" t="s">
        <v>38</v>
      </c>
      <c r="F689" s="42">
        <v>10</v>
      </c>
      <c r="G689" s="43">
        <v>1870</v>
      </c>
      <c r="H689" s="44">
        <v>645.33699999999999</v>
      </c>
    </row>
    <row r="690" spans="1:8" x14ac:dyDescent="0.25">
      <c r="A690" s="89" t="str">
        <f t="shared" si="10"/>
        <v>39661JosephWestSuperGlue</v>
      </c>
      <c r="B690" s="32">
        <v>39661</v>
      </c>
      <c r="C690" s="33" t="s">
        <v>4</v>
      </c>
      <c r="D690" s="33" t="s">
        <v>42</v>
      </c>
      <c r="E690" s="33" t="s">
        <v>43</v>
      </c>
      <c r="F690" s="34">
        <v>9</v>
      </c>
      <c r="G690" s="35">
        <v>1395</v>
      </c>
      <c r="H690" s="36">
        <v>594.27</v>
      </c>
    </row>
    <row r="691" spans="1:8" x14ac:dyDescent="0.25">
      <c r="A691" s="89" t="str">
        <f t="shared" si="10"/>
        <v>39661JosephWestFastCar</v>
      </c>
      <c r="B691" s="40">
        <v>39661</v>
      </c>
      <c r="C691" s="41" t="s">
        <v>4</v>
      </c>
      <c r="D691" s="41" t="s">
        <v>42</v>
      </c>
      <c r="E691" s="41" t="s">
        <v>35</v>
      </c>
      <c r="F691" s="42">
        <v>6</v>
      </c>
      <c r="G691" s="43">
        <v>1668</v>
      </c>
      <c r="H691" s="44">
        <v>556.11119999999994</v>
      </c>
    </row>
    <row r="692" spans="1:8" x14ac:dyDescent="0.25">
      <c r="A692" s="89" t="str">
        <f t="shared" si="10"/>
        <v>39661JosephWestRapidZoo</v>
      </c>
      <c r="B692" s="32">
        <v>39661</v>
      </c>
      <c r="C692" s="33" t="s">
        <v>4</v>
      </c>
      <c r="D692" s="33" t="s">
        <v>42</v>
      </c>
      <c r="E692" s="33" t="s">
        <v>38</v>
      </c>
      <c r="F692" s="34">
        <v>8</v>
      </c>
      <c r="G692" s="35">
        <v>944</v>
      </c>
      <c r="H692" s="36">
        <v>355.79360000000003</v>
      </c>
    </row>
    <row r="693" spans="1:8" x14ac:dyDescent="0.25">
      <c r="A693" s="89" t="str">
        <f t="shared" si="10"/>
        <v>39661JosephMiddleSuperGlue</v>
      </c>
      <c r="B693" s="40">
        <v>39661</v>
      </c>
      <c r="C693" s="41" t="s">
        <v>4</v>
      </c>
      <c r="D693" s="41" t="s">
        <v>45</v>
      </c>
      <c r="E693" s="41" t="s">
        <v>43</v>
      </c>
      <c r="F693" s="42">
        <v>9</v>
      </c>
      <c r="G693" s="43">
        <v>1881</v>
      </c>
      <c r="H693" s="44">
        <v>789.2675999999999</v>
      </c>
    </row>
    <row r="694" spans="1:8" x14ac:dyDescent="0.25">
      <c r="A694" s="89" t="str">
        <f t="shared" si="10"/>
        <v>39661JosephMiddleFastCar</v>
      </c>
      <c r="B694" s="32">
        <v>39661</v>
      </c>
      <c r="C694" s="33" t="s">
        <v>4</v>
      </c>
      <c r="D694" s="33" t="s">
        <v>45</v>
      </c>
      <c r="E694" s="33" t="s">
        <v>35</v>
      </c>
      <c r="F694" s="34">
        <v>9</v>
      </c>
      <c r="G694" s="35">
        <v>1674</v>
      </c>
      <c r="H694" s="36">
        <v>503.87399999999997</v>
      </c>
    </row>
    <row r="695" spans="1:8" x14ac:dyDescent="0.25">
      <c r="A695" s="89" t="str">
        <f t="shared" si="10"/>
        <v>39661JosephMiddleRapidZoo</v>
      </c>
      <c r="B695" s="40">
        <v>39661</v>
      </c>
      <c r="C695" s="41" t="s">
        <v>4</v>
      </c>
      <c r="D695" s="41" t="s">
        <v>45</v>
      </c>
      <c r="E695" s="41" t="s">
        <v>38</v>
      </c>
      <c r="F695" s="42">
        <v>7</v>
      </c>
      <c r="G695" s="43">
        <v>1316</v>
      </c>
      <c r="H695" s="44">
        <v>450.59839999999997</v>
      </c>
    </row>
    <row r="696" spans="1:8" x14ac:dyDescent="0.25">
      <c r="A696" s="89" t="str">
        <f t="shared" si="10"/>
        <v>39661LawrenceNorthSuperGlue</v>
      </c>
      <c r="B696" s="32">
        <v>39661</v>
      </c>
      <c r="C696" s="33" t="s">
        <v>48</v>
      </c>
      <c r="D696" s="33" t="s">
        <v>34</v>
      </c>
      <c r="E696" s="33" t="s">
        <v>43</v>
      </c>
      <c r="F696" s="34">
        <v>8</v>
      </c>
      <c r="G696" s="35">
        <v>2304</v>
      </c>
      <c r="H696" s="36">
        <v>794.64959999999996</v>
      </c>
    </row>
    <row r="697" spans="1:8" x14ac:dyDescent="0.25">
      <c r="A697" s="89" t="str">
        <f t="shared" si="10"/>
        <v>39661LawrenceNorthFastCar</v>
      </c>
      <c r="B697" s="40">
        <v>39661</v>
      </c>
      <c r="C697" s="41" t="s">
        <v>48</v>
      </c>
      <c r="D697" s="41" t="s">
        <v>34</v>
      </c>
      <c r="E697" s="41" t="s">
        <v>35</v>
      </c>
      <c r="F697" s="42">
        <v>7</v>
      </c>
      <c r="G697" s="43">
        <v>1267</v>
      </c>
      <c r="H697" s="44">
        <v>423.05129999999997</v>
      </c>
    </row>
    <row r="698" spans="1:8" x14ac:dyDescent="0.25">
      <c r="A698" s="89" t="str">
        <f t="shared" si="10"/>
        <v>39661LawrenceNorthRapidZoo</v>
      </c>
      <c r="B698" s="32">
        <v>39661</v>
      </c>
      <c r="C698" s="33" t="s">
        <v>48</v>
      </c>
      <c r="D698" s="33" t="s">
        <v>34</v>
      </c>
      <c r="E698" s="33" t="s">
        <v>38</v>
      </c>
      <c r="F698" s="34">
        <v>10</v>
      </c>
      <c r="G698" s="35">
        <v>1200</v>
      </c>
      <c r="H698" s="36">
        <v>465.24</v>
      </c>
    </row>
    <row r="699" spans="1:8" x14ac:dyDescent="0.25">
      <c r="A699" s="89" t="str">
        <f t="shared" si="10"/>
        <v>39661LawrenceWestSuperGlue</v>
      </c>
      <c r="B699" s="40">
        <v>39661</v>
      </c>
      <c r="C699" s="41" t="s">
        <v>48</v>
      </c>
      <c r="D699" s="41" t="s">
        <v>42</v>
      </c>
      <c r="E699" s="41" t="s">
        <v>43</v>
      </c>
      <c r="F699" s="42">
        <v>6</v>
      </c>
      <c r="G699" s="43">
        <v>948</v>
      </c>
      <c r="H699" s="44">
        <v>374.17559999999997</v>
      </c>
    </row>
    <row r="700" spans="1:8" x14ac:dyDescent="0.25">
      <c r="A700" s="89" t="str">
        <f t="shared" si="10"/>
        <v>39661LawrenceWestFastCar</v>
      </c>
      <c r="B700" s="32">
        <v>39661</v>
      </c>
      <c r="C700" s="33" t="s">
        <v>48</v>
      </c>
      <c r="D700" s="33" t="s">
        <v>42</v>
      </c>
      <c r="E700" s="33" t="s">
        <v>35</v>
      </c>
      <c r="F700" s="34">
        <v>6</v>
      </c>
      <c r="G700" s="35">
        <v>1194</v>
      </c>
      <c r="H700" s="36">
        <v>510.435</v>
      </c>
    </row>
    <row r="701" spans="1:8" x14ac:dyDescent="0.25">
      <c r="A701" s="89" t="str">
        <f t="shared" si="10"/>
        <v>39661LawrenceWestRapidZoo</v>
      </c>
      <c r="B701" s="40">
        <v>39661</v>
      </c>
      <c r="C701" s="41" t="s">
        <v>48</v>
      </c>
      <c r="D701" s="41" t="s">
        <v>42</v>
      </c>
      <c r="E701" s="41" t="s">
        <v>38</v>
      </c>
      <c r="F701" s="42">
        <v>10</v>
      </c>
      <c r="G701" s="43">
        <v>1630</v>
      </c>
      <c r="H701" s="44">
        <v>535.61800000000005</v>
      </c>
    </row>
    <row r="702" spans="1:8" x14ac:dyDescent="0.25">
      <c r="A702" s="89" t="str">
        <f t="shared" si="10"/>
        <v>39661LawrenceMiddleSuperGlue</v>
      </c>
      <c r="B702" s="32">
        <v>39661</v>
      </c>
      <c r="C702" s="33" t="s">
        <v>48</v>
      </c>
      <c r="D702" s="33" t="s">
        <v>45</v>
      </c>
      <c r="E702" s="33" t="s">
        <v>43</v>
      </c>
      <c r="F702" s="34">
        <v>7</v>
      </c>
      <c r="G702" s="35">
        <v>1302</v>
      </c>
      <c r="H702" s="36">
        <v>499.44720000000001</v>
      </c>
    </row>
    <row r="703" spans="1:8" x14ac:dyDescent="0.25">
      <c r="A703" s="89" t="str">
        <f t="shared" si="10"/>
        <v>39661LawrenceMiddleFastCar</v>
      </c>
      <c r="B703" s="40">
        <v>39661</v>
      </c>
      <c r="C703" s="41" t="s">
        <v>48</v>
      </c>
      <c r="D703" s="41" t="s">
        <v>45</v>
      </c>
      <c r="E703" s="41" t="s">
        <v>35</v>
      </c>
      <c r="F703" s="42">
        <v>6</v>
      </c>
      <c r="G703" s="43">
        <v>1368</v>
      </c>
      <c r="H703" s="44">
        <v>504.92879999999997</v>
      </c>
    </row>
    <row r="704" spans="1:8" x14ac:dyDescent="0.25">
      <c r="A704" s="89" t="str">
        <f t="shared" si="10"/>
        <v>39661LawrenceMiddleRapidZoo</v>
      </c>
      <c r="B704" s="32">
        <v>39661</v>
      </c>
      <c r="C704" s="33" t="s">
        <v>48</v>
      </c>
      <c r="D704" s="33" t="s">
        <v>45</v>
      </c>
      <c r="E704" s="33" t="s">
        <v>38</v>
      </c>
      <c r="F704" s="34">
        <v>6</v>
      </c>
      <c r="G704" s="35">
        <v>720</v>
      </c>
      <c r="H704" s="36">
        <v>272.30399999999997</v>
      </c>
    </row>
    <row r="705" spans="1:8" x14ac:dyDescent="0.25">
      <c r="A705" s="89" t="str">
        <f t="shared" si="10"/>
        <v>39661MariaNorthSuperGlue</v>
      </c>
      <c r="B705" s="40">
        <v>39661</v>
      </c>
      <c r="C705" s="41" t="s">
        <v>51</v>
      </c>
      <c r="D705" s="41" t="s">
        <v>34</v>
      </c>
      <c r="E705" s="41" t="s">
        <v>43</v>
      </c>
      <c r="F705" s="42">
        <v>6</v>
      </c>
      <c r="G705" s="43">
        <v>822</v>
      </c>
      <c r="H705" s="44">
        <v>352.63799999999998</v>
      </c>
    </row>
    <row r="706" spans="1:8" x14ac:dyDescent="0.25">
      <c r="A706" s="89" t="str">
        <f t="shared" si="10"/>
        <v>39661MariaNorthFastCar</v>
      </c>
      <c r="B706" s="32">
        <v>39661</v>
      </c>
      <c r="C706" s="33" t="s">
        <v>51</v>
      </c>
      <c r="D706" s="33" t="s">
        <v>34</v>
      </c>
      <c r="E706" s="33" t="s">
        <v>35</v>
      </c>
      <c r="F706" s="34">
        <v>8</v>
      </c>
      <c r="G706" s="35">
        <v>1616</v>
      </c>
      <c r="H706" s="36">
        <v>507.90880000000004</v>
      </c>
    </row>
    <row r="707" spans="1:8" x14ac:dyDescent="0.25">
      <c r="A707" s="89" t="str">
        <f t="shared" si="10"/>
        <v>39661MariaNorthRapidZoo</v>
      </c>
      <c r="B707" s="40">
        <v>39661</v>
      </c>
      <c r="C707" s="41" t="s">
        <v>51</v>
      </c>
      <c r="D707" s="41" t="s">
        <v>34</v>
      </c>
      <c r="E707" s="41" t="s">
        <v>38</v>
      </c>
      <c r="F707" s="42">
        <v>6</v>
      </c>
      <c r="G707" s="43">
        <v>684</v>
      </c>
      <c r="H707" s="44">
        <v>268.67519999999996</v>
      </c>
    </row>
    <row r="708" spans="1:8" x14ac:dyDescent="0.25">
      <c r="A708" s="89" t="str">
        <f t="shared" si="10"/>
        <v>39661MariaWestSuperGlue</v>
      </c>
      <c r="B708" s="32">
        <v>39661</v>
      </c>
      <c r="C708" s="33" t="s">
        <v>51</v>
      </c>
      <c r="D708" s="33" t="s">
        <v>42</v>
      </c>
      <c r="E708" s="33" t="s">
        <v>43</v>
      </c>
      <c r="F708" s="34">
        <v>7</v>
      </c>
      <c r="G708" s="35">
        <v>980</v>
      </c>
      <c r="H708" s="36">
        <v>307.72000000000003</v>
      </c>
    </row>
    <row r="709" spans="1:8" x14ac:dyDescent="0.25">
      <c r="A709" s="89" t="str">
        <f t="shared" ref="A709:A772" si="11">B709&amp;C709&amp;D709&amp;E709</f>
        <v>39661MariaWestFastCar</v>
      </c>
      <c r="B709" s="40">
        <v>39661</v>
      </c>
      <c r="C709" s="41" t="s">
        <v>51</v>
      </c>
      <c r="D709" s="41" t="s">
        <v>42</v>
      </c>
      <c r="E709" s="41" t="s">
        <v>35</v>
      </c>
      <c r="F709" s="42">
        <v>10</v>
      </c>
      <c r="G709" s="43">
        <v>1090</v>
      </c>
      <c r="H709" s="44">
        <v>409.62200000000001</v>
      </c>
    </row>
    <row r="710" spans="1:8" x14ac:dyDescent="0.25">
      <c r="A710" s="89" t="str">
        <f t="shared" si="11"/>
        <v>39661MariaWestRapidZoo</v>
      </c>
      <c r="B710" s="32">
        <v>39661</v>
      </c>
      <c r="C710" s="33" t="s">
        <v>51</v>
      </c>
      <c r="D710" s="33" t="s">
        <v>42</v>
      </c>
      <c r="E710" s="33" t="s">
        <v>38</v>
      </c>
      <c r="F710" s="34">
        <v>10</v>
      </c>
      <c r="G710" s="35">
        <v>1090</v>
      </c>
      <c r="H710" s="36">
        <v>421.39400000000001</v>
      </c>
    </row>
    <row r="711" spans="1:8" x14ac:dyDescent="0.25">
      <c r="A711" s="89" t="str">
        <f t="shared" si="11"/>
        <v>39661MariaMiddleSuperGlue</v>
      </c>
      <c r="B711" s="40">
        <v>39661</v>
      </c>
      <c r="C711" s="41" t="s">
        <v>51</v>
      </c>
      <c r="D711" s="41" t="s">
        <v>45</v>
      </c>
      <c r="E711" s="41" t="s">
        <v>43</v>
      </c>
      <c r="F711" s="42">
        <v>7</v>
      </c>
      <c r="G711" s="43">
        <v>861</v>
      </c>
      <c r="H711" s="44">
        <v>385.29750000000001</v>
      </c>
    </row>
    <row r="712" spans="1:8" x14ac:dyDescent="0.25">
      <c r="A712" s="89" t="str">
        <f t="shared" si="11"/>
        <v>39661MariaMiddleFastCar</v>
      </c>
      <c r="B712" s="32">
        <v>39661</v>
      </c>
      <c r="C712" s="33" t="s">
        <v>51</v>
      </c>
      <c r="D712" s="33" t="s">
        <v>45</v>
      </c>
      <c r="E712" s="33" t="s">
        <v>35</v>
      </c>
      <c r="F712" s="34">
        <v>9</v>
      </c>
      <c r="G712" s="35">
        <v>2079</v>
      </c>
      <c r="H712" s="36">
        <v>919.1259</v>
      </c>
    </row>
    <row r="713" spans="1:8" x14ac:dyDescent="0.25">
      <c r="A713" s="89" t="str">
        <f t="shared" si="11"/>
        <v>39661MariaMiddleRapidZoo</v>
      </c>
      <c r="B713" s="40">
        <v>39661</v>
      </c>
      <c r="C713" s="41" t="s">
        <v>51</v>
      </c>
      <c r="D713" s="41" t="s">
        <v>45</v>
      </c>
      <c r="E713" s="41" t="s">
        <v>38</v>
      </c>
      <c r="F713" s="42">
        <v>10</v>
      </c>
      <c r="G713" s="43">
        <v>2220</v>
      </c>
      <c r="H713" s="44">
        <v>889.99799999999993</v>
      </c>
    </row>
    <row r="714" spans="1:8" x14ac:dyDescent="0.25">
      <c r="A714" s="89" t="str">
        <f t="shared" si="11"/>
        <v>39661MattNorthSuperGlue</v>
      </c>
      <c r="B714" s="32">
        <v>39661</v>
      </c>
      <c r="C714" s="33" t="s">
        <v>54</v>
      </c>
      <c r="D714" s="33" t="s">
        <v>34</v>
      </c>
      <c r="E714" s="33" t="s">
        <v>43</v>
      </c>
      <c r="F714" s="34">
        <v>8</v>
      </c>
      <c r="G714" s="35">
        <v>1024</v>
      </c>
      <c r="H714" s="36">
        <v>458.44479999999999</v>
      </c>
    </row>
    <row r="715" spans="1:8" x14ac:dyDescent="0.25">
      <c r="A715" s="89" t="str">
        <f t="shared" si="11"/>
        <v>39661MattNorthFastCar</v>
      </c>
      <c r="B715" s="40">
        <v>39661</v>
      </c>
      <c r="C715" s="41" t="s">
        <v>54</v>
      </c>
      <c r="D715" s="41" t="s">
        <v>34</v>
      </c>
      <c r="E715" s="41" t="s">
        <v>35</v>
      </c>
      <c r="F715" s="42">
        <v>10</v>
      </c>
      <c r="G715" s="43">
        <v>1650</v>
      </c>
      <c r="H715" s="44">
        <v>705.87</v>
      </c>
    </row>
    <row r="716" spans="1:8" x14ac:dyDescent="0.25">
      <c r="A716" s="89" t="str">
        <f t="shared" si="11"/>
        <v>39661MattNorthRapidZoo</v>
      </c>
      <c r="B716" s="32">
        <v>39661</v>
      </c>
      <c r="C716" s="33" t="s">
        <v>54</v>
      </c>
      <c r="D716" s="33" t="s">
        <v>34</v>
      </c>
      <c r="E716" s="33" t="s">
        <v>38</v>
      </c>
      <c r="F716" s="34">
        <v>6</v>
      </c>
      <c r="G716" s="35">
        <v>678</v>
      </c>
      <c r="H716" s="36">
        <v>213.90899999999999</v>
      </c>
    </row>
    <row r="717" spans="1:8" x14ac:dyDescent="0.25">
      <c r="A717" s="89" t="str">
        <f t="shared" si="11"/>
        <v>39661MattWestSuperGlue</v>
      </c>
      <c r="B717" s="40">
        <v>39661</v>
      </c>
      <c r="C717" s="41" t="s">
        <v>54</v>
      </c>
      <c r="D717" s="41" t="s">
        <v>42</v>
      </c>
      <c r="E717" s="41" t="s">
        <v>43</v>
      </c>
      <c r="F717" s="42">
        <v>6</v>
      </c>
      <c r="G717" s="43">
        <v>1764</v>
      </c>
      <c r="H717" s="44">
        <v>767.69279999999992</v>
      </c>
    </row>
    <row r="718" spans="1:8" x14ac:dyDescent="0.25">
      <c r="A718" s="89" t="str">
        <f t="shared" si="11"/>
        <v>39661MattWestFastCar</v>
      </c>
      <c r="B718" s="32">
        <v>39661</v>
      </c>
      <c r="C718" s="33" t="s">
        <v>54</v>
      </c>
      <c r="D718" s="33" t="s">
        <v>42</v>
      </c>
      <c r="E718" s="33" t="s">
        <v>35</v>
      </c>
      <c r="F718" s="34">
        <v>9</v>
      </c>
      <c r="G718" s="35">
        <v>2259</v>
      </c>
      <c r="H718" s="36">
        <v>687.63959999999997</v>
      </c>
    </row>
    <row r="719" spans="1:8" x14ac:dyDescent="0.25">
      <c r="A719" s="89" t="str">
        <f t="shared" si="11"/>
        <v>39661MattWestRapidZoo</v>
      </c>
      <c r="B719" s="40">
        <v>39661</v>
      </c>
      <c r="C719" s="41" t="s">
        <v>54</v>
      </c>
      <c r="D719" s="41" t="s">
        <v>42</v>
      </c>
      <c r="E719" s="41" t="s">
        <v>38</v>
      </c>
      <c r="F719" s="42">
        <v>9</v>
      </c>
      <c r="G719" s="43">
        <v>1899</v>
      </c>
      <c r="H719" s="44">
        <v>684.39959999999996</v>
      </c>
    </row>
    <row r="720" spans="1:8" x14ac:dyDescent="0.25">
      <c r="A720" s="89" t="str">
        <f t="shared" si="11"/>
        <v>39661MattMiddleSuperGlue</v>
      </c>
      <c r="B720" s="32">
        <v>39661</v>
      </c>
      <c r="C720" s="33" t="s">
        <v>54</v>
      </c>
      <c r="D720" s="33" t="s">
        <v>45</v>
      </c>
      <c r="E720" s="33" t="s">
        <v>43</v>
      </c>
      <c r="F720" s="34">
        <v>7</v>
      </c>
      <c r="G720" s="35">
        <v>889</v>
      </c>
      <c r="H720" s="36">
        <v>290.70300000000003</v>
      </c>
    </row>
    <row r="721" spans="1:8" x14ac:dyDescent="0.25">
      <c r="A721" s="89" t="str">
        <f t="shared" si="11"/>
        <v>39661MattMiddleFastCar</v>
      </c>
      <c r="B721" s="40">
        <v>39661</v>
      </c>
      <c r="C721" s="41" t="s">
        <v>54</v>
      </c>
      <c r="D721" s="41" t="s">
        <v>45</v>
      </c>
      <c r="E721" s="41" t="s">
        <v>35</v>
      </c>
      <c r="F721" s="42">
        <v>6</v>
      </c>
      <c r="G721" s="43">
        <v>804</v>
      </c>
      <c r="H721" s="44">
        <v>295.38960000000003</v>
      </c>
    </row>
    <row r="722" spans="1:8" x14ac:dyDescent="0.25">
      <c r="A722" s="89" t="str">
        <f t="shared" si="11"/>
        <v>39661MattMiddleRapidZoo</v>
      </c>
      <c r="B722" s="32">
        <v>39661</v>
      </c>
      <c r="C722" s="33" t="s">
        <v>54</v>
      </c>
      <c r="D722" s="33" t="s">
        <v>45</v>
      </c>
      <c r="E722" s="33" t="s">
        <v>38</v>
      </c>
      <c r="F722" s="34">
        <v>7</v>
      </c>
      <c r="G722" s="35">
        <v>1064</v>
      </c>
      <c r="H722" s="36">
        <v>413.47039999999998</v>
      </c>
    </row>
    <row r="723" spans="1:8" x14ac:dyDescent="0.25">
      <c r="A723" s="89" t="str">
        <f t="shared" si="11"/>
        <v>39692JosephNorthSuperGlue</v>
      </c>
      <c r="B723" s="40">
        <v>39692</v>
      </c>
      <c r="C723" s="41" t="s">
        <v>4</v>
      </c>
      <c r="D723" s="41" t="s">
        <v>34</v>
      </c>
      <c r="E723" s="41" t="s">
        <v>43</v>
      </c>
      <c r="F723" s="42">
        <v>10</v>
      </c>
      <c r="G723" s="43">
        <v>1150</v>
      </c>
      <c r="H723" s="44">
        <v>360.87</v>
      </c>
    </row>
    <row r="724" spans="1:8" x14ac:dyDescent="0.25">
      <c r="A724" s="89" t="str">
        <f t="shared" si="11"/>
        <v>39692JosephNorthFastCar</v>
      </c>
      <c r="B724" s="32">
        <v>39692</v>
      </c>
      <c r="C724" s="33" t="s">
        <v>4</v>
      </c>
      <c r="D724" s="33" t="s">
        <v>34</v>
      </c>
      <c r="E724" s="33" t="s">
        <v>35</v>
      </c>
      <c r="F724" s="34">
        <v>10</v>
      </c>
      <c r="G724" s="35">
        <v>2040</v>
      </c>
      <c r="H724" s="36">
        <v>764.38799999999992</v>
      </c>
    </row>
    <row r="725" spans="1:8" x14ac:dyDescent="0.25">
      <c r="A725" s="89" t="str">
        <f t="shared" si="11"/>
        <v>39692JosephNorthRapidZoo</v>
      </c>
      <c r="B725" s="40">
        <v>39692</v>
      </c>
      <c r="C725" s="41" t="s">
        <v>4</v>
      </c>
      <c r="D725" s="41" t="s">
        <v>34</v>
      </c>
      <c r="E725" s="41" t="s">
        <v>38</v>
      </c>
      <c r="F725" s="42">
        <v>8</v>
      </c>
      <c r="G725" s="43">
        <v>1984</v>
      </c>
      <c r="H725" s="44">
        <v>779.91039999999998</v>
      </c>
    </row>
    <row r="726" spans="1:8" x14ac:dyDescent="0.25">
      <c r="A726" s="89" t="str">
        <f t="shared" si="11"/>
        <v>39692JosephWestSuperGlue</v>
      </c>
      <c r="B726" s="32">
        <v>39692</v>
      </c>
      <c r="C726" s="33" t="s">
        <v>4</v>
      </c>
      <c r="D726" s="33" t="s">
        <v>42</v>
      </c>
      <c r="E726" s="33" t="s">
        <v>43</v>
      </c>
      <c r="F726" s="34">
        <v>9</v>
      </c>
      <c r="G726" s="35">
        <v>1539</v>
      </c>
      <c r="H726" s="36">
        <v>651.3048</v>
      </c>
    </row>
    <row r="727" spans="1:8" x14ac:dyDescent="0.25">
      <c r="A727" s="89" t="str">
        <f t="shared" si="11"/>
        <v>39692JosephWestFastCar</v>
      </c>
      <c r="B727" s="40">
        <v>39692</v>
      </c>
      <c r="C727" s="41" t="s">
        <v>4</v>
      </c>
      <c r="D727" s="41" t="s">
        <v>42</v>
      </c>
      <c r="E727" s="41" t="s">
        <v>35</v>
      </c>
      <c r="F727" s="42">
        <v>9</v>
      </c>
      <c r="G727" s="43">
        <v>2277</v>
      </c>
      <c r="H727" s="44">
        <v>1024.4223</v>
      </c>
    </row>
    <row r="728" spans="1:8" x14ac:dyDescent="0.25">
      <c r="A728" s="89" t="str">
        <f t="shared" si="11"/>
        <v>39692JosephWestRapidZoo</v>
      </c>
      <c r="B728" s="32">
        <v>39692</v>
      </c>
      <c r="C728" s="33" t="s">
        <v>4</v>
      </c>
      <c r="D728" s="33" t="s">
        <v>42</v>
      </c>
      <c r="E728" s="33" t="s">
        <v>38</v>
      </c>
      <c r="F728" s="34">
        <v>9</v>
      </c>
      <c r="G728" s="35">
        <v>1305</v>
      </c>
      <c r="H728" s="36">
        <v>516.64949999999999</v>
      </c>
    </row>
    <row r="729" spans="1:8" x14ac:dyDescent="0.25">
      <c r="A729" s="89" t="str">
        <f t="shared" si="11"/>
        <v>39692JosephMiddleSuperGlue</v>
      </c>
      <c r="B729" s="40">
        <v>39692</v>
      </c>
      <c r="C729" s="41" t="s">
        <v>4</v>
      </c>
      <c r="D729" s="41" t="s">
        <v>45</v>
      </c>
      <c r="E729" s="41" t="s">
        <v>43</v>
      </c>
      <c r="F729" s="42">
        <v>9</v>
      </c>
      <c r="G729" s="43">
        <v>1710</v>
      </c>
      <c r="H729" s="44">
        <v>558.65700000000004</v>
      </c>
    </row>
    <row r="730" spans="1:8" x14ac:dyDescent="0.25">
      <c r="A730" s="89" t="str">
        <f t="shared" si="11"/>
        <v>39692JosephMiddleFastCar</v>
      </c>
      <c r="B730" s="32">
        <v>39692</v>
      </c>
      <c r="C730" s="33" t="s">
        <v>4</v>
      </c>
      <c r="D730" s="33" t="s">
        <v>45</v>
      </c>
      <c r="E730" s="33" t="s">
        <v>35</v>
      </c>
      <c r="F730" s="34">
        <v>6</v>
      </c>
      <c r="G730" s="35">
        <v>852</v>
      </c>
      <c r="H730" s="36">
        <v>311.49119999999999</v>
      </c>
    </row>
    <row r="731" spans="1:8" x14ac:dyDescent="0.25">
      <c r="A731" s="89" t="str">
        <f t="shared" si="11"/>
        <v>39692JosephMiddleRapidZoo</v>
      </c>
      <c r="B731" s="40">
        <v>39692</v>
      </c>
      <c r="C731" s="41" t="s">
        <v>4</v>
      </c>
      <c r="D731" s="41" t="s">
        <v>45</v>
      </c>
      <c r="E731" s="41" t="s">
        <v>38</v>
      </c>
      <c r="F731" s="42">
        <v>6</v>
      </c>
      <c r="G731" s="43">
        <v>996</v>
      </c>
      <c r="H731" s="44">
        <v>391.32840000000004</v>
      </c>
    </row>
    <row r="732" spans="1:8" x14ac:dyDescent="0.25">
      <c r="A732" s="89" t="str">
        <f t="shared" si="11"/>
        <v>39692LawrenceNorthSuperGlue</v>
      </c>
      <c r="B732" s="32">
        <v>39692</v>
      </c>
      <c r="C732" s="33" t="s">
        <v>48</v>
      </c>
      <c r="D732" s="33" t="s">
        <v>34</v>
      </c>
      <c r="E732" s="33" t="s">
        <v>43</v>
      </c>
      <c r="F732" s="34">
        <v>7</v>
      </c>
      <c r="G732" s="35">
        <v>1008</v>
      </c>
      <c r="H732" s="36">
        <v>335.86559999999997</v>
      </c>
    </row>
    <row r="733" spans="1:8" x14ac:dyDescent="0.25">
      <c r="A733" s="89" t="str">
        <f t="shared" si="11"/>
        <v>39692LawrenceNorthFastCar</v>
      </c>
      <c r="B733" s="40">
        <v>39692</v>
      </c>
      <c r="C733" s="41" t="s">
        <v>48</v>
      </c>
      <c r="D733" s="41" t="s">
        <v>34</v>
      </c>
      <c r="E733" s="41" t="s">
        <v>35</v>
      </c>
      <c r="F733" s="42">
        <v>6</v>
      </c>
      <c r="G733" s="43">
        <v>1194</v>
      </c>
      <c r="H733" s="44">
        <v>536.82240000000002</v>
      </c>
    </row>
    <row r="734" spans="1:8" x14ac:dyDescent="0.25">
      <c r="A734" s="89" t="str">
        <f t="shared" si="11"/>
        <v>39692LawrenceNorthRapidZoo</v>
      </c>
      <c r="B734" s="32">
        <v>39692</v>
      </c>
      <c r="C734" s="33" t="s">
        <v>48</v>
      </c>
      <c r="D734" s="33" t="s">
        <v>34</v>
      </c>
      <c r="E734" s="33" t="s">
        <v>38</v>
      </c>
      <c r="F734" s="34">
        <v>8</v>
      </c>
      <c r="G734" s="35">
        <v>1736</v>
      </c>
      <c r="H734" s="36">
        <v>718.18320000000006</v>
      </c>
    </row>
    <row r="735" spans="1:8" x14ac:dyDescent="0.25">
      <c r="A735" s="89" t="str">
        <f t="shared" si="11"/>
        <v>39692LawrenceWestSuperGlue</v>
      </c>
      <c r="B735" s="40">
        <v>39692</v>
      </c>
      <c r="C735" s="41" t="s">
        <v>48</v>
      </c>
      <c r="D735" s="41" t="s">
        <v>42</v>
      </c>
      <c r="E735" s="41" t="s">
        <v>43</v>
      </c>
      <c r="F735" s="42">
        <v>6</v>
      </c>
      <c r="G735" s="43">
        <v>1170</v>
      </c>
      <c r="H735" s="44">
        <v>394.875</v>
      </c>
    </row>
    <row r="736" spans="1:8" x14ac:dyDescent="0.25">
      <c r="A736" s="89" t="str">
        <f t="shared" si="11"/>
        <v>39692LawrenceWestFastCar</v>
      </c>
      <c r="B736" s="32">
        <v>39692</v>
      </c>
      <c r="C736" s="33" t="s">
        <v>48</v>
      </c>
      <c r="D736" s="33" t="s">
        <v>42</v>
      </c>
      <c r="E736" s="33" t="s">
        <v>35</v>
      </c>
      <c r="F736" s="34">
        <v>8</v>
      </c>
      <c r="G736" s="35">
        <v>1320</v>
      </c>
      <c r="H736" s="36">
        <v>469.26</v>
      </c>
    </row>
    <row r="737" spans="1:8" x14ac:dyDescent="0.25">
      <c r="A737" s="89" t="str">
        <f t="shared" si="11"/>
        <v>39692LawrenceWestRapidZoo</v>
      </c>
      <c r="B737" s="40">
        <v>39692</v>
      </c>
      <c r="C737" s="41" t="s">
        <v>48</v>
      </c>
      <c r="D737" s="41" t="s">
        <v>42</v>
      </c>
      <c r="E737" s="41" t="s">
        <v>38</v>
      </c>
      <c r="F737" s="42">
        <v>6</v>
      </c>
      <c r="G737" s="43">
        <v>1050</v>
      </c>
      <c r="H737" s="44">
        <v>377.47499999999997</v>
      </c>
    </row>
    <row r="738" spans="1:8" x14ac:dyDescent="0.25">
      <c r="A738" s="89" t="str">
        <f t="shared" si="11"/>
        <v>39692LawrenceMiddleSuperGlue</v>
      </c>
      <c r="B738" s="32">
        <v>39692</v>
      </c>
      <c r="C738" s="33" t="s">
        <v>48</v>
      </c>
      <c r="D738" s="33" t="s">
        <v>45</v>
      </c>
      <c r="E738" s="33" t="s">
        <v>43</v>
      </c>
      <c r="F738" s="34">
        <v>9</v>
      </c>
      <c r="G738" s="35">
        <v>909</v>
      </c>
      <c r="H738" s="36">
        <v>396.41489999999999</v>
      </c>
    </row>
    <row r="739" spans="1:8" x14ac:dyDescent="0.25">
      <c r="A739" s="89" t="str">
        <f t="shared" si="11"/>
        <v>39692LawrenceMiddleFastCar</v>
      </c>
      <c r="B739" s="40">
        <v>39692</v>
      </c>
      <c r="C739" s="41" t="s">
        <v>48</v>
      </c>
      <c r="D739" s="41" t="s">
        <v>45</v>
      </c>
      <c r="E739" s="41" t="s">
        <v>35</v>
      </c>
      <c r="F739" s="42">
        <v>7</v>
      </c>
      <c r="G739" s="43">
        <v>1036</v>
      </c>
      <c r="H739" s="44">
        <v>403.93640000000005</v>
      </c>
    </row>
    <row r="740" spans="1:8" x14ac:dyDescent="0.25">
      <c r="A740" s="89" t="str">
        <f t="shared" si="11"/>
        <v>39692LawrenceMiddleRapidZoo</v>
      </c>
      <c r="B740" s="32">
        <v>39692</v>
      </c>
      <c r="C740" s="33" t="s">
        <v>48</v>
      </c>
      <c r="D740" s="33" t="s">
        <v>45</v>
      </c>
      <c r="E740" s="33" t="s">
        <v>38</v>
      </c>
      <c r="F740" s="34">
        <v>9</v>
      </c>
      <c r="G740" s="35">
        <v>1647</v>
      </c>
      <c r="H740" s="36">
        <v>698.65740000000005</v>
      </c>
    </row>
    <row r="741" spans="1:8" x14ac:dyDescent="0.25">
      <c r="A741" s="89" t="str">
        <f t="shared" si="11"/>
        <v>39692MariaNorthSuperGlue</v>
      </c>
      <c r="B741" s="40">
        <v>39692</v>
      </c>
      <c r="C741" s="41" t="s">
        <v>51</v>
      </c>
      <c r="D741" s="41" t="s">
        <v>34</v>
      </c>
      <c r="E741" s="41" t="s">
        <v>43</v>
      </c>
      <c r="F741" s="42">
        <v>10</v>
      </c>
      <c r="G741" s="43">
        <v>2220</v>
      </c>
      <c r="H741" s="44">
        <v>992.56200000000001</v>
      </c>
    </row>
    <row r="742" spans="1:8" x14ac:dyDescent="0.25">
      <c r="A742" s="89" t="str">
        <f t="shared" si="11"/>
        <v>39692MariaNorthFastCar</v>
      </c>
      <c r="B742" s="32">
        <v>39692</v>
      </c>
      <c r="C742" s="33" t="s">
        <v>51</v>
      </c>
      <c r="D742" s="33" t="s">
        <v>34</v>
      </c>
      <c r="E742" s="33" t="s">
        <v>35</v>
      </c>
      <c r="F742" s="34">
        <v>6</v>
      </c>
      <c r="G742" s="35">
        <v>1776</v>
      </c>
      <c r="H742" s="36">
        <v>659.42880000000002</v>
      </c>
    </row>
    <row r="743" spans="1:8" x14ac:dyDescent="0.25">
      <c r="A743" s="89" t="str">
        <f t="shared" si="11"/>
        <v>39692MariaNorthRapidZoo</v>
      </c>
      <c r="B743" s="40">
        <v>39692</v>
      </c>
      <c r="C743" s="41" t="s">
        <v>51</v>
      </c>
      <c r="D743" s="41" t="s">
        <v>34</v>
      </c>
      <c r="E743" s="41" t="s">
        <v>38</v>
      </c>
      <c r="F743" s="42">
        <v>7</v>
      </c>
      <c r="G743" s="43">
        <v>1246</v>
      </c>
      <c r="H743" s="44">
        <v>394.23439999999999</v>
      </c>
    </row>
    <row r="744" spans="1:8" x14ac:dyDescent="0.25">
      <c r="A744" s="89" t="str">
        <f t="shared" si="11"/>
        <v>39692MariaWestSuperGlue</v>
      </c>
      <c r="B744" s="32">
        <v>39692</v>
      </c>
      <c r="C744" s="33" t="s">
        <v>51</v>
      </c>
      <c r="D744" s="33" t="s">
        <v>42</v>
      </c>
      <c r="E744" s="33" t="s">
        <v>43</v>
      </c>
      <c r="F744" s="34">
        <v>10</v>
      </c>
      <c r="G744" s="35">
        <v>1590</v>
      </c>
      <c r="H744" s="36">
        <v>557.77200000000005</v>
      </c>
    </row>
    <row r="745" spans="1:8" x14ac:dyDescent="0.25">
      <c r="A745" s="89" t="str">
        <f t="shared" si="11"/>
        <v>39692MariaWestFastCar</v>
      </c>
      <c r="B745" s="40">
        <v>39692</v>
      </c>
      <c r="C745" s="41" t="s">
        <v>51</v>
      </c>
      <c r="D745" s="41" t="s">
        <v>42</v>
      </c>
      <c r="E745" s="41" t="s">
        <v>35</v>
      </c>
      <c r="F745" s="42">
        <v>9</v>
      </c>
      <c r="G745" s="43">
        <v>945</v>
      </c>
      <c r="H745" s="44">
        <v>312.03899999999999</v>
      </c>
    </row>
    <row r="746" spans="1:8" x14ac:dyDescent="0.25">
      <c r="A746" s="89" t="str">
        <f t="shared" si="11"/>
        <v>39692MariaWestRapidZoo</v>
      </c>
      <c r="B746" s="32">
        <v>39692</v>
      </c>
      <c r="C746" s="33" t="s">
        <v>51</v>
      </c>
      <c r="D746" s="33" t="s">
        <v>42</v>
      </c>
      <c r="E746" s="33" t="s">
        <v>38</v>
      </c>
      <c r="F746" s="34">
        <v>6</v>
      </c>
      <c r="G746" s="35">
        <v>978</v>
      </c>
      <c r="H746" s="36">
        <v>383.96280000000002</v>
      </c>
    </row>
    <row r="747" spans="1:8" x14ac:dyDescent="0.25">
      <c r="A747" s="89" t="str">
        <f t="shared" si="11"/>
        <v>39692MariaMiddleSuperGlue</v>
      </c>
      <c r="B747" s="40">
        <v>39692</v>
      </c>
      <c r="C747" s="41" t="s">
        <v>51</v>
      </c>
      <c r="D747" s="41" t="s">
        <v>45</v>
      </c>
      <c r="E747" s="41" t="s">
        <v>43</v>
      </c>
      <c r="F747" s="42">
        <v>7</v>
      </c>
      <c r="G747" s="43">
        <v>1330</v>
      </c>
      <c r="H747" s="44">
        <v>457.65300000000002</v>
      </c>
    </row>
    <row r="748" spans="1:8" x14ac:dyDescent="0.25">
      <c r="A748" s="89" t="str">
        <f t="shared" si="11"/>
        <v>39692MariaMiddleFastCar</v>
      </c>
      <c r="B748" s="32">
        <v>39692</v>
      </c>
      <c r="C748" s="33" t="s">
        <v>51</v>
      </c>
      <c r="D748" s="33" t="s">
        <v>45</v>
      </c>
      <c r="E748" s="33" t="s">
        <v>35</v>
      </c>
      <c r="F748" s="34">
        <v>7</v>
      </c>
      <c r="G748" s="35">
        <v>826</v>
      </c>
      <c r="H748" s="36">
        <v>327.83939999999996</v>
      </c>
    </row>
    <row r="749" spans="1:8" x14ac:dyDescent="0.25">
      <c r="A749" s="89" t="str">
        <f t="shared" si="11"/>
        <v>39692MariaMiddleRapidZoo</v>
      </c>
      <c r="B749" s="40">
        <v>39692</v>
      </c>
      <c r="C749" s="41" t="s">
        <v>51</v>
      </c>
      <c r="D749" s="41" t="s">
        <v>45</v>
      </c>
      <c r="E749" s="41" t="s">
        <v>38</v>
      </c>
      <c r="F749" s="42">
        <v>7</v>
      </c>
      <c r="G749" s="43">
        <v>1127</v>
      </c>
      <c r="H749" s="44">
        <v>438.9665</v>
      </c>
    </row>
    <row r="750" spans="1:8" x14ac:dyDescent="0.25">
      <c r="A750" s="89" t="str">
        <f t="shared" si="11"/>
        <v>39692MattNorthSuperGlue</v>
      </c>
      <c r="B750" s="32">
        <v>39692</v>
      </c>
      <c r="C750" s="33" t="s">
        <v>54</v>
      </c>
      <c r="D750" s="33" t="s">
        <v>34</v>
      </c>
      <c r="E750" s="33" t="s">
        <v>43</v>
      </c>
      <c r="F750" s="34">
        <v>6</v>
      </c>
      <c r="G750" s="35">
        <v>1572</v>
      </c>
      <c r="H750" s="36">
        <v>549.2568</v>
      </c>
    </row>
    <row r="751" spans="1:8" x14ac:dyDescent="0.25">
      <c r="A751" s="89" t="str">
        <f t="shared" si="11"/>
        <v>39692MattNorthFastCar</v>
      </c>
      <c r="B751" s="40">
        <v>39692</v>
      </c>
      <c r="C751" s="41" t="s">
        <v>54</v>
      </c>
      <c r="D751" s="41" t="s">
        <v>34</v>
      </c>
      <c r="E751" s="41" t="s">
        <v>35</v>
      </c>
      <c r="F751" s="42">
        <v>9</v>
      </c>
      <c r="G751" s="43">
        <v>2610</v>
      </c>
      <c r="H751" s="44">
        <v>1099.0709999999999</v>
      </c>
    </row>
    <row r="752" spans="1:8" x14ac:dyDescent="0.25">
      <c r="A752" s="89" t="str">
        <f t="shared" si="11"/>
        <v>39692MattNorthRapidZoo</v>
      </c>
      <c r="B752" s="32">
        <v>39692</v>
      </c>
      <c r="C752" s="33" t="s">
        <v>54</v>
      </c>
      <c r="D752" s="33" t="s">
        <v>34</v>
      </c>
      <c r="E752" s="33" t="s">
        <v>38</v>
      </c>
      <c r="F752" s="34">
        <v>7</v>
      </c>
      <c r="G752" s="35">
        <v>1540</v>
      </c>
      <c r="H752" s="36">
        <v>658.19600000000003</v>
      </c>
    </row>
    <row r="753" spans="1:8" x14ac:dyDescent="0.25">
      <c r="A753" s="89" t="str">
        <f t="shared" si="11"/>
        <v>39692MattWestSuperGlue</v>
      </c>
      <c r="B753" s="40">
        <v>39692</v>
      </c>
      <c r="C753" s="41" t="s">
        <v>54</v>
      </c>
      <c r="D753" s="41" t="s">
        <v>42</v>
      </c>
      <c r="E753" s="41" t="s">
        <v>43</v>
      </c>
      <c r="F753" s="42">
        <v>8</v>
      </c>
      <c r="G753" s="43">
        <v>1624</v>
      </c>
      <c r="H753" s="44">
        <v>626.05200000000002</v>
      </c>
    </row>
    <row r="754" spans="1:8" x14ac:dyDescent="0.25">
      <c r="A754" s="89" t="str">
        <f t="shared" si="11"/>
        <v>39692MattWestFastCar</v>
      </c>
      <c r="B754" s="32">
        <v>39692</v>
      </c>
      <c r="C754" s="33" t="s">
        <v>54</v>
      </c>
      <c r="D754" s="33" t="s">
        <v>42</v>
      </c>
      <c r="E754" s="33" t="s">
        <v>35</v>
      </c>
      <c r="F754" s="34">
        <v>8</v>
      </c>
      <c r="G754" s="35">
        <v>1008</v>
      </c>
      <c r="H754" s="36">
        <v>364.2912</v>
      </c>
    </row>
    <row r="755" spans="1:8" x14ac:dyDescent="0.25">
      <c r="A755" s="89" t="str">
        <f t="shared" si="11"/>
        <v>39692MattWestRapidZoo</v>
      </c>
      <c r="B755" s="40">
        <v>39692</v>
      </c>
      <c r="C755" s="41" t="s">
        <v>54</v>
      </c>
      <c r="D755" s="41" t="s">
        <v>42</v>
      </c>
      <c r="E755" s="41" t="s">
        <v>38</v>
      </c>
      <c r="F755" s="42">
        <v>7</v>
      </c>
      <c r="G755" s="43">
        <v>1596</v>
      </c>
      <c r="H755" s="44">
        <v>513.43319999999994</v>
      </c>
    </row>
    <row r="756" spans="1:8" x14ac:dyDescent="0.25">
      <c r="A756" s="89" t="str">
        <f t="shared" si="11"/>
        <v>39692MattMiddleSuperGlue</v>
      </c>
      <c r="B756" s="32">
        <v>39692</v>
      </c>
      <c r="C756" s="33" t="s">
        <v>54</v>
      </c>
      <c r="D756" s="33" t="s">
        <v>45</v>
      </c>
      <c r="E756" s="33" t="s">
        <v>43</v>
      </c>
      <c r="F756" s="34">
        <v>7</v>
      </c>
      <c r="G756" s="35">
        <v>1743</v>
      </c>
      <c r="H756" s="36">
        <v>727.8768</v>
      </c>
    </row>
    <row r="757" spans="1:8" x14ac:dyDescent="0.25">
      <c r="A757" s="89" t="str">
        <f t="shared" si="11"/>
        <v>39692MattMiddleFastCar</v>
      </c>
      <c r="B757" s="40">
        <v>39692</v>
      </c>
      <c r="C757" s="41" t="s">
        <v>54</v>
      </c>
      <c r="D757" s="41" t="s">
        <v>45</v>
      </c>
      <c r="E757" s="41" t="s">
        <v>35</v>
      </c>
      <c r="F757" s="42">
        <v>8</v>
      </c>
      <c r="G757" s="43">
        <v>1368</v>
      </c>
      <c r="H757" s="44">
        <v>432.69840000000005</v>
      </c>
    </row>
    <row r="758" spans="1:8" x14ac:dyDescent="0.25">
      <c r="A758" s="89" t="str">
        <f t="shared" si="11"/>
        <v>39692MattMiddleRapidZoo</v>
      </c>
      <c r="B758" s="32">
        <v>39692</v>
      </c>
      <c r="C758" s="33" t="s">
        <v>54</v>
      </c>
      <c r="D758" s="33" t="s">
        <v>45</v>
      </c>
      <c r="E758" s="33" t="s">
        <v>38</v>
      </c>
      <c r="F758" s="34">
        <v>8</v>
      </c>
      <c r="G758" s="35">
        <v>2248</v>
      </c>
      <c r="H758" s="36">
        <v>818.94640000000004</v>
      </c>
    </row>
    <row r="759" spans="1:8" x14ac:dyDescent="0.25">
      <c r="A759" s="89" t="str">
        <f t="shared" si="11"/>
        <v>39722JosephNorthSuperGlue</v>
      </c>
      <c r="B759" s="40">
        <v>39722</v>
      </c>
      <c r="C759" s="41" t="s">
        <v>4</v>
      </c>
      <c r="D759" s="41" t="s">
        <v>34</v>
      </c>
      <c r="E759" s="41" t="s">
        <v>43</v>
      </c>
      <c r="F759" s="42">
        <v>10</v>
      </c>
      <c r="G759" s="43">
        <v>1940</v>
      </c>
      <c r="H759" s="44">
        <v>695.10199999999998</v>
      </c>
    </row>
    <row r="760" spans="1:8" x14ac:dyDescent="0.25">
      <c r="A760" s="89" t="str">
        <f t="shared" si="11"/>
        <v>39722JosephNorthFastCar</v>
      </c>
      <c r="B760" s="32">
        <v>39722</v>
      </c>
      <c r="C760" s="33" t="s">
        <v>4</v>
      </c>
      <c r="D760" s="33" t="s">
        <v>34</v>
      </c>
      <c r="E760" s="33" t="s">
        <v>35</v>
      </c>
      <c r="F760" s="34">
        <v>8</v>
      </c>
      <c r="G760" s="35">
        <v>2088</v>
      </c>
      <c r="H760" s="36">
        <v>732.05280000000005</v>
      </c>
    </row>
    <row r="761" spans="1:8" x14ac:dyDescent="0.25">
      <c r="A761" s="89" t="str">
        <f t="shared" si="11"/>
        <v>39722JosephNorthRapidZoo</v>
      </c>
      <c r="B761" s="40">
        <v>39722</v>
      </c>
      <c r="C761" s="41" t="s">
        <v>4</v>
      </c>
      <c r="D761" s="41" t="s">
        <v>34</v>
      </c>
      <c r="E761" s="41" t="s">
        <v>38</v>
      </c>
      <c r="F761" s="42">
        <v>8</v>
      </c>
      <c r="G761" s="43">
        <v>1416</v>
      </c>
      <c r="H761" s="44">
        <v>583.81679999999994</v>
      </c>
    </row>
    <row r="762" spans="1:8" x14ac:dyDescent="0.25">
      <c r="A762" s="89" t="str">
        <f t="shared" si="11"/>
        <v>39722JosephWestSuperGlue</v>
      </c>
      <c r="B762" s="32">
        <v>39722</v>
      </c>
      <c r="C762" s="33" t="s">
        <v>4</v>
      </c>
      <c r="D762" s="33" t="s">
        <v>42</v>
      </c>
      <c r="E762" s="33" t="s">
        <v>43</v>
      </c>
      <c r="F762" s="34">
        <v>9</v>
      </c>
      <c r="G762" s="35">
        <v>1143</v>
      </c>
      <c r="H762" s="36">
        <v>489.20400000000001</v>
      </c>
    </row>
    <row r="763" spans="1:8" x14ac:dyDescent="0.25">
      <c r="A763" s="89" t="str">
        <f t="shared" si="11"/>
        <v>39722JosephWestFastCar</v>
      </c>
      <c r="B763" s="40">
        <v>39722</v>
      </c>
      <c r="C763" s="41" t="s">
        <v>4</v>
      </c>
      <c r="D763" s="41" t="s">
        <v>42</v>
      </c>
      <c r="E763" s="41" t="s">
        <v>35</v>
      </c>
      <c r="F763" s="42">
        <v>10</v>
      </c>
      <c r="G763" s="43">
        <v>1760</v>
      </c>
      <c r="H763" s="44">
        <v>678.65599999999995</v>
      </c>
    </row>
    <row r="764" spans="1:8" x14ac:dyDescent="0.25">
      <c r="A764" s="89" t="str">
        <f t="shared" si="11"/>
        <v>39722JosephWestRapidZoo</v>
      </c>
      <c r="B764" s="32">
        <v>39722</v>
      </c>
      <c r="C764" s="33" t="s">
        <v>4</v>
      </c>
      <c r="D764" s="33" t="s">
        <v>42</v>
      </c>
      <c r="E764" s="33" t="s">
        <v>38</v>
      </c>
      <c r="F764" s="34">
        <v>9</v>
      </c>
      <c r="G764" s="35">
        <v>1431</v>
      </c>
      <c r="H764" s="36">
        <v>642.66210000000001</v>
      </c>
    </row>
    <row r="765" spans="1:8" x14ac:dyDescent="0.25">
      <c r="A765" s="89" t="str">
        <f t="shared" si="11"/>
        <v>39722JosephMiddleSuperGlue</v>
      </c>
      <c r="B765" s="40">
        <v>39722</v>
      </c>
      <c r="C765" s="41" t="s">
        <v>4</v>
      </c>
      <c r="D765" s="41" t="s">
        <v>45</v>
      </c>
      <c r="E765" s="41" t="s">
        <v>43</v>
      </c>
      <c r="F765" s="42">
        <v>7</v>
      </c>
      <c r="G765" s="43">
        <v>1197</v>
      </c>
      <c r="H765" s="44">
        <v>538.05150000000003</v>
      </c>
    </row>
    <row r="766" spans="1:8" x14ac:dyDescent="0.25">
      <c r="A766" s="89" t="str">
        <f t="shared" si="11"/>
        <v>39722JosephMiddleFastCar</v>
      </c>
      <c r="B766" s="32">
        <v>39722</v>
      </c>
      <c r="C766" s="33" t="s">
        <v>4</v>
      </c>
      <c r="D766" s="33" t="s">
        <v>45</v>
      </c>
      <c r="E766" s="33" t="s">
        <v>35</v>
      </c>
      <c r="F766" s="34">
        <v>6</v>
      </c>
      <c r="G766" s="35">
        <v>1632</v>
      </c>
      <c r="H766" s="36">
        <v>544.59839999999997</v>
      </c>
    </row>
    <row r="767" spans="1:8" x14ac:dyDescent="0.25">
      <c r="A767" s="89" t="str">
        <f t="shared" si="11"/>
        <v>39722JosephMiddleRapidZoo</v>
      </c>
      <c r="B767" s="40">
        <v>39722</v>
      </c>
      <c r="C767" s="41" t="s">
        <v>4</v>
      </c>
      <c r="D767" s="41" t="s">
        <v>45</v>
      </c>
      <c r="E767" s="41" t="s">
        <v>38</v>
      </c>
      <c r="F767" s="42">
        <v>6</v>
      </c>
      <c r="G767" s="43">
        <v>1674</v>
      </c>
      <c r="H767" s="44">
        <v>583.38900000000001</v>
      </c>
    </row>
    <row r="768" spans="1:8" x14ac:dyDescent="0.25">
      <c r="A768" s="89" t="str">
        <f t="shared" si="11"/>
        <v>39722LawrenceNorthSuperGlue</v>
      </c>
      <c r="B768" s="32">
        <v>39722</v>
      </c>
      <c r="C768" s="33" t="s">
        <v>48</v>
      </c>
      <c r="D768" s="33" t="s">
        <v>34</v>
      </c>
      <c r="E768" s="33" t="s">
        <v>43</v>
      </c>
      <c r="F768" s="34">
        <v>6</v>
      </c>
      <c r="G768" s="35">
        <v>1206</v>
      </c>
      <c r="H768" s="36">
        <v>512.30880000000002</v>
      </c>
    </row>
    <row r="769" spans="1:8" x14ac:dyDescent="0.25">
      <c r="A769" s="89" t="str">
        <f t="shared" si="11"/>
        <v>39722LawrenceNorthFastCar</v>
      </c>
      <c r="B769" s="40">
        <v>39722</v>
      </c>
      <c r="C769" s="41" t="s">
        <v>48</v>
      </c>
      <c r="D769" s="41" t="s">
        <v>34</v>
      </c>
      <c r="E769" s="41" t="s">
        <v>35</v>
      </c>
      <c r="F769" s="42">
        <v>9</v>
      </c>
      <c r="G769" s="43">
        <v>1881</v>
      </c>
      <c r="H769" s="44">
        <v>706.87980000000005</v>
      </c>
    </row>
    <row r="770" spans="1:8" x14ac:dyDescent="0.25">
      <c r="A770" s="89" t="str">
        <f t="shared" si="11"/>
        <v>39722LawrenceNorthRapidZoo</v>
      </c>
      <c r="B770" s="32">
        <v>39722</v>
      </c>
      <c r="C770" s="33" t="s">
        <v>48</v>
      </c>
      <c r="D770" s="33" t="s">
        <v>34</v>
      </c>
      <c r="E770" s="33" t="s">
        <v>38</v>
      </c>
      <c r="F770" s="34">
        <v>6</v>
      </c>
      <c r="G770" s="35">
        <v>1158</v>
      </c>
      <c r="H770" s="36">
        <v>416.76420000000002</v>
      </c>
    </row>
    <row r="771" spans="1:8" x14ac:dyDescent="0.25">
      <c r="A771" s="89" t="str">
        <f t="shared" si="11"/>
        <v>39722LawrenceWestSuperGlue</v>
      </c>
      <c r="B771" s="40">
        <v>39722</v>
      </c>
      <c r="C771" s="41" t="s">
        <v>48</v>
      </c>
      <c r="D771" s="41" t="s">
        <v>42</v>
      </c>
      <c r="E771" s="41" t="s">
        <v>43</v>
      </c>
      <c r="F771" s="42">
        <v>7</v>
      </c>
      <c r="G771" s="43">
        <v>1379</v>
      </c>
      <c r="H771" s="44">
        <v>605.24310000000003</v>
      </c>
    </row>
    <row r="772" spans="1:8" x14ac:dyDescent="0.25">
      <c r="A772" s="89" t="str">
        <f t="shared" si="11"/>
        <v>39722LawrenceWestFastCar</v>
      </c>
      <c r="B772" s="32">
        <v>39722</v>
      </c>
      <c r="C772" s="33" t="s">
        <v>48</v>
      </c>
      <c r="D772" s="33" t="s">
        <v>42</v>
      </c>
      <c r="E772" s="33" t="s">
        <v>35</v>
      </c>
      <c r="F772" s="34">
        <v>6</v>
      </c>
      <c r="G772" s="35">
        <v>1650</v>
      </c>
      <c r="H772" s="36">
        <v>688.71</v>
      </c>
    </row>
    <row r="773" spans="1:8" x14ac:dyDescent="0.25">
      <c r="A773" s="89" t="str">
        <f t="shared" ref="A773:A836" si="12">B773&amp;C773&amp;D773&amp;E773</f>
        <v>39722LawrenceWestRapidZoo</v>
      </c>
      <c r="B773" s="40">
        <v>39722</v>
      </c>
      <c r="C773" s="41" t="s">
        <v>48</v>
      </c>
      <c r="D773" s="41" t="s">
        <v>42</v>
      </c>
      <c r="E773" s="41" t="s">
        <v>38</v>
      </c>
      <c r="F773" s="42">
        <v>6</v>
      </c>
      <c r="G773" s="43">
        <v>654</v>
      </c>
      <c r="H773" s="44">
        <v>203.26320000000001</v>
      </c>
    </row>
    <row r="774" spans="1:8" x14ac:dyDescent="0.25">
      <c r="A774" s="89" t="str">
        <f t="shared" si="12"/>
        <v>39722LawrenceMiddleSuperGlue</v>
      </c>
      <c r="B774" s="32">
        <v>39722</v>
      </c>
      <c r="C774" s="33" t="s">
        <v>48</v>
      </c>
      <c r="D774" s="33" t="s">
        <v>45</v>
      </c>
      <c r="E774" s="33" t="s">
        <v>43</v>
      </c>
      <c r="F774" s="34">
        <v>9</v>
      </c>
      <c r="G774" s="35">
        <v>1971</v>
      </c>
      <c r="H774" s="36">
        <v>818.16210000000001</v>
      </c>
    </row>
    <row r="775" spans="1:8" x14ac:dyDescent="0.25">
      <c r="A775" s="89" t="str">
        <f t="shared" si="12"/>
        <v>39722LawrenceMiddleFastCar</v>
      </c>
      <c r="B775" s="40">
        <v>39722</v>
      </c>
      <c r="C775" s="41" t="s">
        <v>48</v>
      </c>
      <c r="D775" s="41" t="s">
        <v>45</v>
      </c>
      <c r="E775" s="41" t="s">
        <v>35</v>
      </c>
      <c r="F775" s="42">
        <v>9</v>
      </c>
      <c r="G775" s="43">
        <v>2637</v>
      </c>
      <c r="H775" s="44">
        <v>1096.992</v>
      </c>
    </row>
    <row r="776" spans="1:8" x14ac:dyDescent="0.25">
      <c r="A776" s="89" t="str">
        <f t="shared" si="12"/>
        <v>39722LawrenceMiddleRapidZoo</v>
      </c>
      <c r="B776" s="32">
        <v>39722</v>
      </c>
      <c r="C776" s="33" t="s">
        <v>48</v>
      </c>
      <c r="D776" s="33" t="s">
        <v>45</v>
      </c>
      <c r="E776" s="33" t="s">
        <v>38</v>
      </c>
      <c r="F776" s="34">
        <v>6</v>
      </c>
      <c r="G776" s="35">
        <v>1158</v>
      </c>
      <c r="H776" s="36">
        <v>355.39019999999999</v>
      </c>
    </row>
    <row r="777" spans="1:8" x14ac:dyDescent="0.25">
      <c r="A777" s="89" t="str">
        <f t="shared" si="12"/>
        <v>39722MariaNorthSuperGlue</v>
      </c>
      <c r="B777" s="40">
        <v>39722</v>
      </c>
      <c r="C777" s="41" t="s">
        <v>51</v>
      </c>
      <c r="D777" s="41" t="s">
        <v>34</v>
      </c>
      <c r="E777" s="41" t="s">
        <v>43</v>
      </c>
      <c r="F777" s="42">
        <v>6</v>
      </c>
      <c r="G777" s="43">
        <v>744</v>
      </c>
      <c r="H777" s="44">
        <v>256.38240000000002</v>
      </c>
    </row>
    <row r="778" spans="1:8" x14ac:dyDescent="0.25">
      <c r="A778" s="89" t="str">
        <f t="shared" si="12"/>
        <v>39722MariaNorthFastCar</v>
      </c>
      <c r="B778" s="32">
        <v>39722</v>
      </c>
      <c r="C778" s="33" t="s">
        <v>51</v>
      </c>
      <c r="D778" s="33" t="s">
        <v>34</v>
      </c>
      <c r="E778" s="33" t="s">
        <v>35</v>
      </c>
      <c r="F778" s="34">
        <v>10</v>
      </c>
      <c r="G778" s="35">
        <v>2610</v>
      </c>
      <c r="H778" s="36">
        <v>877.221</v>
      </c>
    </row>
    <row r="779" spans="1:8" x14ac:dyDescent="0.25">
      <c r="A779" s="89" t="str">
        <f t="shared" si="12"/>
        <v>39722MariaNorthRapidZoo</v>
      </c>
      <c r="B779" s="40">
        <v>39722</v>
      </c>
      <c r="C779" s="41" t="s">
        <v>51</v>
      </c>
      <c r="D779" s="41" t="s">
        <v>34</v>
      </c>
      <c r="E779" s="41" t="s">
        <v>38</v>
      </c>
      <c r="F779" s="42">
        <v>7</v>
      </c>
      <c r="G779" s="43">
        <v>1869</v>
      </c>
      <c r="H779" s="44">
        <v>735.63840000000005</v>
      </c>
    </row>
    <row r="780" spans="1:8" x14ac:dyDescent="0.25">
      <c r="A780" s="89" t="str">
        <f t="shared" si="12"/>
        <v>39722MariaWestSuperGlue</v>
      </c>
      <c r="B780" s="32">
        <v>39722</v>
      </c>
      <c r="C780" s="33" t="s">
        <v>51</v>
      </c>
      <c r="D780" s="33" t="s">
        <v>42</v>
      </c>
      <c r="E780" s="33" t="s">
        <v>43</v>
      </c>
      <c r="F780" s="34">
        <v>8</v>
      </c>
      <c r="G780" s="35">
        <v>1056</v>
      </c>
      <c r="H780" s="36">
        <v>446.05439999999999</v>
      </c>
    </row>
    <row r="781" spans="1:8" x14ac:dyDescent="0.25">
      <c r="A781" s="89" t="str">
        <f t="shared" si="12"/>
        <v>39722MariaWestFastCar</v>
      </c>
      <c r="B781" s="40">
        <v>39722</v>
      </c>
      <c r="C781" s="41" t="s">
        <v>51</v>
      </c>
      <c r="D781" s="41" t="s">
        <v>42</v>
      </c>
      <c r="E781" s="41" t="s">
        <v>35</v>
      </c>
      <c r="F781" s="42">
        <v>7</v>
      </c>
      <c r="G781" s="43">
        <v>1848</v>
      </c>
      <c r="H781" s="44">
        <v>581.56560000000002</v>
      </c>
    </row>
    <row r="782" spans="1:8" x14ac:dyDescent="0.25">
      <c r="A782" s="89" t="str">
        <f t="shared" si="12"/>
        <v>39722MariaWestRapidZoo</v>
      </c>
      <c r="B782" s="32">
        <v>39722</v>
      </c>
      <c r="C782" s="33" t="s">
        <v>51</v>
      </c>
      <c r="D782" s="33" t="s">
        <v>42</v>
      </c>
      <c r="E782" s="33" t="s">
        <v>38</v>
      </c>
      <c r="F782" s="34">
        <v>6</v>
      </c>
      <c r="G782" s="35">
        <v>1152</v>
      </c>
      <c r="H782" s="36">
        <v>474.8544</v>
      </c>
    </row>
    <row r="783" spans="1:8" x14ac:dyDescent="0.25">
      <c r="A783" s="89" t="str">
        <f t="shared" si="12"/>
        <v>39722MariaMiddleSuperGlue</v>
      </c>
      <c r="B783" s="40">
        <v>39722</v>
      </c>
      <c r="C783" s="41" t="s">
        <v>51</v>
      </c>
      <c r="D783" s="41" t="s">
        <v>45</v>
      </c>
      <c r="E783" s="41" t="s">
        <v>43</v>
      </c>
      <c r="F783" s="42">
        <v>10</v>
      </c>
      <c r="G783" s="43">
        <v>1670</v>
      </c>
      <c r="H783" s="44">
        <v>613.05700000000002</v>
      </c>
    </row>
    <row r="784" spans="1:8" x14ac:dyDescent="0.25">
      <c r="A784" s="89" t="str">
        <f t="shared" si="12"/>
        <v>39722MariaMiddleFastCar</v>
      </c>
      <c r="B784" s="32">
        <v>39722</v>
      </c>
      <c r="C784" s="33" t="s">
        <v>51</v>
      </c>
      <c r="D784" s="33" t="s">
        <v>45</v>
      </c>
      <c r="E784" s="33" t="s">
        <v>35</v>
      </c>
      <c r="F784" s="34">
        <v>6</v>
      </c>
      <c r="G784" s="35">
        <v>1428</v>
      </c>
      <c r="H784" s="36">
        <v>532.21559999999999</v>
      </c>
    </row>
    <row r="785" spans="1:8" x14ac:dyDescent="0.25">
      <c r="A785" s="89" t="str">
        <f t="shared" si="12"/>
        <v>39722MariaMiddleRapidZoo</v>
      </c>
      <c r="B785" s="40">
        <v>39722</v>
      </c>
      <c r="C785" s="41" t="s">
        <v>51</v>
      </c>
      <c r="D785" s="41" t="s">
        <v>45</v>
      </c>
      <c r="E785" s="41" t="s">
        <v>38</v>
      </c>
      <c r="F785" s="42">
        <v>9</v>
      </c>
      <c r="G785" s="43">
        <v>927</v>
      </c>
      <c r="H785" s="44">
        <v>373.02479999999997</v>
      </c>
    </row>
    <row r="786" spans="1:8" x14ac:dyDescent="0.25">
      <c r="A786" s="89" t="str">
        <f t="shared" si="12"/>
        <v>39722MattNorthSuperGlue</v>
      </c>
      <c r="B786" s="32">
        <v>39722</v>
      </c>
      <c r="C786" s="33" t="s">
        <v>54</v>
      </c>
      <c r="D786" s="33" t="s">
        <v>34</v>
      </c>
      <c r="E786" s="33" t="s">
        <v>43</v>
      </c>
      <c r="F786" s="34">
        <v>9</v>
      </c>
      <c r="G786" s="35">
        <v>981</v>
      </c>
      <c r="H786" s="36">
        <v>370.62180000000001</v>
      </c>
    </row>
    <row r="787" spans="1:8" x14ac:dyDescent="0.25">
      <c r="A787" s="89" t="str">
        <f t="shared" si="12"/>
        <v>39722MattNorthFastCar</v>
      </c>
      <c r="B787" s="40">
        <v>39722</v>
      </c>
      <c r="C787" s="41" t="s">
        <v>54</v>
      </c>
      <c r="D787" s="41" t="s">
        <v>34</v>
      </c>
      <c r="E787" s="41" t="s">
        <v>35</v>
      </c>
      <c r="F787" s="42">
        <v>6</v>
      </c>
      <c r="G787" s="43">
        <v>1146</v>
      </c>
      <c r="H787" s="44">
        <v>390.44220000000001</v>
      </c>
    </row>
    <row r="788" spans="1:8" x14ac:dyDescent="0.25">
      <c r="A788" s="89" t="str">
        <f t="shared" si="12"/>
        <v>39722MattNorthRapidZoo</v>
      </c>
      <c r="B788" s="32">
        <v>39722</v>
      </c>
      <c r="C788" s="33" t="s">
        <v>54</v>
      </c>
      <c r="D788" s="33" t="s">
        <v>34</v>
      </c>
      <c r="E788" s="33" t="s">
        <v>38</v>
      </c>
      <c r="F788" s="34">
        <v>8</v>
      </c>
      <c r="G788" s="35">
        <v>1856</v>
      </c>
      <c r="H788" s="36">
        <v>572.3904</v>
      </c>
    </row>
    <row r="789" spans="1:8" x14ac:dyDescent="0.25">
      <c r="A789" s="89" t="str">
        <f t="shared" si="12"/>
        <v>39722MattWestSuperGlue</v>
      </c>
      <c r="B789" s="40">
        <v>39722</v>
      </c>
      <c r="C789" s="41" t="s">
        <v>54</v>
      </c>
      <c r="D789" s="41" t="s">
        <v>42</v>
      </c>
      <c r="E789" s="41" t="s">
        <v>43</v>
      </c>
      <c r="F789" s="42">
        <v>8</v>
      </c>
      <c r="G789" s="43">
        <v>1624</v>
      </c>
      <c r="H789" s="44">
        <v>603.15359999999998</v>
      </c>
    </row>
    <row r="790" spans="1:8" x14ac:dyDescent="0.25">
      <c r="A790" s="89" t="str">
        <f t="shared" si="12"/>
        <v>39722MattWestFastCar</v>
      </c>
      <c r="B790" s="32">
        <v>39722</v>
      </c>
      <c r="C790" s="33" t="s">
        <v>54</v>
      </c>
      <c r="D790" s="33" t="s">
        <v>42</v>
      </c>
      <c r="E790" s="33" t="s">
        <v>35</v>
      </c>
      <c r="F790" s="34">
        <v>10</v>
      </c>
      <c r="G790" s="35">
        <v>2890</v>
      </c>
      <c r="H790" s="36">
        <v>958.61299999999994</v>
      </c>
    </row>
    <row r="791" spans="1:8" x14ac:dyDescent="0.25">
      <c r="A791" s="89" t="str">
        <f t="shared" si="12"/>
        <v>39722MattWestRapidZoo</v>
      </c>
      <c r="B791" s="40">
        <v>39722</v>
      </c>
      <c r="C791" s="41" t="s">
        <v>54</v>
      </c>
      <c r="D791" s="41" t="s">
        <v>42</v>
      </c>
      <c r="E791" s="41" t="s">
        <v>38</v>
      </c>
      <c r="F791" s="42">
        <v>8</v>
      </c>
      <c r="G791" s="43">
        <v>1680</v>
      </c>
      <c r="H791" s="44">
        <v>648.98399999999992</v>
      </c>
    </row>
    <row r="792" spans="1:8" x14ac:dyDescent="0.25">
      <c r="A792" s="89" t="str">
        <f t="shared" si="12"/>
        <v>39722MattMiddleSuperGlue</v>
      </c>
      <c r="B792" s="32">
        <v>39722</v>
      </c>
      <c r="C792" s="33" t="s">
        <v>54</v>
      </c>
      <c r="D792" s="33" t="s">
        <v>45</v>
      </c>
      <c r="E792" s="33" t="s">
        <v>43</v>
      </c>
      <c r="F792" s="34">
        <v>8</v>
      </c>
      <c r="G792" s="35">
        <v>1352</v>
      </c>
      <c r="H792" s="36">
        <v>542.96320000000003</v>
      </c>
    </row>
    <row r="793" spans="1:8" x14ac:dyDescent="0.25">
      <c r="A793" s="89" t="str">
        <f t="shared" si="12"/>
        <v>39722MattMiddleFastCar</v>
      </c>
      <c r="B793" s="40">
        <v>39722</v>
      </c>
      <c r="C793" s="41" t="s">
        <v>54</v>
      </c>
      <c r="D793" s="41" t="s">
        <v>45</v>
      </c>
      <c r="E793" s="41" t="s">
        <v>35</v>
      </c>
      <c r="F793" s="42">
        <v>9</v>
      </c>
      <c r="G793" s="43">
        <v>2529</v>
      </c>
      <c r="H793" s="44">
        <v>1095.3099</v>
      </c>
    </row>
    <row r="794" spans="1:8" x14ac:dyDescent="0.25">
      <c r="A794" s="89" t="str">
        <f t="shared" si="12"/>
        <v>39722MattMiddleRapidZoo</v>
      </c>
      <c r="B794" s="32">
        <v>39722</v>
      </c>
      <c r="C794" s="33" t="s">
        <v>54</v>
      </c>
      <c r="D794" s="33" t="s">
        <v>45</v>
      </c>
      <c r="E794" s="33" t="s">
        <v>38</v>
      </c>
      <c r="F794" s="34">
        <v>9</v>
      </c>
      <c r="G794" s="35">
        <v>1710</v>
      </c>
      <c r="H794" s="36">
        <v>703.49400000000003</v>
      </c>
    </row>
    <row r="795" spans="1:8" x14ac:dyDescent="0.25">
      <c r="A795" s="89" t="str">
        <f t="shared" si="12"/>
        <v>39753JosephNorthSuperGlue</v>
      </c>
      <c r="B795" s="40">
        <v>39753</v>
      </c>
      <c r="C795" s="41" t="s">
        <v>4</v>
      </c>
      <c r="D795" s="41" t="s">
        <v>34</v>
      </c>
      <c r="E795" s="41" t="s">
        <v>43</v>
      </c>
      <c r="F795" s="42">
        <v>9</v>
      </c>
      <c r="G795" s="43">
        <v>1197</v>
      </c>
      <c r="H795" s="44">
        <v>536.37570000000005</v>
      </c>
    </row>
    <row r="796" spans="1:8" x14ac:dyDescent="0.25">
      <c r="A796" s="89" t="str">
        <f t="shared" si="12"/>
        <v>39753JosephNorthFastCar</v>
      </c>
      <c r="B796" s="32">
        <v>39753</v>
      </c>
      <c r="C796" s="33" t="s">
        <v>4</v>
      </c>
      <c r="D796" s="33" t="s">
        <v>34</v>
      </c>
      <c r="E796" s="33" t="s">
        <v>35</v>
      </c>
      <c r="F796" s="34">
        <v>6</v>
      </c>
      <c r="G796" s="35">
        <v>1488</v>
      </c>
      <c r="H796" s="36">
        <v>495.80160000000001</v>
      </c>
    </row>
    <row r="797" spans="1:8" x14ac:dyDescent="0.25">
      <c r="A797" s="89" t="str">
        <f t="shared" si="12"/>
        <v>39753JosephNorthRapidZoo</v>
      </c>
      <c r="B797" s="40">
        <v>39753</v>
      </c>
      <c r="C797" s="41" t="s">
        <v>4</v>
      </c>
      <c r="D797" s="41" t="s">
        <v>34</v>
      </c>
      <c r="E797" s="41" t="s">
        <v>38</v>
      </c>
      <c r="F797" s="42">
        <v>9</v>
      </c>
      <c r="G797" s="43">
        <v>1782</v>
      </c>
      <c r="H797" s="44">
        <v>742.02480000000003</v>
      </c>
    </row>
    <row r="798" spans="1:8" x14ac:dyDescent="0.25">
      <c r="A798" s="89" t="str">
        <f t="shared" si="12"/>
        <v>39753JosephWestSuperGlue</v>
      </c>
      <c r="B798" s="32">
        <v>39753</v>
      </c>
      <c r="C798" s="33" t="s">
        <v>4</v>
      </c>
      <c r="D798" s="33" t="s">
        <v>42</v>
      </c>
      <c r="E798" s="33" t="s">
        <v>43</v>
      </c>
      <c r="F798" s="34">
        <v>7</v>
      </c>
      <c r="G798" s="35">
        <v>987</v>
      </c>
      <c r="H798" s="36">
        <v>436.7475</v>
      </c>
    </row>
    <row r="799" spans="1:8" x14ac:dyDescent="0.25">
      <c r="A799" s="89" t="str">
        <f t="shared" si="12"/>
        <v>39753JosephWestFastCar</v>
      </c>
      <c r="B799" s="40">
        <v>39753</v>
      </c>
      <c r="C799" s="41" t="s">
        <v>4</v>
      </c>
      <c r="D799" s="41" t="s">
        <v>42</v>
      </c>
      <c r="E799" s="41" t="s">
        <v>35</v>
      </c>
      <c r="F799" s="42">
        <v>6</v>
      </c>
      <c r="G799" s="43">
        <v>1248</v>
      </c>
      <c r="H799" s="44">
        <v>548.37120000000004</v>
      </c>
    </row>
    <row r="800" spans="1:8" x14ac:dyDescent="0.25">
      <c r="A800" s="89" t="str">
        <f t="shared" si="12"/>
        <v>39753JosephWestRapidZoo</v>
      </c>
      <c r="B800" s="32">
        <v>39753</v>
      </c>
      <c r="C800" s="33" t="s">
        <v>4</v>
      </c>
      <c r="D800" s="33" t="s">
        <v>42</v>
      </c>
      <c r="E800" s="33" t="s">
        <v>38</v>
      </c>
      <c r="F800" s="34">
        <v>6</v>
      </c>
      <c r="G800" s="35">
        <v>1632</v>
      </c>
      <c r="H800" s="36">
        <v>683.97119999999995</v>
      </c>
    </row>
    <row r="801" spans="1:8" x14ac:dyDescent="0.25">
      <c r="A801" s="89" t="str">
        <f t="shared" si="12"/>
        <v>39753JosephMiddleSuperGlue</v>
      </c>
      <c r="B801" s="40">
        <v>39753</v>
      </c>
      <c r="C801" s="41" t="s">
        <v>4</v>
      </c>
      <c r="D801" s="41" t="s">
        <v>45</v>
      </c>
      <c r="E801" s="41" t="s">
        <v>43</v>
      </c>
      <c r="F801" s="42">
        <v>6</v>
      </c>
      <c r="G801" s="43">
        <v>1278</v>
      </c>
      <c r="H801" s="44">
        <v>475.28820000000002</v>
      </c>
    </row>
    <row r="802" spans="1:8" x14ac:dyDescent="0.25">
      <c r="A802" s="89" t="str">
        <f t="shared" si="12"/>
        <v>39753JosephMiddleFastCar</v>
      </c>
      <c r="B802" s="32">
        <v>39753</v>
      </c>
      <c r="C802" s="33" t="s">
        <v>4</v>
      </c>
      <c r="D802" s="33" t="s">
        <v>45</v>
      </c>
      <c r="E802" s="33" t="s">
        <v>35</v>
      </c>
      <c r="F802" s="34">
        <v>8</v>
      </c>
      <c r="G802" s="35">
        <v>2280</v>
      </c>
      <c r="H802" s="36">
        <v>737.58</v>
      </c>
    </row>
    <row r="803" spans="1:8" x14ac:dyDescent="0.25">
      <c r="A803" s="89" t="str">
        <f t="shared" si="12"/>
        <v>39753JosephMiddleRapidZoo</v>
      </c>
      <c r="B803" s="40">
        <v>39753</v>
      </c>
      <c r="C803" s="41" t="s">
        <v>4</v>
      </c>
      <c r="D803" s="41" t="s">
        <v>45</v>
      </c>
      <c r="E803" s="41" t="s">
        <v>38</v>
      </c>
      <c r="F803" s="42">
        <v>8</v>
      </c>
      <c r="G803" s="43">
        <v>2024</v>
      </c>
      <c r="H803" s="44">
        <v>855.54480000000001</v>
      </c>
    </row>
    <row r="804" spans="1:8" x14ac:dyDescent="0.25">
      <c r="A804" s="89" t="str">
        <f t="shared" si="12"/>
        <v>39753LawrenceNorthSuperGlue</v>
      </c>
      <c r="B804" s="32">
        <v>39753</v>
      </c>
      <c r="C804" s="33" t="s">
        <v>48</v>
      </c>
      <c r="D804" s="33" t="s">
        <v>34</v>
      </c>
      <c r="E804" s="33" t="s">
        <v>43</v>
      </c>
      <c r="F804" s="34">
        <v>9</v>
      </c>
      <c r="G804" s="35">
        <v>2043</v>
      </c>
      <c r="H804" s="36">
        <v>913.01670000000001</v>
      </c>
    </row>
    <row r="805" spans="1:8" x14ac:dyDescent="0.25">
      <c r="A805" s="89" t="str">
        <f t="shared" si="12"/>
        <v>39753LawrenceNorthFastCar</v>
      </c>
      <c r="B805" s="40">
        <v>39753</v>
      </c>
      <c r="C805" s="41" t="s">
        <v>48</v>
      </c>
      <c r="D805" s="41" t="s">
        <v>34</v>
      </c>
      <c r="E805" s="41" t="s">
        <v>35</v>
      </c>
      <c r="F805" s="42">
        <v>10</v>
      </c>
      <c r="G805" s="43">
        <v>1360</v>
      </c>
      <c r="H805" s="44">
        <v>431.66400000000004</v>
      </c>
    </row>
    <row r="806" spans="1:8" x14ac:dyDescent="0.25">
      <c r="A806" s="89" t="str">
        <f t="shared" si="12"/>
        <v>39753LawrenceNorthRapidZoo</v>
      </c>
      <c r="B806" s="32">
        <v>39753</v>
      </c>
      <c r="C806" s="33" t="s">
        <v>48</v>
      </c>
      <c r="D806" s="33" t="s">
        <v>34</v>
      </c>
      <c r="E806" s="33" t="s">
        <v>38</v>
      </c>
      <c r="F806" s="34">
        <v>9</v>
      </c>
      <c r="G806" s="35">
        <v>2349</v>
      </c>
      <c r="H806" s="36">
        <v>732.88800000000003</v>
      </c>
    </row>
    <row r="807" spans="1:8" x14ac:dyDescent="0.25">
      <c r="A807" s="89" t="str">
        <f t="shared" si="12"/>
        <v>39753LawrenceWestSuperGlue</v>
      </c>
      <c r="B807" s="40">
        <v>39753</v>
      </c>
      <c r="C807" s="41" t="s">
        <v>48</v>
      </c>
      <c r="D807" s="41" t="s">
        <v>42</v>
      </c>
      <c r="E807" s="41" t="s">
        <v>43</v>
      </c>
      <c r="F807" s="42">
        <v>10</v>
      </c>
      <c r="G807" s="43">
        <v>1880</v>
      </c>
      <c r="H807" s="44">
        <v>781.14</v>
      </c>
    </row>
    <row r="808" spans="1:8" x14ac:dyDescent="0.25">
      <c r="A808" s="89" t="str">
        <f t="shared" si="12"/>
        <v>39753LawrenceWestFastCar</v>
      </c>
      <c r="B808" s="32">
        <v>39753</v>
      </c>
      <c r="C808" s="33" t="s">
        <v>48</v>
      </c>
      <c r="D808" s="33" t="s">
        <v>42</v>
      </c>
      <c r="E808" s="33" t="s">
        <v>35</v>
      </c>
      <c r="F808" s="34">
        <v>7</v>
      </c>
      <c r="G808" s="35">
        <v>707</v>
      </c>
      <c r="H808" s="36">
        <v>230.41130000000001</v>
      </c>
    </row>
    <row r="809" spans="1:8" x14ac:dyDescent="0.25">
      <c r="A809" s="89" t="str">
        <f t="shared" si="12"/>
        <v>39753LawrenceWestRapidZoo</v>
      </c>
      <c r="B809" s="40">
        <v>39753</v>
      </c>
      <c r="C809" s="41" t="s">
        <v>48</v>
      </c>
      <c r="D809" s="41" t="s">
        <v>42</v>
      </c>
      <c r="E809" s="41" t="s">
        <v>38</v>
      </c>
      <c r="F809" s="42">
        <v>10</v>
      </c>
      <c r="G809" s="43">
        <v>1960</v>
      </c>
      <c r="H809" s="44">
        <v>813.4</v>
      </c>
    </row>
    <row r="810" spans="1:8" x14ac:dyDescent="0.25">
      <c r="A810" s="89" t="str">
        <f t="shared" si="12"/>
        <v>39753LawrenceMiddleSuperGlue</v>
      </c>
      <c r="B810" s="32">
        <v>39753</v>
      </c>
      <c r="C810" s="33" t="s">
        <v>48</v>
      </c>
      <c r="D810" s="33" t="s">
        <v>45</v>
      </c>
      <c r="E810" s="33" t="s">
        <v>43</v>
      </c>
      <c r="F810" s="34">
        <v>10</v>
      </c>
      <c r="G810" s="35">
        <v>2090</v>
      </c>
      <c r="H810" s="36">
        <v>852.51099999999997</v>
      </c>
    </row>
    <row r="811" spans="1:8" x14ac:dyDescent="0.25">
      <c r="A811" s="89" t="str">
        <f t="shared" si="12"/>
        <v>39753LawrenceMiddleFastCar</v>
      </c>
      <c r="B811" s="40">
        <v>39753</v>
      </c>
      <c r="C811" s="41" t="s">
        <v>48</v>
      </c>
      <c r="D811" s="41" t="s">
        <v>45</v>
      </c>
      <c r="E811" s="41" t="s">
        <v>35</v>
      </c>
      <c r="F811" s="42">
        <v>9</v>
      </c>
      <c r="G811" s="43">
        <v>1161</v>
      </c>
      <c r="H811" s="44">
        <v>445.7079</v>
      </c>
    </row>
    <row r="812" spans="1:8" x14ac:dyDescent="0.25">
      <c r="A812" s="89" t="str">
        <f t="shared" si="12"/>
        <v>39753LawrenceMiddleRapidZoo</v>
      </c>
      <c r="B812" s="32">
        <v>39753</v>
      </c>
      <c r="C812" s="33" t="s">
        <v>48</v>
      </c>
      <c r="D812" s="33" t="s">
        <v>45</v>
      </c>
      <c r="E812" s="33" t="s">
        <v>38</v>
      </c>
      <c r="F812" s="34">
        <v>10</v>
      </c>
      <c r="G812" s="35">
        <v>1390</v>
      </c>
      <c r="H812" s="36">
        <v>548.21600000000001</v>
      </c>
    </row>
    <row r="813" spans="1:8" x14ac:dyDescent="0.25">
      <c r="A813" s="89" t="str">
        <f t="shared" si="12"/>
        <v>39753MariaNorthSuperGlue</v>
      </c>
      <c r="B813" s="40">
        <v>39753</v>
      </c>
      <c r="C813" s="41" t="s">
        <v>51</v>
      </c>
      <c r="D813" s="41" t="s">
        <v>34</v>
      </c>
      <c r="E813" s="41" t="s">
        <v>43</v>
      </c>
      <c r="F813" s="42">
        <v>9</v>
      </c>
      <c r="G813" s="43">
        <v>2511</v>
      </c>
      <c r="H813" s="44">
        <v>963.9729000000001</v>
      </c>
    </row>
    <row r="814" spans="1:8" x14ac:dyDescent="0.25">
      <c r="A814" s="89" t="str">
        <f t="shared" si="12"/>
        <v>39753MariaNorthFastCar</v>
      </c>
      <c r="B814" s="32">
        <v>39753</v>
      </c>
      <c r="C814" s="33" t="s">
        <v>51</v>
      </c>
      <c r="D814" s="33" t="s">
        <v>34</v>
      </c>
      <c r="E814" s="33" t="s">
        <v>35</v>
      </c>
      <c r="F814" s="34">
        <v>9</v>
      </c>
      <c r="G814" s="35">
        <v>1557</v>
      </c>
      <c r="H814" s="36">
        <v>653.78430000000003</v>
      </c>
    </row>
    <row r="815" spans="1:8" x14ac:dyDescent="0.25">
      <c r="A815" s="89" t="str">
        <f t="shared" si="12"/>
        <v>39753MariaNorthRapidZoo</v>
      </c>
      <c r="B815" s="40">
        <v>39753</v>
      </c>
      <c r="C815" s="41" t="s">
        <v>51</v>
      </c>
      <c r="D815" s="41" t="s">
        <v>34</v>
      </c>
      <c r="E815" s="41" t="s">
        <v>38</v>
      </c>
      <c r="F815" s="42">
        <v>9</v>
      </c>
      <c r="G815" s="43">
        <v>945</v>
      </c>
      <c r="H815" s="44">
        <v>287.09100000000001</v>
      </c>
    </row>
    <row r="816" spans="1:8" x14ac:dyDescent="0.25">
      <c r="A816" s="89" t="str">
        <f t="shared" si="12"/>
        <v>39753MariaWestSuperGlue</v>
      </c>
      <c r="B816" s="32">
        <v>39753</v>
      </c>
      <c r="C816" s="33" t="s">
        <v>51</v>
      </c>
      <c r="D816" s="33" t="s">
        <v>42</v>
      </c>
      <c r="E816" s="33" t="s">
        <v>43</v>
      </c>
      <c r="F816" s="34">
        <v>9</v>
      </c>
      <c r="G816" s="35">
        <v>1098</v>
      </c>
      <c r="H816" s="36">
        <v>423.16920000000005</v>
      </c>
    </row>
    <row r="817" spans="1:8" x14ac:dyDescent="0.25">
      <c r="A817" s="89" t="str">
        <f t="shared" si="12"/>
        <v>39753MariaWestFastCar</v>
      </c>
      <c r="B817" s="40">
        <v>39753</v>
      </c>
      <c r="C817" s="41" t="s">
        <v>51</v>
      </c>
      <c r="D817" s="41" t="s">
        <v>42</v>
      </c>
      <c r="E817" s="41" t="s">
        <v>35</v>
      </c>
      <c r="F817" s="42">
        <v>8</v>
      </c>
      <c r="G817" s="43">
        <v>1592</v>
      </c>
      <c r="H817" s="44">
        <v>657.65520000000004</v>
      </c>
    </row>
    <row r="818" spans="1:8" x14ac:dyDescent="0.25">
      <c r="A818" s="89" t="str">
        <f t="shared" si="12"/>
        <v>39753MariaWestRapidZoo</v>
      </c>
      <c r="B818" s="32">
        <v>39753</v>
      </c>
      <c r="C818" s="33" t="s">
        <v>51</v>
      </c>
      <c r="D818" s="33" t="s">
        <v>42</v>
      </c>
      <c r="E818" s="33" t="s">
        <v>38</v>
      </c>
      <c r="F818" s="34">
        <v>6</v>
      </c>
      <c r="G818" s="35">
        <v>1098</v>
      </c>
      <c r="H818" s="36">
        <v>392.53499999999997</v>
      </c>
    </row>
    <row r="819" spans="1:8" x14ac:dyDescent="0.25">
      <c r="A819" s="89" t="str">
        <f t="shared" si="12"/>
        <v>39753MariaMiddleSuperGlue</v>
      </c>
      <c r="B819" s="40">
        <v>39753</v>
      </c>
      <c r="C819" s="41" t="s">
        <v>51</v>
      </c>
      <c r="D819" s="41" t="s">
        <v>45</v>
      </c>
      <c r="E819" s="41" t="s">
        <v>43</v>
      </c>
      <c r="F819" s="42">
        <v>9</v>
      </c>
      <c r="G819" s="43">
        <v>1962</v>
      </c>
      <c r="H819" s="44">
        <v>594.48599999999999</v>
      </c>
    </row>
    <row r="820" spans="1:8" x14ac:dyDescent="0.25">
      <c r="A820" s="89" t="str">
        <f t="shared" si="12"/>
        <v>39753MariaMiddleFastCar</v>
      </c>
      <c r="B820" s="32">
        <v>39753</v>
      </c>
      <c r="C820" s="33" t="s">
        <v>51</v>
      </c>
      <c r="D820" s="33" t="s">
        <v>45</v>
      </c>
      <c r="E820" s="33" t="s">
        <v>35</v>
      </c>
      <c r="F820" s="34">
        <v>8</v>
      </c>
      <c r="G820" s="35">
        <v>1016</v>
      </c>
      <c r="H820" s="36">
        <v>393.59840000000003</v>
      </c>
    </row>
    <row r="821" spans="1:8" x14ac:dyDescent="0.25">
      <c r="A821" s="89" t="str">
        <f t="shared" si="12"/>
        <v>39753MariaMiddleRapidZoo</v>
      </c>
      <c r="B821" s="40">
        <v>39753</v>
      </c>
      <c r="C821" s="41" t="s">
        <v>51</v>
      </c>
      <c r="D821" s="41" t="s">
        <v>45</v>
      </c>
      <c r="E821" s="41" t="s">
        <v>38</v>
      </c>
      <c r="F821" s="42">
        <v>10</v>
      </c>
      <c r="G821" s="43">
        <v>1210</v>
      </c>
      <c r="H821" s="44">
        <v>368.80799999999999</v>
      </c>
    </row>
    <row r="822" spans="1:8" x14ac:dyDescent="0.25">
      <c r="A822" s="89" t="str">
        <f t="shared" si="12"/>
        <v>39753MattNorthSuperGlue</v>
      </c>
      <c r="B822" s="32">
        <v>39753</v>
      </c>
      <c r="C822" s="33" t="s">
        <v>54</v>
      </c>
      <c r="D822" s="33" t="s">
        <v>34</v>
      </c>
      <c r="E822" s="33" t="s">
        <v>43</v>
      </c>
      <c r="F822" s="34">
        <v>9</v>
      </c>
      <c r="G822" s="35">
        <v>1305</v>
      </c>
      <c r="H822" s="36">
        <v>465.62400000000002</v>
      </c>
    </row>
    <row r="823" spans="1:8" x14ac:dyDescent="0.25">
      <c r="A823" s="89" t="str">
        <f t="shared" si="12"/>
        <v>39753MattNorthFastCar</v>
      </c>
      <c r="B823" s="40">
        <v>39753</v>
      </c>
      <c r="C823" s="41" t="s">
        <v>54</v>
      </c>
      <c r="D823" s="41" t="s">
        <v>34</v>
      </c>
      <c r="E823" s="41" t="s">
        <v>35</v>
      </c>
      <c r="F823" s="42">
        <v>8</v>
      </c>
      <c r="G823" s="43">
        <v>1872</v>
      </c>
      <c r="H823" s="44">
        <v>757.97280000000001</v>
      </c>
    </row>
    <row r="824" spans="1:8" x14ac:dyDescent="0.25">
      <c r="A824" s="89" t="str">
        <f t="shared" si="12"/>
        <v>39753MattNorthRapidZoo</v>
      </c>
      <c r="B824" s="32">
        <v>39753</v>
      </c>
      <c r="C824" s="33" t="s">
        <v>54</v>
      </c>
      <c r="D824" s="33" t="s">
        <v>34</v>
      </c>
      <c r="E824" s="33" t="s">
        <v>38</v>
      </c>
      <c r="F824" s="34">
        <v>8</v>
      </c>
      <c r="G824" s="35">
        <v>1032</v>
      </c>
      <c r="H824" s="36">
        <v>423.73920000000004</v>
      </c>
    </row>
    <row r="825" spans="1:8" x14ac:dyDescent="0.25">
      <c r="A825" s="89" t="str">
        <f t="shared" si="12"/>
        <v>39753MattWestSuperGlue</v>
      </c>
      <c r="B825" s="40">
        <v>39753</v>
      </c>
      <c r="C825" s="41" t="s">
        <v>54</v>
      </c>
      <c r="D825" s="41" t="s">
        <v>42</v>
      </c>
      <c r="E825" s="41" t="s">
        <v>43</v>
      </c>
      <c r="F825" s="42">
        <v>8</v>
      </c>
      <c r="G825" s="43">
        <v>1184</v>
      </c>
      <c r="H825" s="44">
        <v>463.65440000000001</v>
      </c>
    </row>
    <row r="826" spans="1:8" x14ac:dyDescent="0.25">
      <c r="A826" s="89" t="str">
        <f t="shared" si="12"/>
        <v>39753MattWestFastCar</v>
      </c>
      <c r="B826" s="32">
        <v>39753</v>
      </c>
      <c r="C826" s="33" t="s">
        <v>54</v>
      </c>
      <c r="D826" s="33" t="s">
        <v>42</v>
      </c>
      <c r="E826" s="33" t="s">
        <v>35</v>
      </c>
      <c r="F826" s="34">
        <v>10</v>
      </c>
      <c r="G826" s="35">
        <v>1430</v>
      </c>
      <c r="H826" s="36">
        <v>586.15699999999993</v>
      </c>
    </row>
    <row r="827" spans="1:8" x14ac:dyDescent="0.25">
      <c r="A827" s="89" t="str">
        <f t="shared" si="12"/>
        <v>39753MattWestRapidZoo</v>
      </c>
      <c r="B827" s="40">
        <v>39753</v>
      </c>
      <c r="C827" s="41" t="s">
        <v>54</v>
      </c>
      <c r="D827" s="41" t="s">
        <v>42</v>
      </c>
      <c r="E827" s="41" t="s">
        <v>38</v>
      </c>
      <c r="F827" s="42">
        <v>8</v>
      </c>
      <c r="G827" s="43">
        <v>2368</v>
      </c>
      <c r="H827" s="44">
        <v>771.25760000000002</v>
      </c>
    </row>
    <row r="828" spans="1:8" x14ac:dyDescent="0.25">
      <c r="A828" s="89" t="str">
        <f t="shared" si="12"/>
        <v>39753MattMiddleSuperGlue</v>
      </c>
      <c r="B828" s="32">
        <v>39753</v>
      </c>
      <c r="C828" s="33" t="s">
        <v>54</v>
      </c>
      <c r="D828" s="33" t="s">
        <v>45</v>
      </c>
      <c r="E828" s="33" t="s">
        <v>43</v>
      </c>
      <c r="F828" s="34">
        <v>10</v>
      </c>
      <c r="G828" s="35">
        <v>2540</v>
      </c>
      <c r="H828" s="36">
        <v>834.89800000000002</v>
      </c>
    </row>
    <row r="829" spans="1:8" x14ac:dyDescent="0.25">
      <c r="A829" s="89" t="str">
        <f t="shared" si="12"/>
        <v>39753MattMiddleFastCar</v>
      </c>
      <c r="B829" s="40">
        <v>39753</v>
      </c>
      <c r="C829" s="41" t="s">
        <v>54</v>
      </c>
      <c r="D829" s="41" t="s">
        <v>45</v>
      </c>
      <c r="E829" s="41" t="s">
        <v>35</v>
      </c>
      <c r="F829" s="42">
        <v>7</v>
      </c>
      <c r="G829" s="43">
        <v>994</v>
      </c>
      <c r="H829" s="44">
        <v>417.97699999999998</v>
      </c>
    </row>
    <row r="830" spans="1:8" x14ac:dyDescent="0.25">
      <c r="A830" s="89" t="str">
        <f t="shared" si="12"/>
        <v>39753MattMiddleRapidZoo</v>
      </c>
      <c r="B830" s="32">
        <v>39753</v>
      </c>
      <c r="C830" s="33" t="s">
        <v>54</v>
      </c>
      <c r="D830" s="33" t="s">
        <v>45</v>
      </c>
      <c r="E830" s="33" t="s">
        <v>38</v>
      </c>
      <c r="F830" s="34">
        <v>10</v>
      </c>
      <c r="G830" s="35">
        <v>1220</v>
      </c>
      <c r="H830" s="36">
        <v>547.65800000000002</v>
      </c>
    </row>
    <row r="831" spans="1:8" x14ac:dyDescent="0.25">
      <c r="A831" s="89" t="str">
        <f t="shared" si="12"/>
        <v>39783JosephNorthSuperGlue</v>
      </c>
      <c r="B831" s="40">
        <v>39783</v>
      </c>
      <c r="C831" s="41" t="s">
        <v>4</v>
      </c>
      <c r="D831" s="41" t="s">
        <v>34</v>
      </c>
      <c r="E831" s="41" t="s">
        <v>43</v>
      </c>
      <c r="F831" s="42">
        <v>7</v>
      </c>
      <c r="G831" s="43">
        <v>2016</v>
      </c>
      <c r="H831" s="44">
        <v>888.048</v>
      </c>
    </row>
    <row r="832" spans="1:8" x14ac:dyDescent="0.25">
      <c r="A832" s="89" t="str">
        <f t="shared" si="12"/>
        <v>39783JosephNorthFastCar</v>
      </c>
      <c r="B832" s="32">
        <v>39783</v>
      </c>
      <c r="C832" s="33" t="s">
        <v>4</v>
      </c>
      <c r="D832" s="33" t="s">
        <v>34</v>
      </c>
      <c r="E832" s="33" t="s">
        <v>35</v>
      </c>
      <c r="F832" s="34">
        <v>10</v>
      </c>
      <c r="G832" s="35">
        <v>1630</v>
      </c>
      <c r="H832" s="36">
        <v>617.93299999999999</v>
      </c>
    </row>
    <row r="833" spans="1:8" x14ac:dyDescent="0.25">
      <c r="A833" s="89" t="str">
        <f t="shared" si="12"/>
        <v>39783JosephNorthRapidZoo</v>
      </c>
      <c r="B833" s="40">
        <v>39783</v>
      </c>
      <c r="C833" s="41" t="s">
        <v>4</v>
      </c>
      <c r="D833" s="41" t="s">
        <v>34</v>
      </c>
      <c r="E833" s="41" t="s">
        <v>38</v>
      </c>
      <c r="F833" s="42">
        <v>10</v>
      </c>
      <c r="G833" s="43">
        <v>1180</v>
      </c>
      <c r="H833" s="44">
        <v>369.10400000000004</v>
      </c>
    </row>
    <row r="834" spans="1:8" x14ac:dyDescent="0.25">
      <c r="A834" s="89" t="str">
        <f t="shared" si="12"/>
        <v>39783JosephWestSuperGlue</v>
      </c>
      <c r="B834" s="32">
        <v>39783</v>
      </c>
      <c r="C834" s="33" t="s">
        <v>4</v>
      </c>
      <c r="D834" s="33" t="s">
        <v>42</v>
      </c>
      <c r="E834" s="33" t="s">
        <v>43</v>
      </c>
      <c r="F834" s="34">
        <v>6</v>
      </c>
      <c r="G834" s="35">
        <v>1302</v>
      </c>
      <c r="H834" s="36">
        <v>444.11220000000003</v>
      </c>
    </row>
    <row r="835" spans="1:8" x14ac:dyDescent="0.25">
      <c r="A835" s="89" t="str">
        <f t="shared" si="12"/>
        <v>39783JosephWestFastCar</v>
      </c>
      <c r="B835" s="40">
        <v>39783</v>
      </c>
      <c r="C835" s="41" t="s">
        <v>4</v>
      </c>
      <c r="D835" s="41" t="s">
        <v>42</v>
      </c>
      <c r="E835" s="41" t="s">
        <v>35</v>
      </c>
      <c r="F835" s="42">
        <v>10</v>
      </c>
      <c r="G835" s="43">
        <v>1730</v>
      </c>
      <c r="H835" s="44">
        <v>739.40200000000004</v>
      </c>
    </row>
    <row r="836" spans="1:8" x14ac:dyDescent="0.25">
      <c r="A836" s="89" t="str">
        <f t="shared" si="12"/>
        <v>39783JosephWestRapidZoo</v>
      </c>
      <c r="B836" s="32">
        <v>39783</v>
      </c>
      <c r="C836" s="33" t="s">
        <v>4</v>
      </c>
      <c r="D836" s="33" t="s">
        <v>42</v>
      </c>
      <c r="E836" s="33" t="s">
        <v>38</v>
      </c>
      <c r="F836" s="34">
        <v>9</v>
      </c>
      <c r="G836" s="35">
        <v>2646</v>
      </c>
      <c r="H836" s="36">
        <v>1056.8124</v>
      </c>
    </row>
    <row r="837" spans="1:8" x14ac:dyDescent="0.25">
      <c r="A837" s="89" t="str">
        <f t="shared" ref="A837:A900" si="13">B837&amp;C837&amp;D837&amp;E837</f>
        <v>39783JosephMiddleSuperGlue</v>
      </c>
      <c r="B837" s="40">
        <v>39783</v>
      </c>
      <c r="C837" s="41" t="s">
        <v>4</v>
      </c>
      <c r="D837" s="41" t="s">
        <v>45</v>
      </c>
      <c r="E837" s="41" t="s">
        <v>43</v>
      </c>
      <c r="F837" s="42">
        <v>7</v>
      </c>
      <c r="G837" s="43">
        <v>1190</v>
      </c>
      <c r="H837" s="44">
        <v>367.35299999999995</v>
      </c>
    </row>
    <row r="838" spans="1:8" x14ac:dyDescent="0.25">
      <c r="A838" s="89" t="str">
        <f t="shared" si="13"/>
        <v>39783JosephMiddleFastCar</v>
      </c>
      <c r="B838" s="32">
        <v>39783</v>
      </c>
      <c r="C838" s="33" t="s">
        <v>4</v>
      </c>
      <c r="D838" s="33" t="s">
        <v>45</v>
      </c>
      <c r="E838" s="33" t="s">
        <v>35</v>
      </c>
      <c r="F838" s="34">
        <v>10</v>
      </c>
      <c r="G838" s="35">
        <v>2310</v>
      </c>
      <c r="H838" s="36">
        <v>944.09699999999998</v>
      </c>
    </row>
    <row r="839" spans="1:8" x14ac:dyDescent="0.25">
      <c r="A839" s="89" t="str">
        <f t="shared" si="13"/>
        <v>39783JosephMiddleRapidZoo</v>
      </c>
      <c r="B839" s="40">
        <v>39783</v>
      </c>
      <c r="C839" s="41" t="s">
        <v>4</v>
      </c>
      <c r="D839" s="41" t="s">
        <v>45</v>
      </c>
      <c r="E839" s="41" t="s">
        <v>38</v>
      </c>
      <c r="F839" s="42">
        <v>6</v>
      </c>
      <c r="G839" s="43">
        <v>882</v>
      </c>
      <c r="H839" s="44">
        <v>332.51400000000001</v>
      </c>
    </row>
    <row r="840" spans="1:8" x14ac:dyDescent="0.25">
      <c r="A840" s="89" t="str">
        <f t="shared" si="13"/>
        <v>39783LawrenceNorthSuperGlue</v>
      </c>
      <c r="B840" s="32">
        <v>39783</v>
      </c>
      <c r="C840" s="33" t="s">
        <v>48</v>
      </c>
      <c r="D840" s="33" t="s">
        <v>34</v>
      </c>
      <c r="E840" s="33" t="s">
        <v>43</v>
      </c>
      <c r="F840" s="34">
        <v>6</v>
      </c>
      <c r="G840" s="35">
        <v>1776</v>
      </c>
      <c r="H840" s="36">
        <v>735.61919999999998</v>
      </c>
    </row>
    <row r="841" spans="1:8" x14ac:dyDescent="0.25">
      <c r="A841" s="89" t="str">
        <f t="shared" si="13"/>
        <v>39783LawrenceNorthFastCar</v>
      </c>
      <c r="B841" s="40">
        <v>39783</v>
      </c>
      <c r="C841" s="41" t="s">
        <v>48</v>
      </c>
      <c r="D841" s="41" t="s">
        <v>34</v>
      </c>
      <c r="E841" s="41" t="s">
        <v>35</v>
      </c>
      <c r="F841" s="42">
        <v>9</v>
      </c>
      <c r="G841" s="43">
        <v>2286</v>
      </c>
      <c r="H841" s="44">
        <v>990.52380000000005</v>
      </c>
    </row>
    <row r="842" spans="1:8" x14ac:dyDescent="0.25">
      <c r="A842" s="89" t="str">
        <f t="shared" si="13"/>
        <v>39783LawrenceNorthRapidZoo</v>
      </c>
      <c r="B842" s="32">
        <v>39783</v>
      </c>
      <c r="C842" s="33" t="s">
        <v>48</v>
      </c>
      <c r="D842" s="33" t="s">
        <v>34</v>
      </c>
      <c r="E842" s="33" t="s">
        <v>38</v>
      </c>
      <c r="F842" s="34">
        <v>6</v>
      </c>
      <c r="G842" s="35">
        <v>1206</v>
      </c>
      <c r="H842" s="36">
        <v>540.28800000000001</v>
      </c>
    </row>
    <row r="843" spans="1:8" x14ac:dyDescent="0.25">
      <c r="A843" s="89" t="str">
        <f t="shared" si="13"/>
        <v>39783LawrenceWestSuperGlue</v>
      </c>
      <c r="B843" s="40">
        <v>39783</v>
      </c>
      <c r="C843" s="41" t="s">
        <v>48</v>
      </c>
      <c r="D843" s="41" t="s">
        <v>42</v>
      </c>
      <c r="E843" s="41" t="s">
        <v>43</v>
      </c>
      <c r="F843" s="42">
        <v>9</v>
      </c>
      <c r="G843" s="43">
        <v>945</v>
      </c>
      <c r="H843" s="44">
        <v>397.93949999999995</v>
      </c>
    </row>
    <row r="844" spans="1:8" x14ac:dyDescent="0.25">
      <c r="A844" s="89" t="str">
        <f t="shared" si="13"/>
        <v>39783LawrenceWestFastCar</v>
      </c>
      <c r="B844" s="32">
        <v>39783</v>
      </c>
      <c r="C844" s="33" t="s">
        <v>48</v>
      </c>
      <c r="D844" s="33" t="s">
        <v>42</v>
      </c>
      <c r="E844" s="33" t="s">
        <v>35</v>
      </c>
      <c r="F844" s="34">
        <v>8</v>
      </c>
      <c r="G844" s="35">
        <v>1840</v>
      </c>
      <c r="H844" s="36">
        <v>634.98400000000004</v>
      </c>
    </row>
    <row r="845" spans="1:8" x14ac:dyDescent="0.25">
      <c r="A845" s="89" t="str">
        <f t="shared" si="13"/>
        <v>39783LawrenceWestRapidZoo</v>
      </c>
      <c r="B845" s="40">
        <v>39783</v>
      </c>
      <c r="C845" s="41" t="s">
        <v>48</v>
      </c>
      <c r="D845" s="41" t="s">
        <v>42</v>
      </c>
      <c r="E845" s="41" t="s">
        <v>38</v>
      </c>
      <c r="F845" s="42">
        <v>10</v>
      </c>
      <c r="G845" s="43">
        <v>2250</v>
      </c>
      <c r="H845" s="44">
        <v>1012.05</v>
      </c>
    </row>
    <row r="846" spans="1:8" x14ac:dyDescent="0.25">
      <c r="A846" s="89" t="str">
        <f t="shared" si="13"/>
        <v>39783LawrenceMiddleSuperGlue</v>
      </c>
      <c r="B846" s="32">
        <v>39783</v>
      </c>
      <c r="C846" s="33" t="s">
        <v>48</v>
      </c>
      <c r="D846" s="33" t="s">
        <v>45</v>
      </c>
      <c r="E846" s="33" t="s">
        <v>43</v>
      </c>
      <c r="F846" s="34">
        <v>9</v>
      </c>
      <c r="G846" s="35">
        <v>2007</v>
      </c>
      <c r="H846" s="36">
        <v>631.60289999999998</v>
      </c>
    </row>
    <row r="847" spans="1:8" x14ac:dyDescent="0.25">
      <c r="A847" s="89" t="str">
        <f t="shared" si="13"/>
        <v>39783LawrenceMiddleFastCar</v>
      </c>
      <c r="B847" s="40">
        <v>39783</v>
      </c>
      <c r="C847" s="41" t="s">
        <v>48</v>
      </c>
      <c r="D847" s="41" t="s">
        <v>45</v>
      </c>
      <c r="E847" s="41" t="s">
        <v>35</v>
      </c>
      <c r="F847" s="42">
        <v>8</v>
      </c>
      <c r="G847" s="43">
        <v>1976</v>
      </c>
      <c r="H847" s="44">
        <v>794.74720000000002</v>
      </c>
    </row>
    <row r="848" spans="1:8" x14ac:dyDescent="0.25">
      <c r="A848" s="89" t="str">
        <f t="shared" si="13"/>
        <v>39783LawrenceMiddleRapidZoo</v>
      </c>
      <c r="B848" s="32">
        <v>39783</v>
      </c>
      <c r="C848" s="33" t="s">
        <v>48</v>
      </c>
      <c r="D848" s="33" t="s">
        <v>45</v>
      </c>
      <c r="E848" s="33" t="s">
        <v>38</v>
      </c>
      <c r="F848" s="34">
        <v>8</v>
      </c>
      <c r="G848" s="35">
        <v>1864</v>
      </c>
      <c r="H848" s="36">
        <v>604.49519999999995</v>
      </c>
    </row>
    <row r="849" spans="1:8" x14ac:dyDescent="0.25">
      <c r="A849" s="89" t="str">
        <f t="shared" si="13"/>
        <v>39783MariaNorthSuperGlue</v>
      </c>
      <c r="B849" s="40">
        <v>39783</v>
      </c>
      <c r="C849" s="41" t="s">
        <v>51</v>
      </c>
      <c r="D849" s="41" t="s">
        <v>34</v>
      </c>
      <c r="E849" s="41" t="s">
        <v>43</v>
      </c>
      <c r="F849" s="42">
        <v>7</v>
      </c>
      <c r="G849" s="43">
        <v>1988</v>
      </c>
      <c r="H849" s="44">
        <v>866.96679999999992</v>
      </c>
    </row>
    <row r="850" spans="1:8" x14ac:dyDescent="0.25">
      <c r="A850" s="89" t="str">
        <f t="shared" si="13"/>
        <v>39783MariaNorthFastCar</v>
      </c>
      <c r="B850" s="32">
        <v>39783</v>
      </c>
      <c r="C850" s="33" t="s">
        <v>51</v>
      </c>
      <c r="D850" s="33" t="s">
        <v>34</v>
      </c>
      <c r="E850" s="33" t="s">
        <v>35</v>
      </c>
      <c r="F850" s="34">
        <v>8</v>
      </c>
      <c r="G850" s="35">
        <v>1352</v>
      </c>
      <c r="H850" s="36">
        <v>523.49440000000004</v>
      </c>
    </row>
    <row r="851" spans="1:8" x14ac:dyDescent="0.25">
      <c r="A851" s="89" t="str">
        <f t="shared" si="13"/>
        <v>39783MariaNorthRapidZoo</v>
      </c>
      <c r="B851" s="40">
        <v>39783</v>
      </c>
      <c r="C851" s="41" t="s">
        <v>51</v>
      </c>
      <c r="D851" s="41" t="s">
        <v>34</v>
      </c>
      <c r="E851" s="41" t="s">
        <v>38</v>
      </c>
      <c r="F851" s="42">
        <v>10</v>
      </c>
      <c r="G851" s="43">
        <v>1020</v>
      </c>
      <c r="H851" s="44">
        <v>352.91999999999996</v>
      </c>
    </row>
    <row r="852" spans="1:8" x14ac:dyDescent="0.25">
      <c r="A852" s="89" t="str">
        <f t="shared" si="13"/>
        <v>39783MariaWestSuperGlue</v>
      </c>
      <c r="B852" s="32">
        <v>39783</v>
      </c>
      <c r="C852" s="33" t="s">
        <v>51</v>
      </c>
      <c r="D852" s="33" t="s">
        <v>42</v>
      </c>
      <c r="E852" s="33" t="s">
        <v>43</v>
      </c>
      <c r="F852" s="34">
        <v>9</v>
      </c>
      <c r="G852" s="35">
        <v>2142</v>
      </c>
      <c r="H852" s="36">
        <v>893.21399999999994</v>
      </c>
    </row>
    <row r="853" spans="1:8" x14ac:dyDescent="0.25">
      <c r="A853" s="89" t="str">
        <f t="shared" si="13"/>
        <v>39783MariaWestFastCar</v>
      </c>
      <c r="B853" s="40">
        <v>39783</v>
      </c>
      <c r="C853" s="41" t="s">
        <v>51</v>
      </c>
      <c r="D853" s="41" t="s">
        <v>42</v>
      </c>
      <c r="E853" s="41" t="s">
        <v>35</v>
      </c>
      <c r="F853" s="42">
        <v>6</v>
      </c>
      <c r="G853" s="43">
        <v>1638</v>
      </c>
      <c r="H853" s="44">
        <v>733.005</v>
      </c>
    </row>
    <row r="854" spans="1:8" x14ac:dyDescent="0.25">
      <c r="A854" s="89" t="str">
        <f t="shared" si="13"/>
        <v>39783MariaWestRapidZoo</v>
      </c>
      <c r="B854" s="32">
        <v>39783</v>
      </c>
      <c r="C854" s="33" t="s">
        <v>51</v>
      </c>
      <c r="D854" s="33" t="s">
        <v>42</v>
      </c>
      <c r="E854" s="33" t="s">
        <v>38</v>
      </c>
      <c r="F854" s="34">
        <v>7</v>
      </c>
      <c r="G854" s="35">
        <v>1113</v>
      </c>
      <c r="H854" s="36">
        <v>357.71820000000002</v>
      </c>
    </row>
    <row r="855" spans="1:8" x14ac:dyDescent="0.25">
      <c r="A855" s="89" t="str">
        <f t="shared" si="13"/>
        <v>39783MariaMiddleSuperGlue</v>
      </c>
      <c r="B855" s="40">
        <v>39783</v>
      </c>
      <c r="C855" s="41" t="s">
        <v>51</v>
      </c>
      <c r="D855" s="41" t="s">
        <v>45</v>
      </c>
      <c r="E855" s="41" t="s">
        <v>43</v>
      </c>
      <c r="F855" s="42">
        <v>8</v>
      </c>
      <c r="G855" s="43">
        <v>1784</v>
      </c>
      <c r="H855" s="44">
        <v>724.30400000000009</v>
      </c>
    </row>
    <row r="856" spans="1:8" x14ac:dyDescent="0.25">
      <c r="A856" s="89" t="str">
        <f t="shared" si="13"/>
        <v>39783MariaMiddleFastCar</v>
      </c>
      <c r="B856" s="32">
        <v>39783</v>
      </c>
      <c r="C856" s="33" t="s">
        <v>51</v>
      </c>
      <c r="D856" s="33" t="s">
        <v>45</v>
      </c>
      <c r="E856" s="33" t="s">
        <v>35</v>
      </c>
      <c r="F856" s="34">
        <v>9</v>
      </c>
      <c r="G856" s="35">
        <v>2322</v>
      </c>
      <c r="H856" s="36">
        <v>1005.8903999999999</v>
      </c>
    </row>
    <row r="857" spans="1:8" x14ac:dyDescent="0.25">
      <c r="A857" s="89" t="str">
        <f t="shared" si="13"/>
        <v>39783MariaMiddleRapidZoo</v>
      </c>
      <c r="B857" s="40">
        <v>39783</v>
      </c>
      <c r="C857" s="41" t="s">
        <v>51</v>
      </c>
      <c r="D857" s="41" t="s">
        <v>45</v>
      </c>
      <c r="E857" s="41" t="s">
        <v>38</v>
      </c>
      <c r="F857" s="42">
        <v>7</v>
      </c>
      <c r="G857" s="43">
        <v>1302</v>
      </c>
      <c r="H857" s="44">
        <v>490.59360000000004</v>
      </c>
    </row>
    <row r="858" spans="1:8" x14ac:dyDescent="0.25">
      <c r="A858" s="89" t="str">
        <f t="shared" si="13"/>
        <v>39783MattNorthSuperGlue</v>
      </c>
      <c r="B858" s="32">
        <v>39783</v>
      </c>
      <c r="C858" s="33" t="s">
        <v>54</v>
      </c>
      <c r="D858" s="33" t="s">
        <v>34</v>
      </c>
      <c r="E858" s="33" t="s">
        <v>43</v>
      </c>
      <c r="F858" s="34">
        <v>9</v>
      </c>
      <c r="G858" s="35">
        <v>900</v>
      </c>
      <c r="H858" s="36">
        <v>281.33999999999997</v>
      </c>
    </row>
    <row r="859" spans="1:8" x14ac:dyDescent="0.25">
      <c r="A859" s="89" t="str">
        <f t="shared" si="13"/>
        <v>39783MattNorthFastCar</v>
      </c>
      <c r="B859" s="40">
        <v>39783</v>
      </c>
      <c r="C859" s="41" t="s">
        <v>54</v>
      </c>
      <c r="D859" s="41" t="s">
        <v>34</v>
      </c>
      <c r="E859" s="41" t="s">
        <v>35</v>
      </c>
      <c r="F859" s="42">
        <v>8</v>
      </c>
      <c r="G859" s="43">
        <v>1384</v>
      </c>
      <c r="H859" s="44">
        <v>427.7944</v>
      </c>
    </row>
    <row r="860" spans="1:8" x14ac:dyDescent="0.25">
      <c r="A860" s="89" t="str">
        <f t="shared" si="13"/>
        <v>39783MattNorthRapidZoo</v>
      </c>
      <c r="B860" s="32">
        <v>39783</v>
      </c>
      <c r="C860" s="33" t="s">
        <v>54</v>
      </c>
      <c r="D860" s="33" t="s">
        <v>34</v>
      </c>
      <c r="E860" s="33" t="s">
        <v>38</v>
      </c>
      <c r="F860" s="34">
        <v>6</v>
      </c>
      <c r="G860" s="35">
        <v>852</v>
      </c>
      <c r="H860" s="36">
        <v>368.916</v>
      </c>
    </row>
    <row r="861" spans="1:8" x14ac:dyDescent="0.25">
      <c r="A861" s="89" t="str">
        <f t="shared" si="13"/>
        <v>39783MattWestSuperGlue</v>
      </c>
      <c r="B861" s="40">
        <v>39783</v>
      </c>
      <c r="C861" s="41" t="s">
        <v>54</v>
      </c>
      <c r="D861" s="41" t="s">
        <v>42</v>
      </c>
      <c r="E861" s="41" t="s">
        <v>43</v>
      </c>
      <c r="F861" s="42">
        <v>8</v>
      </c>
      <c r="G861" s="43">
        <v>1168</v>
      </c>
      <c r="H861" s="44">
        <v>444.19040000000001</v>
      </c>
    </row>
    <row r="862" spans="1:8" x14ac:dyDescent="0.25">
      <c r="A862" s="89" t="str">
        <f t="shared" si="13"/>
        <v>39783MattWestFastCar</v>
      </c>
      <c r="B862" s="32">
        <v>39783</v>
      </c>
      <c r="C862" s="33" t="s">
        <v>54</v>
      </c>
      <c r="D862" s="33" t="s">
        <v>42</v>
      </c>
      <c r="E862" s="33" t="s">
        <v>35</v>
      </c>
      <c r="F862" s="34">
        <v>6</v>
      </c>
      <c r="G862" s="35">
        <v>1140</v>
      </c>
      <c r="H862" s="36">
        <v>377.56799999999998</v>
      </c>
    </row>
    <row r="863" spans="1:8" x14ac:dyDescent="0.25">
      <c r="A863" s="89" t="str">
        <f t="shared" si="13"/>
        <v>39783MattWestRapidZoo</v>
      </c>
      <c r="B863" s="40">
        <v>39783</v>
      </c>
      <c r="C863" s="41" t="s">
        <v>54</v>
      </c>
      <c r="D863" s="41" t="s">
        <v>42</v>
      </c>
      <c r="E863" s="41" t="s">
        <v>38</v>
      </c>
      <c r="F863" s="42">
        <v>10</v>
      </c>
      <c r="G863" s="43">
        <v>1250</v>
      </c>
      <c r="H863" s="44">
        <v>483.49999999999994</v>
      </c>
    </row>
    <row r="864" spans="1:8" x14ac:dyDescent="0.25">
      <c r="A864" s="89" t="str">
        <f t="shared" si="13"/>
        <v>39783MattMiddleSuperGlue</v>
      </c>
      <c r="B864" s="32">
        <v>39783</v>
      </c>
      <c r="C864" s="33" t="s">
        <v>54</v>
      </c>
      <c r="D864" s="33" t="s">
        <v>45</v>
      </c>
      <c r="E864" s="33" t="s">
        <v>43</v>
      </c>
      <c r="F864" s="34">
        <v>9</v>
      </c>
      <c r="G864" s="35">
        <v>2097</v>
      </c>
      <c r="H864" s="36">
        <v>723.67470000000003</v>
      </c>
    </row>
    <row r="865" spans="1:8" x14ac:dyDescent="0.25">
      <c r="A865" s="89" t="str">
        <f t="shared" si="13"/>
        <v>39783MattMiddleFastCar</v>
      </c>
      <c r="B865" s="40">
        <v>39783</v>
      </c>
      <c r="C865" s="41" t="s">
        <v>54</v>
      </c>
      <c r="D865" s="41" t="s">
        <v>45</v>
      </c>
      <c r="E865" s="41" t="s">
        <v>35</v>
      </c>
      <c r="F865" s="42">
        <v>7</v>
      </c>
      <c r="G865" s="43">
        <v>1729</v>
      </c>
      <c r="H865" s="44">
        <v>664.28179999999998</v>
      </c>
    </row>
    <row r="866" spans="1:8" x14ac:dyDescent="0.25">
      <c r="A866" s="89" t="str">
        <f t="shared" si="13"/>
        <v>39783MattMiddleRapidZoo</v>
      </c>
      <c r="B866" s="32">
        <v>39783</v>
      </c>
      <c r="C866" s="33" t="s">
        <v>54</v>
      </c>
      <c r="D866" s="33" t="s">
        <v>45</v>
      </c>
      <c r="E866" s="33" t="s">
        <v>38</v>
      </c>
      <c r="F866" s="34">
        <v>9</v>
      </c>
      <c r="G866" s="35">
        <v>1953</v>
      </c>
      <c r="H866" s="36">
        <v>718.89929999999993</v>
      </c>
    </row>
    <row r="867" spans="1:8" x14ac:dyDescent="0.25">
      <c r="A867" s="89" t="str">
        <f t="shared" si="13"/>
        <v>39814JosephNorthSuperGlue</v>
      </c>
      <c r="B867" s="40">
        <v>39814</v>
      </c>
      <c r="C867" s="41" t="s">
        <v>4</v>
      </c>
      <c r="D867" s="41" t="s">
        <v>34</v>
      </c>
      <c r="E867" s="41" t="s">
        <v>43</v>
      </c>
      <c r="F867" s="42">
        <v>10</v>
      </c>
      <c r="G867" s="43">
        <v>1560</v>
      </c>
      <c r="H867" s="44">
        <v>609.80400000000009</v>
      </c>
    </row>
    <row r="868" spans="1:8" x14ac:dyDescent="0.25">
      <c r="A868" s="89" t="str">
        <f t="shared" si="13"/>
        <v>39814JosephNorthFastCar</v>
      </c>
      <c r="B868" s="32">
        <v>39814</v>
      </c>
      <c r="C868" s="33" t="s">
        <v>4</v>
      </c>
      <c r="D868" s="33" t="s">
        <v>34</v>
      </c>
      <c r="E868" s="33" t="s">
        <v>35</v>
      </c>
      <c r="F868" s="34">
        <v>9</v>
      </c>
      <c r="G868" s="35">
        <v>2439</v>
      </c>
      <c r="H868" s="36">
        <v>733.16339999999991</v>
      </c>
    </row>
    <row r="869" spans="1:8" x14ac:dyDescent="0.25">
      <c r="A869" s="89" t="str">
        <f t="shared" si="13"/>
        <v>39814JosephNorthRapidZoo</v>
      </c>
      <c r="B869" s="40">
        <v>39814</v>
      </c>
      <c r="C869" s="41" t="s">
        <v>4</v>
      </c>
      <c r="D869" s="41" t="s">
        <v>34</v>
      </c>
      <c r="E869" s="41" t="s">
        <v>38</v>
      </c>
      <c r="F869" s="42">
        <v>7</v>
      </c>
      <c r="G869" s="43">
        <v>812</v>
      </c>
      <c r="H869" s="44">
        <v>261.38280000000003</v>
      </c>
    </row>
    <row r="870" spans="1:8" x14ac:dyDescent="0.25">
      <c r="A870" s="89" t="str">
        <f t="shared" si="13"/>
        <v>39814JosephWestSuperGlue</v>
      </c>
      <c r="B870" s="32">
        <v>39814</v>
      </c>
      <c r="C870" s="33" t="s">
        <v>4</v>
      </c>
      <c r="D870" s="33" t="s">
        <v>42</v>
      </c>
      <c r="E870" s="33" t="s">
        <v>43</v>
      </c>
      <c r="F870" s="34">
        <v>6</v>
      </c>
      <c r="G870" s="35">
        <v>1164</v>
      </c>
      <c r="H870" s="36">
        <v>392.15159999999997</v>
      </c>
    </row>
    <row r="871" spans="1:8" x14ac:dyDescent="0.25">
      <c r="A871" s="89" t="str">
        <f t="shared" si="13"/>
        <v>39814JosephWestFastCar</v>
      </c>
      <c r="B871" s="40">
        <v>39814</v>
      </c>
      <c r="C871" s="41" t="s">
        <v>4</v>
      </c>
      <c r="D871" s="41" t="s">
        <v>42</v>
      </c>
      <c r="E871" s="41" t="s">
        <v>35</v>
      </c>
      <c r="F871" s="42">
        <v>8</v>
      </c>
      <c r="G871" s="43">
        <v>1680</v>
      </c>
      <c r="H871" s="44">
        <v>512.56799999999998</v>
      </c>
    </row>
    <row r="872" spans="1:8" x14ac:dyDescent="0.25">
      <c r="A872" s="89" t="str">
        <f t="shared" si="13"/>
        <v>39814JosephWestRapidZoo</v>
      </c>
      <c r="B872" s="32">
        <v>39814</v>
      </c>
      <c r="C872" s="33" t="s">
        <v>4</v>
      </c>
      <c r="D872" s="33" t="s">
        <v>42</v>
      </c>
      <c r="E872" s="33" t="s">
        <v>38</v>
      </c>
      <c r="F872" s="34">
        <v>7</v>
      </c>
      <c r="G872" s="35">
        <v>1736</v>
      </c>
      <c r="H872" s="36">
        <v>645.09759999999994</v>
      </c>
    </row>
    <row r="873" spans="1:8" x14ac:dyDescent="0.25">
      <c r="A873" s="89" t="str">
        <f t="shared" si="13"/>
        <v>39814JosephMiddleSuperGlue</v>
      </c>
      <c r="B873" s="40">
        <v>39814</v>
      </c>
      <c r="C873" s="41" t="s">
        <v>4</v>
      </c>
      <c r="D873" s="41" t="s">
        <v>45</v>
      </c>
      <c r="E873" s="41" t="s">
        <v>43</v>
      </c>
      <c r="F873" s="42">
        <v>6</v>
      </c>
      <c r="G873" s="43">
        <v>1650</v>
      </c>
      <c r="H873" s="44">
        <v>690.85500000000002</v>
      </c>
    </row>
    <row r="874" spans="1:8" x14ac:dyDescent="0.25">
      <c r="A874" s="89" t="str">
        <f t="shared" si="13"/>
        <v>39814JosephMiddleFastCar</v>
      </c>
      <c r="B874" s="32">
        <v>39814</v>
      </c>
      <c r="C874" s="33" t="s">
        <v>4</v>
      </c>
      <c r="D874" s="33" t="s">
        <v>45</v>
      </c>
      <c r="E874" s="33" t="s">
        <v>35</v>
      </c>
      <c r="F874" s="34">
        <v>10</v>
      </c>
      <c r="G874" s="35">
        <v>1980</v>
      </c>
      <c r="H874" s="36">
        <v>609.84</v>
      </c>
    </row>
    <row r="875" spans="1:8" x14ac:dyDescent="0.25">
      <c r="A875" s="89" t="str">
        <f t="shared" si="13"/>
        <v>39814JosephMiddleRapidZoo</v>
      </c>
      <c r="B875" s="40">
        <v>39814</v>
      </c>
      <c r="C875" s="41" t="s">
        <v>4</v>
      </c>
      <c r="D875" s="41" t="s">
        <v>45</v>
      </c>
      <c r="E875" s="41" t="s">
        <v>38</v>
      </c>
      <c r="F875" s="42">
        <v>10</v>
      </c>
      <c r="G875" s="43">
        <v>1770</v>
      </c>
      <c r="H875" s="44">
        <v>621.97799999999995</v>
      </c>
    </row>
    <row r="876" spans="1:8" x14ac:dyDescent="0.25">
      <c r="A876" s="89" t="str">
        <f t="shared" si="13"/>
        <v>39814LawrenceNorthSuperGlue</v>
      </c>
      <c r="B876" s="32">
        <v>39814</v>
      </c>
      <c r="C876" s="33" t="s">
        <v>48</v>
      </c>
      <c r="D876" s="33" t="s">
        <v>34</v>
      </c>
      <c r="E876" s="33" t="s">
        <v>43</v>
      </c>
      <c r="F876" s="34">
        <v>7</v>
      </c>
      <c r="G876" s="35">
        <v>1799</v>
      </c>
      <c r="H876" s="36">
        <v>619.03590000000008</v>
      </c>
    </row>
    <row r="877" spans="1:8" x14ac:dyDescent="0.25">
      <c r="A877" s="89" t="str">
        <f t="shared" si="13"/>
        <v>39814LawrenceNorthFastCar</v>
      </c>
      <c r="B877" s="40">
        <v>39814</v>
      </c>
      <c r="C877" s="41" t="s">
        <v>48</v>
      </c>
      <c r="D877" s="41" t="s">
        <v>34</v>
      </c>
      <c r="E877" s="41" t="s">
        <v>35</v>
      </c>
      <c r="F877" s="42">
        <v>7</v>
      </c>
      <c r="G877" s="43">
        <v>1155</v>
      </c>
      <c r="H877" s="44">
        <v>406.32900000000001</v>
      </c>
    </row>
    <row r="878" spans="1:8" x14ac:dyDescent="0.25">
      <c r="A878" s="89" t="str">
        <f t="shared" si="13"/>
        <v>39814LawrenceNorthRapidZoo</v>
      </c>
      <c r="B878" s="32">
        <v>39814</v>
      </c>
      <c r="C878" s="33" t="s">
        <v>48</v>
      </c>
      <c r="D878" s="33" t="s">
        <v>34</v>
      </c>
      <c r="E878" s="33" t="s">
        <v>38</v>
      </c>
      <c r="F878" s="34">
        <v>9</v>
      </c>
      <c r="G878" s="35">
        <v>2178</v>
      </c>
      <c r="H878" s="36">
        <v>703.05839999999989</v>
      </c>
    </row>
    <row r="879" spans="1:8" x14ac:dyDescent="0.25">
      <c r="A879" s="89" t="str">
        <f t="shared" si="13"/>
        <v>39814LawrenceWestSuperGlue</v>
      </c>
      <c r="B879" s="40">
        <v>39814</v>
      </c>
      <c r="C879" s="41" t="s">
        <v>48</v>
      </c>
      <c r="D879" s="41" t="s">
        <v>42</v>
      </c>
      <c r="E879" s="41" t="s">
        <v>43</v>
      </c>
      <c r="F879" s="42">
        <v>10</v>
      </c>
      <c r="G879" s="43">
        <v>1330</v>
      </c>
      <c r="H879" s="44">
        <v>464.16999999999996</v>
      </c>
    </row>
    <row r="880" spans="1:8" x14ac:dyDescent="0.25">
      <c r="A880" s="89" t="str">
        <f t="shared" si="13"/>
        <v>39814LawrenceWestFastCar</v>
      </c>
      <c r="B880" s="32">
        <v>39814</v>
      </c>
      <c r="C880" s="33" t="s">
        <v>48</v>
      </c>
      <c r="D880" s="33" t="s">
        <v>42</v>
      </c>
      <c r="E880" s="33" t="s">
        <v>35</v>
      </c>
      <c r="F880" s="34">
        <v>9</v>
      </c>
      <c r="G880" s="35">
        <v>1413</v>
      </c>
      <c r="H880" s="36">
        <v>621.01350000000002</v>
      </c>
    </row>
    <row r="881" spans="1:8" x14ac:dyDescent="0.25">
      <c r="A881" s="89" t="str">
        <f t="shared" si="13"/>
        <v>39814LawrenceWestRapidZoo</v>
      </c>
      <c r="B881" s="40">
        <v>39814</v>
      </c>
      <c r="C881" s="41" t="s">
        <v>48</v>
      </c>
      <c r="D881" s="41" t="s">
        <v>42</v>
      </c>
      <c r="E881" s="41" t="s">
        <v>38</v>
      </c>
      <c r="F881" s="42">
        <v>7</v>
      </c>
      <c r="G881" s="43">
        <v>896</v>
      </c>
      <c r="H881" s="44">
        <v>391.10399999999998</v>
      </c>
    </row>
    <row r="882" spans="1:8" x14ac:dyDescent="0.25">
      <c r="A882" s="89" t="str">
        <f t="shared" si="13"/>
        <v>39814LawrenceMiddleSuperGlue</v>
      </c>
      <c r="B882" s="32">
        <v>39814</v>
      </c>
      <c r="C882" s="33" t="s">
        <v>48</v>
      </c>
      <c r="D882" s="33" t="s">
        <v>45</v>
      </c>
      <c r="E882" s="33" t="s">
        <v>43</v>
      </c>
      <c r="F882" s="34">
        <v>7</v>
      </c>
      <c r="G882" s="35">
        <v>2072</v>
      </c>
      <c r="H882" s="36">
        <v>749.64960000000008</v>
      </c>
    </row>
    <row r="883" spans="1:8" x14ac:dyDescent="0.25">
      <c r="A883" s="89" t="str">
        <f t="shared" si="13"/>
        <v>39814LawrenceMiddleFastCar</v>
      </c>
      <c r="B883" s="40">
        <v>39814</v>
      </c>
      <c r="C883" s="41" t="s">
        <v>48</v>
      </c>
      <c r="D883" s="41" t="s">
        <v>45</v>
      </c>
      <c r="E883" s="41" t="s">
        <v>35</v>
      </c>
      <c r="F883" s="42">
        <v>9</v>
      </c>
      <c r="G883" s="43">
        <v>2034</v>
      </c>
      <c r="H883" s="44">
        <v>868.9248</v>
      </c>
    </row>
    <row r="884" spans="1:8" x14ac:dyDescent="0.25">
      <c r="A884" s="89" t="str">
        <f t="shared" si="13"/>
        <v>39814LawrenceMiddleRapidZoo</v>
      </c>
      <c r="B884" s="32">
        <v>39814</v>
      </c>
      <c r="C884" s="33" t="s">
        <v>48</v>
      </c>
      <c r="D884" s="33" t="s">
        <v>45</v>
      </c>
      <c r="E884" s="33" t="s">
        <v>38</v>
      </c>
      <c r="F884" s="34">
        <v>10</v>
      </c>
      <c r="G884" s="35">
        <v>1430</v>
      </c>
      <c r="H884" s="36">
        <v>534.39099999999996</v>
      </c>
    </row>
    <row r="885" spans="1:8" x14ac:dyDescent="0.25">
      <c r="A885" s="89" t="str">
        <f t="shared" si="13"/>
        <v>39814MariaNorthSuperGlue</v>
      </c>
      <c r="B885" s="40">
        <v>39814</v>
      </c>
      <c r="C885" s="41" t="s">
        <v>51</v>
      </c>
      <c r="D885" s="41" t="s">
        <v>34</v>
      </c>
      <c r="E885" s="41" t="s">
        <v>43</v>
      </c>
      <c r="F885" s="42">
        <v>6</v>
      </c>
      <c r="G885" s="43">
        <v>1242</v>
      </c>
      <c r="H885" s="44">
        <v>496.67579999999998</v>
      </c>
    </row>
    <row r="886" spans="1:8" x14ac:dyDescent="0.25">
      <c r="A886" s="89" t="str">
        <f t="shared" si="13"/>
        <v>39814MariaNorthFastCar</v>
      </c>
      <c r="B886" s="32">
        <v>39814</v>
      </c>
      <c r="C886" s="33" t="s">
        <v>51</v>
      </c>
      <c r="D886" s="33" t="s">
        <v>34</v>
      </c>
      <c r="E886" s="33" t="s">
        <v>35</v>
      </c>
      <c r="F886" s="34">
        <v>8</v>
      </c>
      <c r="G886" s="35">
        <v>1024</v>
      </c>
      <c r="H886" s="36">
        <v>440.2176</v>
      </c>
    </row>
    <row r="887" spans="1:8" x14ac:dyDescent="0.25">
      <c r="A887" s="89" t="str">
        <f t="shared" si="13"/>
        <v>39814MariaNorthRapidZoo</v>
      </c>
      <c r="B887" s="40">
        <v>39814</v>
      </c>
      <c r="C887" s="41" t="s">
        <v>51</v>
      </c>
      <c r="D887" s="41" t="s">
        <v>34</v>
      </c>
      <c r="E887" s="41" t="s">
        <v>38</v>
      </c>
      <c r="F887" s="42">
        <v>8</v>
      </c>
      <c r="G887" s="43">
        <v>2232</v>
      </c>
      <c r="H887" s="44">
        <v>869.14080000000001</v>
      </c>
    </row>
    <row r="888" spans="1:8" x14ac:dyDescent="0.25">
      <c r="A888" s="89" t="str">
        <f t="shared" si="13"/>
        <v>39814MariaWestSuperGlue</v>
      </c>
      <c r="B888" s="32">
        <v>39814</v>
      </c>
      <c r="C888" s="33" t="s">
        <v>51</v>
      </c>
      <c r="D888" s="33" t="s">
        <v>42</v>
      </c>
      <c r="E888" s="33" t="s">
        <v>43</v>
      </c>
      <c r="F888" s="34">
        <v>8</v>
      </c>
      <c r="G888" s="35">
        <v>1048</v>
      </c>
      <c r="H888" s="36">
        <v>351.39439999999996</v>
      </c>
    </row>
    <row r="889" spans="1:8" x14ac:dyDescent="0.25">
      <c r="A889" s="89" t="str">
        <f t="shared" si="13"/>
        <v>39814MariaWestFastCar</v>
      </c>
      <c r="B889" s="40">
        <v>39814</v>
      </c>
      <c r="C889" s="41" t="s">
        <v>51</v>
      </c>
      <c r="D889" s="41" t="s">
        <v>42</v>
      </c>
      <c r="E889" s="41" t="s">
        <v>35</v>
      </c>
      <c r="F889" s="42">
        <v>10</v>
      </c>
      <c r="G889" s="43">
        <v>1110</v>
      </c>
      <c r="H889" s="44">
        <v>437.78399999999999</v>
      </c>
    </row>
    <row r="890" spans="1:8" x14ac:dyDescent="0.25">
      <c r="A890" s="89" t="str">
        <f t="shared" si="13"/>
        <v>39814MariaWestRapidZoo</v>
      </c>
      <c r="B890" s="32">
        <v>39814</v>
      </c>
      <c r="C890" s="33" t="s">
        <v>51</v>
      </c>
      <c r="D890" s="33" t="s">
        <v>42</v>
      </c>
      <c r="E890" s="33" t="s">
        <v>38</v>
      </c>
      <c r="F890" s="34">
        <v>8</v>
      </c>
      <c r="G890" s="35">
        <v>1136</v>
      </c>
      <c r="H890" s="36">
        <v>353.9776</v>
      </c>
    </row>
    <row r="891" spans="1:8" x14ac:dyDescent="0.25">
      <c r="A891" s="89" t="str">
        <f t="shared" si="13"/>
        <v>39814MariaMiddleSuperGlue</v>
      </c>
      <c r="B891" s="40">
        <v>39814</v>
      </c>
      <c r="C891" s="41" t="s">
        <v>51</v>
      </c>
      <c r="D891" s="41" t="s">
        <v>45</v>
      </c>
      <c r="E891" s="41" t="s">
        <v>43</v>
      </c>
      <c r="F891" s="42">
        <v>10</v>
      </c>
      <c r="G891" s="43">
        <v>2440</v>
      </c>
      <c r="H891" s="44">
        <v>798.61199999999997</v>
      </c>
    </row>
    <row r="892" spans="1:8" x14ac:dyDescent="0.25">
      <c r="A892" s="89" t="str">
        <f t="shared" si="13"/>
        <v>39814MariaMiddleFastCar</v>
      </c>
      <c r="B892" s="32">
        <v>39814</v>
      </c>
      <c r="C892" s="33" t="s">
        <v>51</v>
      </c>
      <c r="D892" s="33" t="s">
        <v>45</v>
      </c>
      <c r="E892" s="33" t="s">
        <v>35</v>
      </c>
      <c r="F892" s="34">
        <v>8</v>
      </c>
      <c r="G892" s="35">
        <v>2216</v>
      </c>
      <c r="H892" s="36">
        <v>723.30240000000003</v>
      </c>
    </row>
    <row r="893" spans="1:8" x14ac:dyDescent="0.25">
      <c r="A893" s="89" t="str">
        <f t="shared" si="13"/>
        <v>39814MariaMiddleRapidZoo</v>
      </c>
      <c r="B893" s="40">
        <v>39814</v>
      </c>
      <c r="C893" s="41" t="s">
        <v>51</v>
      </c>
      <c r="D893" s="41" t="s">
        <v>45</v>
      </c>
      <c r="E893" s="41" t="s">
        <v>38</v>
      </c>
      <c r="F893" s="42">
        <v>7</v>
      </c>
      <c r="G893" s="43">
        <v>1484</v>
      </c>
      <c r="H893" s="44">
        <v>493.72679999999997</v>
      </c>
    </row>
    <row r="894" spans="1:8" x14ac:dyDescent="0.25">
      <c r="A894" s="89" t="str">
        <f t="shared" si="13"/>
        <v>39814MattNorthSuperGlue</v>
      </c>
      <c r="B894" s="32">
        <v>39814</v>
      </c>
      <c r="C894" s="33" t="s">
        <v>54</v>
      </c>
      <c r="D894" s="33" t="s">
        <v>34</v>
      </c>
      <c r="E894" s="33" t="s">
        <v>43</v>
      </c>
      <c r="F894" s="34">
        <v>6</v>
      </c>
      <c r="G894" s="35">
        <v>1032</v>
      </c>
      <c r="H894" s="36">
        <v>436.94880000000001</v>
      </c>
    </row>
    <row r="895" spans="1:8" x14ac:dyDescent="0.25">
      <c r="A895" s="89" t="str">
        <f t="shared" si="13"/>
        <v>39814MattNorthFastCar</v>
      </c>
      <c r="B895" s="40">
        <v>39814</v>
      </c>
      <c r="C895" s="41" t="s">
        <v>54</v>
      </c>
      <c r="D895" s="41" t="s">
        <v>34</v>
      </c>
      <c r="E895" s="41" t="s">
        <v>35</v>
      </c>
      <c r="F895" s="42">
        <v>7</v>
      </c>
      <c r="G895" s="43">
        <v>1820</v>
      </c>
      <c r="H895" s="44">
        <v>596.41399999999999</v>
      </c>
    </row>
    <row r="896" spans="1:8" x14ac:dyDescent="0.25">
      <c r="A896" s="89" t="str">
        <f t="shared" si="13"/>
        <v>39814MattNorthRapidZoo</v>
      </c>
      <c r="B896" s="32">
        <v>39814</v>
      </c>
      <c r="C896" s="33" t="s">
        <v>54</v>
      </c>
      <c r="D896" s="33" t="s">
        <v>34</v>
      </c>
      <c r="E896" s="33" t="s">
        <v>38</v>
      </c>
      <c r="F896" s="34">
        <v>6</v>
      </c>
      <c r="G896" s="35">
        <v>1560</v>
      </c>
      <c r="H896" s="36">
        <v>599.50799999999992</v>
      </c>
    </row>
    <row r="897" spans="1:8" x14ac:dyDescent="0.25">
      <c r="A897" s="89" t="str">
        <f t="shared" si="13"/>
        <v>39814MattWestSuperGlue</v>
      </c>
      <c r="B897" s="40">
        <v>39814</v>
      </c>
      <c r="C897" s="41" t="s">
        <v>54</v>
      </c>
      <c r="D897" s="41" t="s">
        <v>42</v>
      </c>
      <c r="E897" s="41" t="s">
        <v>43</v>
      </c>
      <c r="F897" s="42">
        <v>8</v>
      </c>
      <c r="G897" s="43">
        <v>2040</v>
      </c>
      <c r="H897" s="44">
        <v>687.68399999999997</v>
      </c>
    </row>
    <row r="898" spans="1:8" x14ac:dyDescent="0.25">
      <c r="A898" s="89" t="str">
        <f t="shared" si="13"/>
        <v>39814MattWestFastCar</v>
      </c>
      <c r="B898" s="32">
        <v>39814</v>
      </c>
      <c r="C898" s="33" t="s">
        <v>54</v>
      </c>
      <c r="D898" s="33" t="s">
        <v>42</v>
      </c>
      <c r="E898" s="33" t="s">
        <v>35</v>
      </c>
      <c r="F898" s="34">
        <v>6</v>
      </c>
      <c r="G898" s="35">
        <v>1740</v>
      </c>
      <c r="H898" s="36">
        <v>549.66600000000005</v>
      </c>
    </row>
    <row r="899" spans="1:8" x14ac:dyDescent="0.25">
      <c r="A899" s="89" t="str">
        <f t="shared" si="13"/>
        <v>39814MattWestRapidZoo</v>
      </c>
      <c r="B899" s="40">
        <v>39814</v>
      </c>
      <c r="C899" s="41" t="s">
        <v>54</v>
      </c>
      <c r="D899" s="41" t="s">
        <v>42</v>
      </c>
      <c r="E899" s="41" t="s">
        <v>38</v>
      </c>
      <c r="F899" s="42">
        <v>6</v>
      </c>
      <c r="G899" s="43">
        <v>636</v>
      </c>
      <c r="H899" s="44">
        <v>238.88159999999999</v>
      </c>
    </row>
    <row r="900" spans="1:8" x14ac:dyDescent="0.25">
      <c r="A900" s="89" t="str">
        <f t="shared" si="13"/>
        <v>39814MattMiddleSuperGlue</v>
      </c>
      <c r="B900" s="32">
        <v>39814</v>
      </c>
      <c r="C900" s="33" t="s">
        <v>54</v>
      </c>
      <c r="D900" s="33" t="s">
        <v>45</v>
      </c>
      <c r="E900" s="33" t="s">
        <v>43</v>
      </c>
      <c r="F900" s="34">
        <v>9</v>
      </c>
      <c r="G900" s="35">
        <v>2358</v>
      </c>
      <c r="H900" s="36">
        <v>1009.2239999999999</v>
      </c>
    </row>
    <row r="901" spans="1:8" x14ac:dyDescent="0.25">
      <c r="A901" s="89" t="str">
        <f t="shared" ref="A901:A964" si="14">B901&amp;C901&amp;D901&amp;E901</f>
        <v>39814MattMiddleFastCar</v>
      </c>
      <c r="B901" s="40">
        <v>39814</v>
      </c>
      <c r="C901" s="41" t="s">
        <v>54</v>
      </c>
      <c r="D901" s="41" t="s">
        <v>45</v>
      </c>
      <c r="E901" s="41" t="s">
        <v>35</v>
      </c>
      <c r="F901" s="42">
        <v>6</v>
      </c>
      <c r="G901" s="43">
        <v>1470</v>
      </c>
      <c r="H901" s="44">
        <v>584.61900000000003</v>
      </c>
    </row>
    <row r="902" spans="1:8" x14ac:dyDescent="0.25">
      <c r="A902" s="89" t="str">
        <f t="shared" si="14"/>
        <v>39814MattMiddleRapidZoo</v>
      </c>
      <c r="B902" s="32">
        <v>39814</v>
      </c>
      <c r="C902" s="33" t="s">
        <v>54</v>
      </c>
      <c r="D902" s="33" t="s">
        <v>45</v>
      </c>
      <c r="E902" s="33" t="s">
        <v>38</v>
      </c>
      <c r="F902" s="34">
        <v>9</v>
      </c>
      <c r="G902" s="35">
        <v>1053</v>
      </c>
      <c r="H902" s="36">
        <v>458.26559999999995</v>
      </c>
    </row>
    <row r="903" spans="1:8" x14ac:dyDescent="0.25">
      <c r="A903" s="89" t="str">
        <f t="shared" si="14"/>
        <v>39845JosephNorthSuperGlue</v>
      </c>
      <c r="B903" s="40">
        <v>39845</v>
      </c>
      <c r="C903" s="41" t="s">
        <v>4</v>
      </c>
      <c r="D903" s="41" t="s">
        <v>34</v>
      </c>
      <c r="E903" s="41" t="s">
        <v>43</v>
      </c>
      <c r="F903" s="42">
        <v>6</v>
      </c>
      <c r="G903" s="43">
        <v>1200</v>
      </c>
      <c r="H903" s="44">
        <v>515.52</v>
      </c>
    </row>
    <row r="904" spans="1:8" x14ac:dyDescent="0.25">
      <c r="A904" s="89" t="str">
        <f t="shared" si="14"/>
        <v>39845JosephNorthFastCar</v>
      </c>
      <c r="B904" s="32">
        <v>39845</v>
      </c>
      <c r="C904" s="33" t="s">
        <v>4</v>
      </c>
      <c r="D904" s="33" t="s">
        <v>34</v>
      </c>
      <c r="E904" s="33" t="s">
        <v>35</v>
      </c>
      <c r="F904" s="34">
        <v>9</v>
      </c>
      <c r="G904" s="35">
        <v>1980</v>
      </c>
      <c r="H904" s="36">
        <v>615.38400000000001</v>
      </c>
    </row>
    <row r="905" spans="1:8" x14ac:dyDescent="0.25">
      <c r="A905" s="89" t="str">
        <f t="shared" si="14"/>
        <v>39845JosephNorthRapidZoo</v>
      </c>
      <c r="B905" s="40">
        <v>39845</v>
      </c>
      <c r="C905" s="41" t="s">
        <v>4</v>
      </c>
      <c r="D905" s="41" t="s">
        <v>34</v>
      </c>
      <c r="E905" s="41" t="s">
        <v>38</v>
      </c>
      <c r="F905" s="42">
        <v>9</v>
      </c>
      <c r="G905" s="43">
        <v>1548</v>
      </c>
      <c r="H905" s="44">
        <v>580.5</v>
      </c>
    </row>
    <row r="906" spans="1:8" x14ac:dyDescent="0.25">
      <c r="A906" s="89" t="str">
        <f t="shared" si="14"/>
        <v>39845JosephWestSuperGlue</v>
      </c>
      <c r="B906" s="32">
        <v>39845</v>
      </c>
      <c r="C906" s="33" t="s">
        <v>4</v>
      </c>
      <c r="D906" s="33" t="s">
        <v>42</v>
      </c>
      <c r="E906" s="33" t="s">
        <v>43</v>
      </c>
      <c r="F906" s="34">
        <v>9</v>
      </c>
      <c r="G906" s="35">
        <v>1278</v>
      </c>
      <c r="H906" s="36">
        <v>478.99440000000004</v>
      </c>
    </row>
    <row r="907" spans="1:8" x14ac:dyDescent="0.25">
      <c r="A907" s="89" t="str">
        <f t="shared" si="14"/>
        <v>39845JosephWestFastCar</v>
      </c>
      <c r="B907" s="40">
        <v>39845</v>
      </c>
      <c r="C907" s="41" t="s">
        <v>4</v>
      </c>
      <c r="D907" s="41" t="s">
        <v>42</v>
      </c>
      <c r="E907" s="41" t="s">
        <v>35</v>
      </c>
      <c r="F907" s="42">
        <v>7</v>
      </c>
      <c r="G907" s="43">
        <v>1162</v>
      </c>
      <c r="H907" s="44">
        <v>350.11060000000003</v>
      </c>
    </row>
    <row r="908" spans="1:8" x14ac:dyDescent="0.25">
      <c r="A908" s="89" t="str">
        <f t="shared" si="14"/>
        <v>39845JosephWestRapidZoo</v>
      </c>
      <c r="B908" s="32">
        <v>39845</v>
      </c>
      <c r="C908" s="33" t="s">
        <v>4</v>
      </c>
      <c r="D908" s="33" t="s">
        <v>42</v>
      </c>
      <c r="E908" s="33" t="s">
        <v>38</v>
      </c>
      <c r="F908" s="34">
        <v>7</v>
      </c>
      <c r="G908" s="35">
        <v>1638</v>
      </c>
      <c r="H908" s="36">
        <v>528.58259999999996</v>
      </c>
    </row>
    <row r="909" spans="1:8" x14ac:dyDescent="0.25">
      <c r="A909" s="89" t="str">
        <f t="shared" si="14"/>
        <v>39845JosephMiddleSuperGlue</v>
      </c>
      <c r="B909" s="40">
        <v>39845</v>
      </c>
      <c r="C909" s="41" t="s">
        <v>4</v>
      </c>
      <c r="D909" s="41" t="s">
        <v>45</v>
      </c>
      <c r="E909" s="41" t="s">
        <v>43</v>
      </c>
      <c r="F909" s="42">
        <v>10</v>
      </c>
      <c r="G909" s="43">
        <v>2140</v>
      </c>
      <c r="H909" s="44">
        <v>910.35599999999999</v>
      </c>
    </row>
    <row r="910" spans="1:8" x14ac:dyDescent="0.25">
      <c r="A910" s="89" t="str">
        <f t="shared" si="14"/>
        <v>39845JosephMiddleFastCar</v>
      </c>
      <c r="B910" s="32">
        <v>39845</v>
      </c>
      <c r="C910" s="33" t="s">
        <v>4</v>
      </c>
      <c r="D910" s="33" t="s">
        <v>45</v>
      </c>
      <c r="E910" s="33" t="s">
        <v>35</v>
      </c>
      <c r="F910" s="34">
        <v>7</v>
      </c>
      <c r="G910" s="35">
        <v>1813</v>
      </c>
      <c r="H910" s="36">
        <v>710.87729999999999</v>
      </c>
    </row>
    <row r="911" spans="1:8" x14ac:dyDescent="0.25">
      <c r="A911" s="89" t="str">
        <f t="shared" si="14"/>
        <v>39845JosephMiddleRapidZoo</v>
      </c>
      <c r="B911" s="40">
        <v>39845</v>
      </c>
      <c r="C911" s="41" t="s">
        <v>4</v>
      </c>
      <c r="D911" s="41" t="s">
        <v>45</v>
      </c>
      <c r="E911" s="41" t="s">
        <v>38</v>
      </c>
      <c r="F911" s="42">
        <v>9</v>
      </c>
      <c r="G911" s="43">
        <v>1890</v>
      </c>
      <c r="H911" s="44">
        <v>656.01900000000001</v>
      </c>
    </row>
    <row r="912" spans="1:8" x14ac:dyDescent="0.25">
      <c r="A912" s="89" t="str">
        <f t="shared" si="14"/>
        <v>39845LawrenceNorthSuperGlue</v>
      </c>
      <c r="B912" s="32">
        <v>39845</v>
      </c>
      <c r="C912" s="33" t="s">
        <v>48</v>
      </c>
      <c r="D912" s="33" t="s">
        <v>34</v>
      </c>
      <c r="E912" s="33" t="s">
        <v>43</v>
      </c>
      <c r="F912" s="34">
        <v>7</v>
      </c>
      <c r="G912" s="35">
        <v>1113</v>
      </c>
      <c r="H912" s="36">
        <v>430.73099999999999</v>
      </c>
    </row>
    <row r="913" spans="1:8" x14ac:dyDescent="0.25">
      <c r="A913" s="89" t="str">
        <f t="shared" si="14"/>
        <v>39845LawrenceNorthFastCar</v>
      </c>
      <c r="B913" s="40">
        <v>39845</v>
      </c>
      <c r="C913" s="41" t="s">
        <v>48</v>
      </c>
      <c r="D913" s="41" t="s">
        <v>34</v>
      </c>
      <c r="E913" s="41" t="s">
        <v>35</v>
      </c>
      <c r="F913" s="42">
        <v>10</v>
      </c>
      <c r="G913" s="43">
        <v>2850</v>
      </c>
      <c r="H913" s="44">
        <v>921.12</v>
      </c>
    </row>
    <row r="914" spans="1:8" x14ac:dyDescent="0.25">
      <c r="A914" s="89" t="str">
        <f t="shared" si="14"/>
        <v>39845LawrenceNorthRapidZoo</v>
      </c>
      <c r="B914" s="32">
        <v>39845</v>
      </c>
      <c r="C914" s="33" t="s">
        <v>48</v>
      </c>
      <c r="D914" s="33" t="s">
        <v>34</v>
      </c>
      <c r="E914" s="33" t="s">
        <v>38</v>
      </c>
      <c r="F914" s="34">
        <v>7</v>
      </c>
      <c r="G914" s="35">
        <v>1827</v>
      </c>
      <c r="H914" s="36">
        <v>582.44759999999997</v>
      </c>
    </row>
    <row r="915" spans="1:8" x14ac:dyDescent="0.25">
      <c r="A915" s="89" t="str">
        <f t="shared" si="14"/>
        <v>39845LawrenceWestSuperGlue</v>
      </c>
      <c r="B915" s="40">
        <v>39845</v>
      </c>
      <c r="C915" s="41" t="s">
        <v>48</v>
      </c>
      <c r="D915" s="41" t="s">
        <v>42</v>
      </c>
      <c r="E915" s="41" t="s">
        <v>43</v>
      </c>
      <c r="F915" s="42">
        <v>10</v>
      </c>
      <c r="G915" s="43">
        <v>2900</v>
      </c>
      <c r="H915" s="44">
        <v>1265.27</v>
      </c>
    </row>
    <row r="916" spans="1:8" x14ac:dyDescent="0.25">
      <c r="A916" s="89" t="str">
        <f t="shared" si="14"/>
        <v>39845LawrenceWestFastCar</v>
      </c>
      <c r="B916" s="32">
        <v>39845</v>
      </c>
      <c r="C916" s="33" t="s">
        <v>48</v>
      </c>
      <c r="D916" s="33" t="s">
        <v>42</v>
      </c>
      <c r="E916" s="33" t="s">
        <v>35</v>
      </c>
      <c r="F916" s="34">
        <v>8</v>
      </c>
      <c r="G916" s="35">
        <v>1112</v>
      </c>
      <c r="H916" s="36">
        <v>371.964</v>
      </c>
    </row>
    <row r="917" spans="1:8" x14ac:dyDescent="0.25">
      <c r="A917" s="89" t="str">
        <f t="shared" si="14"/>
        <v>39845LawrenceWestRapidZoo</v>
      </c>
      <c r="B917" s="40">
        <v>39845</v>
      </c>
      <c r="C917" s="41" t="s">
        <v>48</v>
      </c>
      <c r="D917" s="41" t="s">
        <v>42</v>
      </c>
      <c r="E917" s="41" t="s">
        <v>38</v>
      </c>
      <c r="F917" s="42">
        <v>9</v>
      </c>
      <c r="G917" s="43">
        <v>2043</v>
      </c>
      <c r="H917" s="44">
        <v>729.14670000000001</v>
      </c>
    </row>
    <row r="918" spans="1:8" x14ac:dyDescent="0.25">
      <c r="A918" s="89" t="str">
        <f t="shared" si="14"/>
        <v>39845LawrenceMiddleSuperGlue</v>
      </c>
      <c r="B918" s="32">
        <v>39845</v>
      </c>
      <c r="C918" s="33" t="s">
        <v>48</v>
      </c>
      <c r="D918" s="33" t="s">
        <v>45</v>
      </c>
      <c r="E918" s="33" t="s">
        <v>43</v>
      </c>
      <c r="F918" s="34">
        <v>6</v>
      </c>
      <c r="G918" s="35">
        <v>768</v>
      </c>
      <c r="H918" s="36">
        <v>328.85760000000005</v>
      </c>
    </row>
    <row r="919" spans="1:8" x14ac:dyDescent="0.25">
      <c r="A919" s="89" t="str">
        <f t="shared" si="14"/>
        <v>39845LawrenceMiddleFastCar</v>
      </c>
      <c r="B919" s="40">
        <v>39845</v>
      </c>
      <c r="C919" s="41" t="s">
        <v>48</v>
      </c>
      <c r="D919" s="41" t="s">
        <v>45</v>
      </c>
      <c r="E919" s="41" t="s">
        <v>35</v>
      </c>
      <c r="F919" s="42">
        <v>7</v>
      </c>
      <c r="G919" s="43">
        <v>882</v>
      </c>
      <c r="H919" s="44">
        <v>351.5652</v>
      </c>
    </row>
    <row r="920" spans="1:8" x14ac:dyDescent="0.25">
      <c r="A920" s="89" t="str">
        <f t="shared" si="14"/>
        <v>39845LawrenceMiddleRapidZoo</v>
      </c>
      <c r="B920" s="32">
        <v>39845</v>
      </c>
      <c r="C920" s="33" t="s">
        <v>48</v>
      </c>
      <c r="D920" s="33" t="s">
        <v>45</v>
      </c>
      <c r="E920" s="33" t="s">
        <v>38</v>
      </c>
      <c r="F920" s="34">
        <v>9</v>
      </c>
      <c r="G920" s="35">
        <v>1773</v>
      </c>
      <c r="H920" s="36">
        <v>655.83270000000005</v>
      </c>
    </row>
    <row r="921" spans="1:8" x14ac:dyDescent="0.25">
      <c r="A921" s="89" t="str">
        <f t="shared" si="14"/>
        <v>39845MariaNorthSuperGlue</v>
      </c>
      <c r="B921" s="40">
        <v>39845</v>
      </c>
      <c r="C921" s="41" t="s">
        <v>51</v>
      </c>
      <c r="D921" s="41" t="s">
        <v>34</v>
      </c>
      <c r="E921" s="41" t="s">
        <v>43</v>
      </c>
      <c r="F921" s="42">
        <v>8</v>
      </c>
      <c r="G921" s="43">
        <v>1888</v>
      </c>
      <c r="H921" s="44">
        <v>673.82719999999995</v>
      </c>
    </row>
    <row r="922" spans="1:8" x14ac:dyDescent="0.25">
      <c r="A922" s="89" t="str">
        <f t="shared" si="14"/>
        <v>39845MariaNorthFastCar</v>
      </c>
      <c r="B922" s="32">
        <v>39845</v>
      </c>
      <c r="C922" s="33" t="s">
        <v>51</v>
      </c>
      <c r="D922" s="33" t="s">
        <v>34</v>
      </c>
      <c r="E922" s="33" t="s">
        <v>35</v>
      </c>
      <c r="F922" s="34">
        <v>7</v>
      </c>
      <c r="G922" s="35">
        <v>2100</v>
      </c>
      <c r="H922" s="36">
        <v>872.7600000000001</v>
      </c>
    </row>
    <row r="923" spans="1:8" x14ac:dyDescent="0.25">
      <c r="A923" s="89" t="str">
        <f t="shared" si="14"/>
        <v>39845MariaNorthRapidZoo</v>
      </c>
      <c r="B923" s="40">
        <v>39845</v>
      </c>
      <c r="C923" s="41" t="s">
        <v>51</v>
      </c>
      <c r="D923" s="41" t="s">
        <v>34</v>
      </c>
      <c r="E923" s="41" t="s">
        <v>38</v>
      </c>
      <c r="F923" s="42">
        <v>10</v>
      </c>
      <c r="G923" s="43">
        <v>1660</v>
      </c>
      <c r="H923" s="44">
        <v>644.57799999999997</v>
      </c>
    </row>
    <row r="924" spans="1:8" x14ac:dyDescent="0.25">
      <c r="A924" s="89" t="str">
        <f t="shared" si="14"/>
        <v>39845MariaWestSuperGlue</v>
      </c>
      <c r="B924" s="32">
        <v>39845</v>
      </c>
      <c r="C924" s="33" t="s">
        <v>51</v>
      </c>
      <c r="D924" s="33" t="s">
        <v>42</v>
      </c>
      <c r="E924" s="33" t="s">
        <v>43</v>
      </c>
      <c r="F924" s="34">
        <v>9</v>
      </c>
      <c r="G924" s="35">
        <v>1197</v>
      </c>
      <c r="H924" s="36">
        <v>412.4862</v>
      </c>
    </row>
    <row r="925" spans="1:8" x14ac:dyDescent="0.25">
      <c r="A925" s="89" t="str">
        <f t="shared" si="14"/>
        <v>39845MariaWestFastCar</v>
      </c>
      <c r="B925" s="40">
        <v>39845</v>
      </c>
      <c r="C925" s="41" t="s">
        <v>51</v>
      </c>
      <c r="D925" s="41" t="s">
        <v>42</v>
      </c>
      <c r="E925" s="41" t="s">
        <v>35</v>
      </c>
      <c r="F925" s="42">
        <v>10</v>
      </c>
      <c r="G925" s="43">
        <v>1350</v>
      </c>
      <c r="H925" s="44">
        <v>567.40499999999997</v>
      </c>
    </row>
    <row r="926" spans="1:8" x14ac:dyDescent="0.25">
      <c r="A926" s="89" t="str">
        <f t="shared" si="14"/>
        <v>39845MariaWestRapidZoo</v>
      </c>
      <c r="B926" s="32">
        <v>39845</v>
      </c>
      <c r="C926" s="33" t="s">
        <v>51</v>
      </c>
      <c r="D926" s="33" t="s">
        <v>42</v>
      </c>
      <c r="E926" s="33" t="s">
        <v>38</v>
      </c>
      <c r="F926" s="34">
        <v>8</v>
      </c>
      <c r="G926" s="35">
        <v>2296</v>
      </c>
      <c r="H926" s="36">
        <v>784.77279999999996</v>
      </c>
    </row>
    <row r="927" spans="1:8" x14ac:dyDescent="0.25">
      <c r="A927" s="89" t="str">
        <f t="shared" si="14"/>
        <v>39845MariaMiddleSuperGlue</v>
      </c>
      <c r="B927" s="40">
        <v>39845</v>
      </c>
      <c r="C927" s="41" t="s">
        <v>51</v>
      </c>
      <c r="D927" s="41" t="s">
        <v>45</v>
      </c>
      <c r="E927" s="41" t="s">
        <v>43</v>
      </c>
      <c r="F927" s="42">
        <v>10</v>
      </c>
      <c r="G927" s="43">
        <v>1470</v>
      </c>
      <c r="H927" s="44">
        <v>443.79300000000001</v>
      </c>
    </row>
    <row r="928" spans="1:8" x14ac:dyDescent="0.25">
      <c r="A928" s="89" t="str">
        <f t="shared" si="14"/>
        <v>39845MariaMiddleFastCar</v>
      </c>
      <c r="B928" s="32">
        <v>39845</v>
      </c>
      <c r="C928" s="33" t="s">
        <v>51</v>
      </c>
      <c r="D928" s="33" t="s">
        <v>45</v>
      </c>
      <c r="E928" s="33" t="s">
        <v>35</v>
      </c>
      <c r="F928" s="34">
        <v>9</v>
      </c>
      <c r="G928" s="35">
        <v>2169</v>
      </c>
      <c r="H928" s="36">
        <v>935.05589999999995</v>
      </c>
    </row>
    <row r="929" spans="1:8" x14ac:dyDescent="0.25">
      <c r="A929" s="89" t="str">
        <f t="shared" si="14"/>
        <v>39845MariaMiddleRapidZoo</v>
      </c>
      <c r="B929" s="40">
        <v>39845</v>
      </c>
      <c r="C929" s="41" t="s">
        <v>51</v>
      </c>
      <c r="D929" s="41" t="s">
        <v>45</v>
      </c>
      <c r="E929" s="41" t="s">
        <v>38</v>
      </c>
      <c r="F929" s="42">
        <v>9</v>
      </c>
      <c r="G929" s="43">
        <v>1008</v>
      </c>
      <c r="H929" s="44">
        <v>347.35680000000002</v>
      </c>
    </row>
    <row r="930" spans="1:8" x14ac:dyDescent="0.25">
      <c r="A930" s="89" t="str">
        <f t="shared" si="14"/>
        <v>39845MattNorthSuperGlue</v>
      </c>
      <c r="B930" s="32">
        <v>39845</v>
      </c>
      <c r="C930" s="33" t="s">
        <v>54</v>
      </c>
      <c r="D930" s="33" t="s">
        <v>34</v>
      </c>
      <c r="E930" s="33" t="s">
        <v>43</v>
      </c>
      <c r="F930" s="34">
        <v>7</v>
      </c>
      <c r="G930" s="35">
        <v>1407</v>
      </c>
      <c r="H930" s="36">
        <v>577.99559999999997</v>
      </c>
    </row>
    <row r="931" spans="1:8" x14ac:dyDescent="0.25">
      <c r="A931" s="89" t="str">
        <f t="shared" si="14"/>
        <v>39845MattNorthFastCar</v>
      </c>
      <c r="B931" s="40">
        <v>39845</v>
      </c>
      <c r="C931" s="41" t="s">
        <v>54</v>
      </c>
      <c r="D931" s="41" t="s">
        <v>34</v>
      </c>
      <c r="E931" s="41" t="s">
        <v>35</v>
      </c>
      <c r="F931" s="42">
        <v>7</v>
      </c>
      <c r="G931" s="43">
        <v>1785</v>
      </c>
      <c r="H931" s="44">
        <v>737.02649999999994</v>
      </c>
    </row>
    <row r="932" spans="1:8" x14ac:dyDescent="0.25">
      <c r="A932" s="89" t="str">
        <f t="shared" si="14"/>
        <v>39845MattNorthRapidZoo</v>
      </c>
      <c r="B932" s="32">
        <v>39845</v>
      </c>
      <c r="C932" s="33" t="s">
        <v>54</v>
      </c>
      <c r="D932" s="33" t="s">
        <v>34</v>
      </c>
      <c r="E932" s="33" t="s">
        <v>38</v>
      </c>
      <c r="F932" s="34">
        <v>9</v>
      </c>
      <c r="G932" s="35">
        <v>1206</v>
      </c>
      <c r="H932" s="36">
        <v>363.9708</v>
      </c>
    </row>
    <row r="933" spans="1:8" x14ac:dyDescent="0.25">
      <c r="A933" s="89" t="str">
        <f t="shared" si="14"/>
        <v>39845MattWestSuperGlue</v>
      </c>
      <c r="B933" s="40">
        <v>39845</v>
      </c>
      <c r="C933" s="41" t="s">
        <v>54</v>
      </c>
      <c r="D933" s="41" t="s">
        <v>42</v>
      </c>
      <c r="E933" s="41" t="s">
        <v>43</v>
      </c>
      <c r="F933" s="42">
        <v>8</v>
      </c>
      <c r="G933" s="43">
        <v>2312</v>
      </c>
      <c r="H933" s="44">
        <v>985.14319999999998</v>
      </c>
    </row>
    <row r="934" spans="1:8" x14ac:dyDescent="0.25">
      <c r="A934" s="89" t="str">
        <f t="shared" si="14"/>
        <v>39845MattWestFastCar</v>
      </c>
      <c r="B934" s="32">
        <v>39845</v>
      </c>
      <c r="C934" s="33" t="s">
        <v>54</v>
      </c>
      <c r="D934" s="33" t="s">
        <v>42</v>
      </c>
      <c r="E934" s="33" t="s">
        <v>35</v>
      </c>
      <c r="F934" s="34">
        <v>9</v>
      </c>
      <c r="G934" s="35">
        <v>1179</v>
      </c>
      <c r="H934" s="36">
        <v>484.21530000000001</v>
      </c>
    </row>
    <row r="935" spans="1:8" x14ac:dyDescent="0.25">
      <c r="A935" s="89" t="str">
        <f t="shared" si="14"/>
        <v>39845MattWestRapidZoo</v>
      </c>
      <c r="B935" s="40">
        <v>39845</v>
      </c>
      <c r="C935" s="41" t="s">
        <v>54</v>
      </c>
      <c r="D935" s="41" t="s">
        <v>42</v>
      </c>
      <c r="E935" s="41" t="s">
        <v>38</v>
      </c>
      <c r="F935" s="42">
        <v>10</v>
      </c>
      <c r="G935" s="43">
        <v>1280</v>
      </c>
      <c r="H935" s="44">
        <v>460.41600000000005</v>
      </c>
    </row>
    <row r="936" spans="1:8" x14ac:dyDescent="0.25">
      <c r="A936" s="89" t="str">
        <f t="shared" si="14"/>
        <v>39845MattMiddleSuperGlue</v>
      </c>
      <c r="B936" s="32">
        <v>39845</v>
      </c>
      <c r="C936" s="33" t="s">
        <v>54</v>
      </c>
      <c r="D936" s="33" t="s">
        <v>45</v>
      </c>
      <c r="E936" s="33" t="s">
        <v>43</v>
      </c>
      <c r="F936" s="34">
        <v>9</v>
      </c>
      <c r="G936" s="35">
        <v>1278</v>
      </c>
      <c r="H936" s="36">
        <v>462.38040000000001</v>
      </c>
    </row>
    <row r="937" spans="1:8" x14ac:dyDescent="0.25">
      <c r="A937" s="89" t="str">
        <f t="shared" si="14"/>
        <v>39845MattMiddleFastCar</v>
      </c>
      <c r="B937" s="40">
        <v>39845</v>
      </c>
      <c r="C937" s="41" t="s">
        <v>54</v>
      </c>
      <c r="D937" s="41" t="s">
        <v>45</v>
      </c>
      <c r="E937" s="41" t="s">
        <v>35</v>
      </c>
      <c r="F937" s="42">
        <v>7</v>
      </c>
      <c r="G937" s="43">
        <v>1064</v>
      </c>
      <c r="H937" s="44">
        <v>423.15280000000001</v>
      </c>
    </row>
    <row r="938" spans="1:8" x14ac:dyDescent="0.25">
      <c r="A938" s="89" t="str">
        <f t="shared" si="14"/>
        <v>39845MattMiddleRapidZoo</v>
      </c>
      <c r="B938" s="32">
        <v>39845</v>
      </c>
      <c r="C938" s="33" t="s">
        <v>54</v>
      </c>
      <c r="D938" s="33" t="s">
        <v>45</v>
      </c>
      <c r="E938" s="33" t="s">
        <v>38</v>
      </c>
      <c r="F938" s="34">
        <v>10</v>
      </c>
      <c r="G938" s="35">
        <v>2250</v>
      </c>
      <c r="H938" s="36">
        <v>799.2</v>
      </c>
    </row>
    <row r="939" spans="1:8" x14ac:dyDescent="0.25">
      <c r="A939" s="89" t="str">
        <f t="shared" si="14"/>
        <v>39873JosephNorthSuperGlue</v>
      </c>
      <c r="B939" s="40">
        <v>39873</v>
      </c>
      <c r="C939" s="41" t="s">
        <v>4</v>
      </c>
      <c r="D939" s="41" t="s">
        <v>34</v>
      </c>
      <c r="E939" s="41" t="s">
        <v>43</v>
      </c>
      <c r="F939" s="42">
        <v>9</v>
      </c>
      <c r="G939" s="43">
        <v>2151</v>
      </c>
      <c r="H939" s="44">
        <v>647.45100000000002</v>
      </c>
    </row>
    <row r="940" spans="1:8" x14ac:dyDescent="0.25">
      <c r="A940" s="89" t="str">
        <f t="shared" si="14"/>
        <v>39873JosephNorthFastCar</v>
      </c>
      <c r="B940" s="32">
        <v>39873</v>
      </c>
      <c r="C940" s="33" t="s">
        <v>4</v>
      </c>
      <c r="D940" s="33" t="s">
        <v>34</v>
      </c>
      <c r="E940" s="33" t="s">
        <v>35</v>
      </c>
      <c r="F940" s="34">
        <v>8</v>
      </c>
      <c r="G940" s="35">
        <v>2392</v>
      </c>
      <c r="H940" s="36">
        <v>1069.9415999999999</v>
      </c>
    </row>
    <row r="941" spans="1:8" x14ac:dyDescent="0.25">
      <c r="A941" s="89" t="str">
        <f t="shared" si="14"/>
        <v>39873JosephNorthRapidZoo</v>
      </c>
      <c r="B941" s="40">
        <v>39873</v>
      </c>
      <c r="C941" s="41" t="s">
        <v>4</v>
      </c>
      <c r="D941" s="41" t="s">
        <v>34</v>
      </c>
      <c r="E941" s="41" t="s">
        <v>38</v>
      </c>
      <c r="F941" s="42">
        <v>6</v>
      </c>
      <c r="G941" s="43">
        <v>870</v>
      </c>
      <c r="H941" s="44">
        <v>376.88399999999996</v>
      </c>
    </row>
    <row r="942" spans="1:8" x14ac:dyDescent="0.25">
      <c r="A942" s="89" t="str">
        <f t="shared" si="14"/>
        <v>39873JosephWestSuperGlue</v>
      </c>
      <c r="B942" s="32">
        <v>39873</v>
      </c>
      <c r="C942" s="33" t="s">
        <v>4</v>
      </c>
      <c r="D942" s="33" t="s">
        <v>42</v>
      </c>
      <c r="E942" s="33" t="s">
        <v>43</v>
      </c>
      <c r="F942" s="34">
        <v>6</v>
      </c>
      <c r="G942" s="35">
        <v>846</v>
      </c>
      <c r="H942" s="36">
        <v>307.60559999999998</v>
      </c>
    </row>
    <row r="943" spans="1:8" x14ac:dyDescent="0.25">
      <c r="A943" s="89" t="str">
        <f t="shared" si="14"/>
        <v>39873JosephWestFastCar</v>
      </c>
      <c r="B943" s="40">
        <v>39873</v>
      </c>
      <c r="C943" s="41" t="s">
        <v>4</v>
      </c>
      <c r="D943" s="41" t="s">
        <v>42</v>
      </c>
      <c r="E943" s="41" t="s">
        <v>35</v>
      </c>
      <c r="F943" s="42">
        <v>6</v>
      </c>
      <c r="G943" s="43">
        <v>1032</v>
      </c>
      <c r="H943" s="44">
        <v>367.59840000000003</v>
      </c>
    </row>
    <row r="944" spans="1:8" x14ac:dyDescent="0.25">
      <c r="A944" s="89" t="str">
        <f t="shared" si="14"/>
        <v>39873JosephWestRapidZoo</v>
      </c>
      <c r="B944" s="32">
        <v>39873</v>
      </c>
      <c r="C944" s="33" t="s">
        <v>4</v>
      </c>
      <c r="D944" s="33" t="s">
        <v>42</v>
      </c>
      <c r="E944" s="33" t="s">
        <v>38</v>
      </c>
      <c r="F944" s="34">
        <v>10</v>
      </c>
      <c r="G944" s="35">
        <v>1490</v>
      </c>
      <c r="H944" s="36">
        <v>487.23</v>
      </c>
    </row>
    <row r="945" spans="1:8" x14ac:dyDescent="0.25">
      <c r="A945" s="89" t="str">
        <f t="shared" si="14"/>
        <v>39873JosephMiddleSuperGlue</v>
      </c>
      <c r="B945" s="40">
        <v>39873</v>
      </c>
      <c r="C945" s="41" t="s">
        <v>4</v>
      </c>
      <c r="D945" s="41" t="s">
        <v>45</v>
      </c>
      <c r="E945" s="41" t="s">
        <v>43</v>
      </c>
      <c r="F945" s="42">
        <v>8</v>
      </c>
      <c r="G945" s="43">
        <v>1872</v>
      </c>
      <c r="H945" s="44">
        <v>842.02559999999994</v>
      </c>
    </row>
    <row r="946" spans="1:8" x14ac:dyDescent="0.25">
      <c r="A946" s="89" t="str">
        <f t="shared" si="14"/>
        <v>39873JosephMiddleFastCar</v>
      </c>
      <c r="B946" s="32">
        <v>39873</v>
      </c>
      <c r="C946" s="33" t="s">
        <v>4</v>
      </c>
      <c r="D946" s="33" t="s">
        <v>45</v>
      </c>
      <c r="E946" s="33" t="s">
        <v>35</v>
      </c>
      <c r="F946" s="34">
        <v>10</v>
      </c>
      <c r="G946" s="35">
        <v>2530</v>
      </c>
      <c r="H946" s="36">
        <v>986.44700000000012</v>
      </c>
    </row>
    <row r="947" spans="1:8" x14ac:dyDescent="0.25">
      <c r="A947" s="89" t="str">
        <f t="shared" si="14"/>
        <v>39873JosephMiddleRapidZoo</v>
      </c>
      <c r="B947" s="40">
        <v>39873</v>
      </c>
      <c r="C947" s="41" t="s">
        <v>4</v>
      </c>
      <c r="D947" s="41" t="s">
        <v>45</v>
      </c>
      <c r="E947" s="41" t="s">
        <v>38</v>
      </c>
      <c r="F947" s="42">
        <v>6</v>
      </c>
      <c r="G947" s="43">
        <v>660</v>
      </c>
      <c r="H947" s="44">
        <v>277.39800000000002</v>
      </c>
    </row>
    <row r="948" spans="1:8" x14ac:dyDescent="0.25">
      <c r="A948" s="89" t="str">
        <f t="shared" si="14"/>
        <v>39873LawrenceNorthSuperGlue</v>
      </c>
      <c r="B948" s="32">
        <v>39873</v>
      </c>
      <c r="C948" s="33" t="s">
        <v>48</v>
      </c>
      <c r="D948" s="33" t="s">
        <v>34</v>
      </c>
      <c r="E948" s="33" t="s">
        <v>43</v>
      </c>
      <c r="F948" s="34">
        <v>10</v>
      </c>
      <c r="G948" s="35">
        <v>2020</v>
      </c>
      <c r="H948" s="36">
        <v>726.39199999999994</v>
      </c>
    </row>
    <row r="949" spans="1:8" x14ac:dyDescent="0.25">
      <c r="A949" s="89" t="str">
        <f t="shared" si="14"/>
        <v>39873LawrenceNorthFastCar</v>
      </c>
      <c r="B949" s="40">
        <v>39873</v>
      </c>
      <c r="C949" s="41" t="s">
        <v>48</v>
      </c>
      <c r="D949" s="41" t="s">
        <v>34</v>
      </c>
      <c r="E949" s="41" t="s">
        <v>35</v>
      </c>
      <c r="F949" s="42">
        <v>10</v>
      </c>
      <c r="G949" s="43">
        <v>2070</v>
      </c>
      <c r="H949" s="44">
        <v>683.51400000000001</v>
      </c>
    </row>
    <row r="950" spans="1:8" x14ac:dyDescent="0.25">
      <c r="A950" s="89" t="str">
        <f t="shared" si="14"/>
        <v>39873LawrenceNorthRapidZoo</v>
      </c>
      <c r="B950" s="32">
        <v>39873</v>
      </c>
      <c r="C950" s="33" t="s">
        <v>48</v>
      </c>
      <c r="D950" s="33" t="s">
        <v>34</v>
      </c>
      <c r="E950" s="33" t="s">
        <v>38</v>
      </c>
      <c r="F950" s="34">
        <v>9</v>
      </c>
      <c r="G950" s="35">
        <v>2277</v>
      </c>
      <c r="H950" s="36">
        <v>852.96420000000001</v>
      </c>
    </row>
    <row r="951" spans="1:8" x14ac:dyDescent="0.25">
      <c r="A951" s="89" t="str">
        <f t="shared" si="14"/>
        <v>39873LawrenceWestSuperGlue</v>
      </c>
      <c r="B951" s="40">
        <v>39873</v>
      </c>
      <c r="C951" s="41" t="s">
        <v>48</v>
      </c>
      <c r="D951" s="41" t="s">
        <v>42</v>
      </c>
      <c r="E951" s="41" t="s">
        <v>43</v>
      </c>
      <c r="F951" s="42">
        <v>6</v>
      </c>
      <c r="G951" s="43">
        <v>642</v>
      </c>
      <c r="H951" s="44">
        <v>209.292</v>
      </c>
    </row>
    <row r="952" spans="1:8" x14ac:dyDescent="0.25">
      <c r="A952" s="89" t="str">
        <f t="shared" si="14"/>
        <v>39873LawrenceWestFastCar</v>
      </c>
      <c r="B952" s="32">
        <v>39873</v>
      </c>
      <c r="C952" s="33" t="s">
        <v>48</v>
      </c>
      <c r="D952" s="33" t="s">
        <v>42</v>
      </c>
      <c r="E952" s="33" t="s">
        <v>35</v>
      </c>
      <c r="F952" s="34">
        <v>8</v>
      </c>
      <c r="G952" s="35">
        <v>1448</v>
      </c>
      <c r="H952" s="36">
        <v>455.54079999999999</v>
      </c>
    </row>
    <row r="953" spans="1:8" x14ac:dyDescent="0.25">
      <c r="A953" s="89" t="str">
        <f t="shared" si="14"/>
        <v>39873LawrenceWestRapidZoo</v>
      </c>
      <c r="B953" s="40">
        <v>39873</v>
      </c>
      <c r="C953" s="41" t="s">
        <v>48</v>
      </c>
      <c r="D953" s="41" t="s">
        <v>42</v>
      </c>
      <c r="E953" s="41" t="s">
        <v>38</v>
      </c>
      <c r="F953" s="42">
        <v>6</v>
      </c>
      <c r="G953" s="43">
        <v>1014</v>
      </c>
      <c r="H953" s="44">
        <v>316.26659999999998</v>
      </c>
    </row>
    <row r="954" spans="1:8" x14ac:dyDescent="0.25">
      <c r="A954" s="89" t="str">
        <f t="shared" si="14"/>
        <v>39873LawrenceMiddleSuperGlue</v>
      </c>
      <c r="B954" s="32">
        <v>39873</v>
      </c>
      <c r="C954" s="33" t="s">
        <v>48</v>
      </c>
      <c r="D954" s="33" t="s">
        <v>45</v>
      </c>
      <c r="E954" s="33" t="s">
        <v>43</v>
      </c>
      <c r="F954" s="34">
        <v>9</v>
      </c>
      <c r="G954" s="35">
        <v>2502</v>
      </c>
      <c r="H954" s="36">
        <v>754.35299999999995</v>
      </c>
    </row>
    <row r="955" spans="1:8" x14ac:dyDescent="0.25">
      <c r="A955" s="89" t="str">
        <f t="shared" si="14"/>
        <v>39873LawrenceMiddleFastCar</v>
      </c>
      <c r="B955" s="40">
        <v>39873</v>
      </c>
      <c r="C955" s="41" t="s">
        <v>48</v>
      </c>
      <c r="D955" s="41" t="s">
        <v>45</v>
      </c>
      <c r="E955" s="41" t="s">
        <v>35</v>
      </c>
      <c r="F955" s="42">
        <v>9</v>
      </c>
      <c r="G955" s="43">
        <v>1422</v>
      </c>
      <c r="H955" s="44">
        <v>578.75399999999991</v>
      </c>
    </row>
    <row r="956" spans="1:8" x14ac:dyDescent="0.25">
      <c r="A956" s="89" t="str">
        <f t="shared" si="14"/>
        <v>39873LawrenceMiddleRapidZoo</v>
      </c>
      <c r="B956" s="32">
        <v>39873</v>
      </c>
      <c r="C956" s="33" t="s">
        <v>48</v>
      </c>
      <c r="D956" s="33" t="s">
        <v>45</v>
      </c>
      <c r="E956" s="33" t="s">
        <v>38</v>
      </c>
      <c r="F956" s="34">
        <v>9</v>
      </c>
      <c r="G956" s="35">
        <v>2673</v>
      </c>
      <c r="H956" s="36">
        <v>1150.7265</v>
      </c>
    </row>
    <row r="957" spans="1:8" x14ac:dyDescent="0.25">
      <c r="A957" s="89" t="str">
        <f t="shared" si="14"/>
        <v>39873MariaNorthSuperGlue</v>
      </c>
      <c r="B957" s="40">
        <v>39873</v>
      </c>
      <c r="C957" s="41" t="s">
        <v>51</v>
      </c>
      <c r="D957" s="41" t="s">
        <v>34</v>
      </c>
      <c r="E957" s="41" t="s">
        <v>43</v>
      </c>
      <c r="F957" s="42">
        <v>8</v>
      </c>
      <c r="G957" s="43">
        <v>984</v>
      </c>
      <c r="H957" s="44">
        <v>320.48879999999997</v>
      </c>
    </row>
    <row r="958" spans="1:8" x14ac:dyDescent="0.25">
      <c r="A958" s="89" t="str">
        <f t="shared" si="14"/>
        <v>39873MariaNorthFastCar</v>
      </c>
      <c r="B958" s="32">
        <v>39873</v>
      </c>
      <c r="C958" s="33" t="s">
        <v>51</v>
      </c>
      <c r="D958" s="33" t="s">
        <v>34</v>
      </c>
      <c r="E958" s="33" t="s">
        <v>35</v>
      </c>
      <c r="F958" s="34">
        <v>7</v>
      </c>
      <c r="G958" s="35">
        <v>1904</v>
      </c>
      <c r="H958" s="36">
        <v>584.33760000000007</v>
      </c>
    </row>
    <row r="959" spans="1:8" x14ac:dyDescent="0.25">
      <c r="A959" s="89" t="str">
        <f t="shared" si="14"/>
        <v>39873MariaNorthRapidZoo</v>
      </c>
      <c r="B959" s="40">
        <v>39873</v>
      </c>
      <c r="C959" s="41" t="s">
        <v>51</v>
      </c>
      <c r="D959" s="41" t="s">
        <v>34</v>
      </c>
      <c r="E959" s="41" t="s">
        <v>38</v>
      </c>
      <c r="F959" s="42">
        <v>7</v>
      </c>
      <c r="G959" s="43">
        <v>1925</v>
      </c>
      <c r="H959" s="44">
        <v>696.46500000000003</v>
      </c>
    </row>
    <row r="960" spans="1:8" x14ac:dyDescent="0.25">
      <c r="A960" s="89" t="str">
        <f t="shared" si="14"/>
        <v>39873MariaWestSuperGlue</v>
      </c>
      <c r="B960" s="32">
        <v>39873</v>
      </c>
      <c r="C960" s="33" t="s">
        <v>51</v>
      </c>
      <c r="D960" s="33" t="s">
        <v>42</v>
      </c>
      <c r="E960" s="33" t="s">
        <v>43</v>
      </c>
      <c r="F960" s="34">
        <v>8</v>
      </c>
      <c r="G960" s="35">
        <v>2400</v>
      </c>
      <c r="H960" s="36">
        <v>739.92000000000007</v>
      </c>
    </row>
    <row r="961" spans="1:8" x14ac:dyDescent="0.25">
      <c r="A961" s="89" t="str">
        <f t="shared" si="14"/>
        <v>39873MariaWestFastCar</v>
      </c>
      <c r="B961" s="40">
        <v>39873</v>
      </c>
      <c r="C961" s="41" t="s">
        <v>51</v>
      </c>
      <c r="D961" s="41" t="s">
        <v>42</v>
      </c>
      <c r="E961" s="41" t="s">
        <v>35</v>
      </c>
      <c r="F961" s="42">
        <v>10</v>
      </c>
      <c r="G961" s="43">
        <v>1130</v>
      </c>
      <c r="H961" s="44">
        <v>496.97400000000005</v>
      </c>
    </row>
    <row r="962" spans="1:8" x14ac:dyDescent="0.25">
      <c r="A962" s="89" t="str">
        <f t="shared" si="14"/>
        <v>39873MariaWestRapidZoo</v>
      </c>
      <c r="B962" s="32">
        <v>39873</v>
      </c>
      <c r="C962" s="33" t="s">
        <v>51</v>
      </c>
      <c r="D962" s="33" t="s">
        <v>42</v>
      </c>
      <c r="E962" s="33" t="s">
        <v>38</v>
      </c>
      <c r="F962" s="34">
        <v>7</v>
      </c>
      <c r="G962" s="35">
        <v>1190</v>
      </c>
      <c r="H962" s="36">
        <v>426.73399999999998</v>
      </c>
    </row>
    <row r="963" spans="1:8" x14ac:dyDescent="0.25">
      <c r="A963" s="89" t="str">
        <f t="shared" si="14"/>
        <v>39873MariaMiddleSuperGlue</v>
      </c>
      <c r="B963" s="40">
        <v>39873</v>
      </c>
      <c r="C963" s="41" t="s">
        <v>51</v>
      </c>
      <c r="D963" s="41" t="s">
        <v>45</v>
      </c>
      <c r="E963" s="41" t="s">
        <v>43</v>
      </c>
      <c r="F963" s="42">
        <v>6</v>
      </c>
      <c r="G963" s="43">
        <v>696</v>
      </c>
      <c r="H963" s="44">
        <v>261.06959999999998</v>
      </c>
    </row>
    <row r="964" spans="1:8" x14ac:dyDescent="0.25">
      <c r="A964" s="89" t="str">
        <f t="shared" si="14"/>
        <v>39873MariaMiddleFastCar</v>
      </c>
      <c r="B964" s="32">
        <v>39873</v>
      </c>
      <c r="C964" s="33" t="s">
        <v>51</v>
      </c>
      <c r="D964" s="33" t="s">
        <v>45</v>
      </c>
      <c r="E964" s="33" t="s">
        <v>35</v>
      </c>
      <c r="F964" s="34">
        <v>8</v>
      </c>
      <c r="G964" s="35">
        <v>1072</v>
      </c>
      <c r="H964" s="36">
        <v>366.94560000000001</v>
      </c>
    </row>
    <row r="965" spans="1:8" x14ac:dyDescent="0.25">
      <c r="A965" s="89" t="str">
        <f t="shared" ref="A965:A1028" si="15">B965&amp;C965&amp;D965&amp;E965</f>
        <v>39873MariaMiddleRapidZoo</v>
      </c>
      <c r="B965" s="40">
        <v>39873</v>
      </c>
      <c r="C965" s="41" t="s">
        <v>51</v>
      </c>
      <c r="D965" s="41" t="s">
        <v>45</v>
      </c>
      <c r="E965" s="41" t="s">
        <v>38</v>
      </c>
      <c r="F965" s="42">
        <v>10</v>
      </c>
      <c r="G965" s="43">
        <v>2060</v>
      </c>
      <c r="H965" s="44">
        <v>918.76</v>
      </c>
    </row>
    <row r="966" spans="1:8" x14ac:dyDescent="0.25">
      <c r="A966" s="89" t="str">
        <f t="shared" si="15"/>
        <v>39873MattNorthSuperGlue</v>
      </c>
      <c r="B966" s="32">
        <v>39873</v>
      </c>
      <c r="C966" s="33" t="s">
        <v>54</v>
      </c>
      <c r="D966" s="33" t="s">
        <v>34</v>
      </c>
      <c r="E966" s="33" t="s">
        <v>43</v>
      </c>
      <c r="F966" s="34">
        <v>6</v>
      </c>
      <c r="G966" s="35">
        <v>1452</v>
      </c>
      <c r="H966" s="36">
        <v>637.28280000000007</v>
      </c>
    </row>
    <row r="967" spans="1:8" x14ac:dyDescent="0.25">
      <c r="A967" s="89" t="str">
        <f t="shared" si="15"/>
        <v>39873MattNorthFastCar</v>
      </c>
      <c r="B967" s="40">
        <v>39873</v>
      </c>
      <c r="C967" s="41" t="s">
        <v>54</v>
      </c>
      <c r="D967" s="41" t="s">
        <v>34</v>
      </c>
      <c r="E967" s="41" t="s">
        <v>35</v>
      </c>
      <c r="F967" s="42">
        <v>6</v>
      </c>
      <c r="G967" s="43">
        <v>1464</v>
      </c>
      <c r="H967" s="44">
        <v>618.24720000000002</v>
      </c>
    </row>
    <row r="968" spans="1:8" x14ac:dyDescent="0.25">
      <c r="A968" s="89" t="str">
        <f t="shared" si="15"/>
        <v>39873MattNorthRapidZoo</v>
      </c>
      <c r="B968" s="32">
        <v>39873</v>
      </c>
      <c r="C968" s="33" t="s">
        <v>54</v>
      </c>
      <c r="D968" s="33" t="s">
        <v>34</v>
      </c>
      <c r="E968" s="33" t="s">
        <v>38</v>
      </c>
      <c r="F968" s="34">
        <v>10</v>
      </c>
      <c r="G968" s="35">
        <v>1420</v>
      </c>
      <c r="H968" s="36">
        <v>456.67199999999997</v>
      </c>
    </row>
    <row r="969" spans="1:8" x14ac:dyDescent="0.25">
      <c r="A969" s="89" t="str">
        <f t="shared" si="15"/>
        <v>39873MattWestSuperGlue</v>
      </c>
      <c r="B969" s="40">
        <v>39873</v>
      </c>
      <c r="C969" s="41" t="s">
        <v>54</v>
      </c>
      <c r="D969" s="41" t="s">
        <v>42</v>
      </c>
      <c r="E969" s="41" t="s">
        <v>43</v>
      </c>
      <c r="F969" s="42">
        <v>9</v>
      </c>
      <c r="G969" s="43">
        <v>2610</v>
      </c>
      <c r="H969" s="44">
        <v>1041.3900000000001</v>
      </c>
    </row>
    <row r="970" spans="1:8" x14ac:dyDescent="0.25">
      <c r="A970" s="89" t="str">
        <f t="shared" si="15"/>
        <v>39873MattWestFastCar</v>
      </c>
      <c r="B970" s="32">
        <v>39873</v>
      </c>
      <c r="C970" s="33" t="s">
        <v>54</v>
      </c>
      <c r="D970" s="33" t="s">
        <v>42</v>
      </c>
      <c r="E970" s="33" t="s">
        <v>35</v>
      </c>
      <c r="F970" s="34">
        <v>6</v>
      </c>
      <c r="G970" s="35">
        <v>1734</v>
      </c>
      <c r="H970" s="36">
        <v>560.42880000000002</v>
      </c>
    </row>
    <row r="971" spans="1:8" x14ac:dyDescent="0.25">
      <c r="A971" s="89" t="str">
        <f t="shared" si="15"/>
        <v>39873MattWestRapidZoo</v>
      </c>
      <c r="B971" s="40">
        <v>39873</v>
      </c>
      <c r="C971" s="41" t="s">
        <v>54</v>
      </c>
      <c r="D971" s="41" t="s">
        <v>42</v>
      </c>
      <c r="E971" s="41" t="s">
        <v>38</v>
      </c>
      <c r="F971" s="42">
        <v>9</v>
      </c>
      <c r="G971" s="43">
        <v>2475</v>
      </c>
      <c r="H971" s="44">
        <v>780.12</v>
      </c>
    </row>
    <row r="972" spans="1:8" x14ac:dyDescent="0.25">
      <c r="A972" s="89" t="str">
        <f t="shared" si="15"/>
        <v>39873MattMiddleSuperGlue</v>
      </c>
      <c r="B972" s="32">
        <v>39873</v>
      </c>
      <c r="C972" s="33" t="s">
        <v>54</v>
      </c>
      <c r="D972" s="33" t="s">
        <v>45</v>
      </c>
      <c r="E972" s="33" t="s">
        <v>43</v>
      </c>
      <c r="F972" s="34">
        <v>10</v>
      </c>
      <c r="G972" s="35">
        <v>1740</v>
      </c>
      <c r="H972" s="36">
        <v>636.14400000000001</v>
      </c>
    </row>
    <row r="973" spans="1:8" x14ac:dyDescent="0.25">
      <c r="A973" s="89" t="str">
        <f t="shared" si="15"/>
        <v>39873MattMiddleFastCar</v>
      </c>
      <c r="B973" s="40">
        <v>39873</v>
      </c>
      <c r="C973" s="41" t="s">
        <v>54</v>
      </c>
      <c r="D973" s="41" t="s">
        <v>45</v>
      </c>
      <c r="E973" s="41" t="s">
        <v>35</v>
      </c>
      <c r="F973" s="42">
        <v>8</v>
      </c>
      <c r="G973" s="43">
        <v>2392</v>
      </c>
      <c r="H973" s="44">
        <v>834.80799999999999</v>
      </c>
    </row>
    <row r="974" spans="1:8" x14ac:dyDescent="0.25">
      <c r="A974" s="89" t="str">
        <f t="shared" si="15"/>
        <v>39873MattMiddleRapidZoo</v>
      </c>
      <c r="B974" s="32">
        <v>39873</v>
      </c>
      <c r="C974" s="33" t="s">
        <v>54</v>
      </c>
      <c r="D974" s="33" t="s">
        <v>45</v>
      </c>
      <c r="E974" s="33" t="s">
        <v>38</v>
      </c>
      <c r="F974" s="34">
        <v>10</v>
      </c>
      <c r="G974" s="35">
        <v>2650</v>
      </c>
      <c r="H974" s="36">
        <v>1113.53</v>
      </c>
    </row>
    <row r="975" spans="1:8" x14ac:dyDescent="0.25">
      <c r="A975" s="89" t="str">
        <f t="shared" si="15"/>
        <v>39904JosephNorthSuperGlue</v>
      </c>
      <c r="B975" s="40">
        <v>39904</v>
      </c>
      <c r="C975" s="41" t="s">
        <v>4</v>
      </c>
      <c r="D975" s="41" t="s">
        <v>34</v>
      </c>
      <c r="E975" s="41" t="s">
        <v>43</v>
      </c>
      <c r="F975" s="42">
        <v>9</v>
      </c>
      <c r="G975" s="43">
        <v>1665</v>
      </c>
      <c r="H975" s="44">
        <v>719.44650000000001</v>
      </c>
    </row>
    <row r="976" spans="1:8" x14ac:dyDescent="0.25">
      <c r="A976" s="89" t="str">
        <f t="shared" si="15"/>
        <v>39904JosephNorthFastCar</v>
      </c>
      <c r="B976" s="32">
        <v>39904</v>
      </c>
      <c r="C976" s="33" t="s">
        <v>4</v>
      </c>
      <c r="D976" s="33" t="s">
        <v>34</v>
      </c>
      <c r="E976" s="33" t="s">
        <v>35</v>
      </c>
      <c r="F976" s="34">
        <v>9</v>
      </c>
      <c r="G976" s="35">
        <v>972</v>
      </c>
      <c r="H976" s="36">
        <v>374.31720000000001</v>
      </c>
    </row>
    <row r="977" spans="1:8" x14ac:dyDescent="0.25">
      <c r="A977" s="89" t="str">
        <f t="shared" si="15"/>
        <v>39904JosephNorthRapidZoo</v>
      </c>
      <c r="B977" s="40">
        <v>39904</v>
      </c>
      <c r="C977" s="41" t="s">
        <v>4</v>
      </c>
      <c r="D977" s="41" t="s">
        <v>34</v>
      </c>
      <c r="E977" s="41" t="s">
        <v>38</v>
      </c>
      <c r="F977" s="42">
        <v>7</v>
      </c>
      <c r="G977" s="43">
        <v>1638</v>
      </c>
      <c r="H977" s="44">
        <v>607.69799999999998</v>
      </c>
    </row>
    <row r="978" spans="1:8" x14ac:dyDescent="0.25">
      <c r="A978" s="89" t="str">
        <f t="shared" si="15"/>
        <v>39904JosephWestSuperGlue</v>
      </c>
      <c r="B978" s="32">
        <v>39904</v>
      </c>
      <c r="C978" s="33" t="s">
        <v>4</v>
      </c>
      <c r="D978" s="33" t="s">
        <v>42</v>
      </c>
      <c r="E978" s="33" t="s">
        <v>43</v>
      </c>
      <c r="F978" s="34">
        <v>8</v>
      </c>
      <c r="G978" s="35">
        <v>2112</v>
      </c>
      <c r="H978" s="36">
        <v>915.76319999999998</v>
      </c>
    </row>
    <row r="979" spans="1:8" x14ac:dyDescent="0.25">
      <c r="A979" s="89" t="str">
        <f t="shared" si="15"/>
        <v>39904JosephWestFastCar</v>
      </c>
      <c r="B979" s="40">
        <v>39904</v>
      </c>
      <c r="C979" s="41" t="s">
        <v>4</v>
      </c>
      <c r="D979" s="41" t="s">
        <v>42</v>
      </c>
      <c r="E979" s="41" t="s">
        <v>35</v>
      </c>
      <c r="F979" s="42">
        <v>7</v>
      </c>
      <c r="G979" s="43">
        <v>1421</v>
      </c>
      <c r="H979" s="44">
        <v>482.00319999999999</v>
      </c>
    </row>
    <row r="980" spans="1:8" x14ac:dyDescent="0.25">
      <c r="A980" s="89" t="str">
        <f t="shared" si="15"/>
        <v>39904JosephWestRapidZoo</v>
      </c>
      <c r="B980" s="32">
        <v>39904</v>
      </c>
      <c r="C980" s="33" t="s">
        <v>4</v>
      </c>
      <c r="D980" s="33" t="s">
        <v>42</v>
      </c>
      <c r="E980" s="33" t="s">
        <v>38</v>
      </c>
      <c r="F980" s="34">
        <v>7</v>
      </c>
      <c r="G980" s="35">
        <v>1015</v>
      </c>
      <c r="H980" s="36">
        <v>406.40600000000001</v>
      </c>
    </row>
    <row r="981" spans="1:8" x14ac:dyDescent="0.25">
      <c r="A981" s="89" t="str">
        <f t="shared" si="15"/>
        <v>39904JosephMiddleSuperGlue</v>
      </c>
      <c r="B981" s="40">
        <v>39904</v>
      </c>
      <c r="C981" s="41" t="s">
        <v>4</v>
      </c>
      <c r="D981" s="41" t="s">
        <v>45</v>
      </c>
      <c r="E981" s="41" t="s">
        <v>43</v>
      </c>
      <c r="F981" s="42">
        <v>6</v>
      </c>
      <c r="G981" s="43">
        <v>648</v>
      </c>
      <c r="H981" s="44">
        <v>290.56319999999999</v>
      </c>
    </row>
    <row r="982" spans="1:8" x14ac:dyDescent="0.25">
      <c r="A982" s="89" t="str">
        <f t="shared" si="15"/>
        <v>39904JosephMiddleFastCar</v>
      </c>
      <c r="B982" s="32">
        <v>39904</v>
      </c>
      <c r="C982" s="33" t="s">
        <v>4</v>
      </c>
      <c r="D982" s="33" t="s">
        <v>45</v>
      </c>
      <c r="E982" s="33" t="s">
        <v>35</v>
      </c>
      <c r="F982" s="34">
        <v>7</v>
      </c>
      <c r="G982" s="35">
        <v>826</v>
      </c>
      <c r="H982" s="36">
        <v>314.29300000000001</v>
      </c>
    </row>
    <row r="983" spans="1:8" x14ac:dyDescent="0.25">
      <c r="A983" s="89" t="str">
        <f t="shared" si="15"/>
        <v>39904JosephMiddleRapidZoo</v>
      </c>
      <c r="B983" s="40">
        <v>39904</v>
      </c>
      <c r="C983" s="41" t="s">
        <v>4</v>
      </c>
      <c r="D983" s="41" t="s">
        <v>45</v>
      </c>
      <c r="E983" s="41" t="s">
        <v>38</v>
      </c>
      <c r="F983" s="42">
        <v>8</v>
      </c>
      <c r="G983" s="43">
        <v>1736</v>
      </c>
      <c r="H983" s="44">
        <v>689.53920000000005</v>
      </c>
    </row>
    <row r="984" spans="1:8" x14ac:dyDescent="0.25">
      <c r="A984" s="89" t="str">
        <f t="shared" si="15"/>
        <v>39904LawrenceNorthSuperGlue</v>
      </c>
      <c r="B984" s="32">
        <v>39904</v>
      </c>
      <c r="C984" s="33" t="s">
        <v>48</v>
      </c>
      <c r="D984" s="33" t="s">
        <v>34</v>
      </c>
      <c r="E984" s="33" t="s">
        <v>43</v>
      </c>
      <c r="F984" s="34">
        <v>6</v>
      </c>
      <c r="G984" s="35">
        <v>984</v>
      </c>
      <c r="H984" s="36">
        <v>399.99599999999998</v>
      </c>
    </row>
    <row r="985" spans="1:8" x14ac:dyDescent="0.25">
      <c r="A985" s="89" t="str">
        <f t="shared" si="15"/>
        <v>39904LawrenceNorthFastCar</v>
      </c>
      <c r="B985" s="40">
        <v>39904</v>
      </c>
      <c r="C985" s="41" t="s">
        <v>48</v>
      </c>
      <c r="D985" s="41" t="s">
        <v>34</v>
      </c>
      <c r="E985" s="41" t="s">
        <v>35</v>
      </c>
      <c r="F985" s="42">
        <v>6</v>
      </c>
      <c r="G985" s="43">
        <v>984</v>
      </c>
      <c r="H985" s="44">
        <v>432.86160000000001</v>
      </c>
    </row>
    <row r="986" spans="1:8" x14ac:dyDescent="0.25">
      <c r="A986" s="89" t="str">
        <f t="shared" si="15"/>
        <v>39904LawrenceNorthRapidZoo</v>
      </c>
      <c r="B986" s="32">
        <v>39904</v>
      </c>
      <c r="C986" s="33" t="s">
        <v>48</v>
      </c>
      <c r="D986" s="33" t="s">
        <v>34</v>
      </c>
      <c r="E986" s="33" t="s">
        <v>38</v>
      </c>
      <c r="F986" s="34">
        <v>8</v>
      </c>
      <c r="G986" s="35">
        <v>1208</v>
      </c>
      <c r="H986" s="36">
        <v>385.83520000000004</v>
      </c>
    </row>
    <row r="987" spans="1:8" x14ac:dyDescent="0.25">
      <c r="A987" s="89" t="str">
        <f t="shared" si="15"/>
        <v>39904LawrenceWestSuperGlue</v>
      </c>
      <c r="B987" s="40">
        <v>39904</v>
      </c>
      <c r="C987" s="41" t="s">
        <v>48</v>
      </c>
      <c r="D987" s="41" t="s">
        <v>42</v>
      </c>
      <c r="E987" s="41" t="s">
        <v>43</v>
      </c>
      <c r="F987" s="42">
        <v>7</v>
      </c>
      <c r="G987" s="43">
        <v>1232</v>
      </c>
      <c r="H987" s="44">
        <v>496.74239999999998</v>
      </c>
    </row>
    <row r="988" spans="1:8" x14ac:dyDescent="0.25">
      <c r="A988" s="89" t="str">
        <f t="shared" si="15"/>
        <v>39904LawrenceWestFastCar</v>
      </c>
      <c r="B988" s="32">
        <v>39904</v>
      </c>
      <c r="C988" s="33" t="s">
        <v>48</v>
      </c>
      <c r="D988" s="33" t="s">
        <v>42</v>
      </c>
      <c r="E988" s="33" t="s">
        <v>35</v>
      </c>
      <c r="F988" s="34">
        <v>8</v>
      </c>
      <c r="G988" s="35">
        <v>2344</v>
      </c>
      <c r="H988" s="36">
        <v>1008.3888000000001</v>
      </c>
    </row>
    <row r="989" spans="1:8" x14ac:dyDescent="0.25">
      <c r="A989" s="89" t="str">
        <f t="shared" si="15"/>
        <v>39904LawrenceWestRapidZoo</v>
      </c>
      <c r="B989" s="40">
        <v>39904</v>
      </c>
      <c r="C989" s="41" t="s">
        <v>48</v>
      </c>
      <c r="D989" s="41" t="s">
        <v>42</v>
      </c>
      <c r="E989" s="41" t="s">
        <v>38</v>
      </c>
      <c r="F989" s="42">
        <v>6</v>
      </c>
      <c r="G989" s="43">
        <v>816</v>
      </c>
      <c r="H989" s="44">
        <v>260.54879999999997</v>
      </c>
    </row>
    <row r="990" spans="1:8" x14ac:dyDescent="0.25">
      <c r="A990" s="89" t="str">
        <f t="shared" si="15"/>
        <v>39904LawrenceMiddleSuperGlue</v>
      </c>
      <c r="B990" s="32">
        <v>39904</v>
      </c>
      <c r="C990" s="33" t="s">
        <v>48</v>
      </c>
      <c r="D990" s="33" t="s">
        <v>45</v>
      </c>
      <c r="E990" s="33" t="s">
        <v>43</v>
      </c>
      <c r="F990" s="34">
        <v>9</v>
      </c>
      <c r="G990" s="35">
        <v>1098</v>
      </c>
      <c r="H990" s="36">
        <v>417.1302</v>
      </c>
    </row>
    <row r="991" spans="1:8" x14ac:dyDescent="0.25">
      <c r="A991" s="89" t="str">
        <f t="shared" si="15"/>
        <v>39904LawrenceMiddleFastCar</v>
      </c>
      <c r="B991" s="40">
        <v>39904</v>
      </c>
      <c r="C991" s="41" t="s">
        <v>48</v>
      </c>
      <c r="D991" s="41" t="s">
        <v>45</v>
      </c>
      <c r="E991" s="41" t="s">
        <v>35</v>
      </c>
      <c r="F991" s="42">
        <v>8</v>
      </c>
      <c r="G991" s="43">
        <v>1672</v>
      </c>
      <c r="H991" s="44">
        <v>575.33519999999999</v>
      </c>
    </row>
    <row r="992" spans="1:8" x14ac:dyDescent="0.25">
      <c r="A992" s="89" t="str">
        <f t="shared" si="15"/>
        <v>39904LawrenceMiddleRapidZoo</v>
      </c>
      <c r="B992" s="32">
        <v>39904</v>
      </c>
      <c r="C992" s="33" t="s">
        <v>48</v>
      </c>
      <c r="D992" s="33" t="s">
        <v>45</v>
      </c>
      <c r="E992" s="33" t="s">
        <v>38</v>
      </c>
      <c r="F992" s="34">
        <v>7</v>
      </c>
      <c r="G992" s="35">
        <v>1022</v>
      </c>
      <c r="H992" s="36">
        <v>449.16899999999998</v>
      </c>
    </row>
    <row r="993" spans="1:8" x14ac:dyDescent="0.25">
      <c r="A993" s="89" t="str">
        <f t="shared" si="15"/>
        <v>39904MariaNorthSuperGlue</v>
      </c>
      <c r="B993" s="40">
        <v>39904</v>
      </c>
      <c r="C993" s="41" t="s">
        <v>51</v>
      </c>
      <c r="D993" s="41" t="s">
        <v>34</v>
      </c>
      <c r="E993" s="41" t="s">
        <v>43</v>
      </c>
      <c r="F993" s="42">
        <v>6</v>
      </c>
      <c r="G993" s="43">
        <v>1146</v>
      </c>
      <c r="H993" s="44">
        <v>508.93860000000001</v>
      </c>
    </row>
    <row r="994" spans="1:8" x14ac:dyDescent="0.25">
      <c r="A994" s="89" t="str">
        <f t="shared" si="15"/>
        <v>39904MariaNorthFastCar</v>
      </c>
      <c r="B994" s="32">
        <v>39904</v>
      </c>
      <c r="C994" s="33" t="s">
        <v>51</v>
      </c>
      <c r="D994" s="33" t="s">
        <v>34</v>
      </c>
      <c r="E994" s="33" t="s">
        <v>35</v>
      </c>
      <c r="F994" s="34">
        <v>9</v>
      </c>
      <c r="G994" s="35">
        <v>2079</v>
      </c>
      <c r="H994" s="36">
        <v>922.66019999999992</v>
      </c>
    </row>
    <row r="995" spans="1:8" x14ac:dyDescent="0.25">
      <c r="A995" s="89" t="str">
        <f t="shared" si="15"/>
        <v>39904MariaNorthRapidZoo</v>
      </c>
      <c r="B995" s="40">
        <v>39904</v>
      </c>
      <c r="C995" s="41" t="s">
        <v>51</v>
      </c>
      <c r="D995" s="41" t="s">
        <v>34</v>
      </c>
      <c r="E995" s="41" t="s">
        <v>38</v>
      </c>
      <c r="F995" s="42">
        <v>9</v>
      </c>
      <c r="G995" s="43">
        <v>1980</v>
      </c>
      <c r="H995" s="44">
        <v>849.22199999999998</v>
      </c>
    </row>
    <row r="996" spans="1:8" x14ac:dyDescent="0.25">
      <c r="A996" s="89" t="str">
        <f t="shared" si="15"/>
        <v>39904MariaWestSuperGlue</v>
      </c>
      <c r="B996" s="32">
        <v>39904</v>
      </c>
      <c r="C996" s="33" t="s">
        <v>51</v>
      </c>
      <c r="D996" s="33" t="s">
        <v>42</v>
      </c>
      <c r="E996" s="33" t="s">
        <v>43</v>
      </c>
      <c r="F996" s="34">
        <v>7</v>
      </c>
      <c r="G996" s="35">
        <v>2044</v>
      </c>
      <c r="H996" s="36">
        <v>671.45400000000006</v>
      </c>
    </row>
    <row r="997" spans="1:8" x14ac:dyDescent="0.25">
      <c r="A997" s="89" t="str">
        <f t="shared" si="15"/>
        <v>39904MariaWestFastCar</v>
      </c>
      <c r="B997" s="40">
        <v>39904</v>
      </c>
      <c r="C997" s="41" t="s">
        <v>51</v>
      </c>
      <c r="D997" s="41" t="s">
        <v>42</v>
      </c>
      <c r="E997" s="41" t="s">
        <v>35</v>
      </c>
      <c r="F997" s="42">
        <v>10</v>
      </c>
      <c r="G997" s="43">
        <v>2930</v>
      </c>
      <c r="H997" s="44">
        <v>1014.0730000000001</v>
      </c>
    </row>
    <row r="998" spans="1:8" x14ac:dyDescent="0.25">
      <c r="A998" s="89" t="str">
        <f t="shared" si="15"/>
        <v>39904MariaWestRapidZoo</v>
      </c>
      <c r="B998" s="32">
        <v>39904</v>
      </c>
      <c r="C998" s="33" t="s">
        <v>51</v>
      </c>
      <c r="D998" s="33" t="s">
        <v>42</v>
      </c>
      <c r="E998" s="33" t="s">
        <v>38</v>
      </c>
      <c r="F998" s="34">
        <v>8</v>
      </c>
      <c r="G998" s="35">
        <v>984</v>
      </c>
      <c r="H998" s="36">
        <v>418.00319999999999</v>
      </c>
    </row>
    <row r="999" spans="1:8" x14ac:dyDescent="0.25">
      <c r="A999" s="89" t="str">
        <f t="shared" si="15"/>
        <v>39904MariaMiddleSuperGlue</v>
      </c>
      <c r="B999" s="40">
        <v>39904</v>
      </c>
      <c r="C999" s="41" t="s">
        <v>51</v>
      </c>
      <c r="D999" s="41" t="s">
        <v>45</v>
      </c>
      <c r="E999" s="41" t="s">
        <v>43</v>
      </c>
      <c r="F999" s="42">
        <v>6</v>
      </c>
      <c r="G999" s="43">
        <v>1680</v>
      </c>
      <c r="H999" s="44">
        <v>653.01599999999996</v>
      </c>
    </row>
    <row r="1000" spans="1:8" x14ac:dyDescent="0.25">
      <c r="A1000" s="89" t="str">
        <f t="shared" si="15"/>
        <v>39904MariaMiddleFastCar</v>
      </c>
      <c r="B1000" s="32">
        <v>39904</v>
      </c>
      <c r="C1000" s="33" t="s">
        <v>51</v>
      </c>
      <c r="D1000" s="33" t="s">
        <v>45</v>
      </c>
      <c r="E1000" s="33" t="s">
        <v>35</v>
      </c>
      <c r="F1000" s="34">
        <v>8</v>
      </c>
      <c r="G1000" s="35">
        <v>1208</v>
      </c>
      <c r="H1000" s="36">
        <v>427.3904</v>
      </c>
    </row>
    <row r="1001" spans="1:8" x14ac:dyDescent="0.25">
      <c r="A1001" s="89" t="str">
        <f t="shared" si="15"/>
        <v>39904MariaMiddleRapidZoo</v>
      </c>
      <c r="B1001" s="40">
        <v>39904</v>
      </c>
      <c r="C1001" s="41" t="s">
        <v>51</v>
      </c>
      <c r="D1001" s="41" t="s">
        <v>45</v>
      </c>
      <c r="E1001" s="41" t="s">
        <v>38</v>
      </c>
      <c r="F1001" s="42">
        <v>8</v>
      </c>
      <c r="G1001" s="43">
        <v>1504</v>
      </c>
      <c r="H1001" s="44">
        <v>655.74400000000003</v>
      </c>
    </row>
    <row r="1002" spans="1:8" x14ac:dyDescent="0.25">
      <c r="A1002" s="89" t="str">
        <f t="shared" si="15"/>
        <v>39904MattNorthSuperGlue</v>
      </c>
      <c r="B1002" s="32">
        <v>39904</v>
      </c>
      <c r="C1002" s="33" t="s">
        <v>54</v>
      </c>
      <c r="D1002" s="33" t="s">
        <v>34</v>
      </c>
      <c r="E1002" s="33" t="s">
        <v>43</v>
      </c>
      <c r="F1002" s="34">
        <v>10</v>
      </c>
      <c r="G1002" s="35">
        <v>2060</v>
      </c>
      <c r="H1002" s="36">
        <v>813.49399999999991</v>
      </c>
    </row>
    <row r="1003" spans="1:8" x14ac:dyDescent="0.25">
      <c r="A1003" s="89" t="str">
        <f t="shared" si="15"/>
        <v>39904MattNorthFastCar</v>
      </c>
      <c r="B1003" s="40">
        <v>39904</v>
      </c>
      <c r="C1003" s="41" t="s">
        <v>54</v>
      </c>
      <c r="D1003" s="41" t="s">
        <v>34</v>
      </c>
      <c r="E1003" s="41" t="s">
        <v>35</v>
      </c>
      <c r="F1003" s="42">
        <v>7</v>
      </c>
      <c r="G1003" s="43">
        <v>966</v>
      </c>
      <c r="H1003" s="44">
        <v>373.84199999999998</v>
      </c>
    </row>
    <row r="1004" spans="1:8" x14ac:dyDescent="0.25">
      <c r="A1004" s="89" t="str">
        <f t="shared" si="15"/>
        <v>39904MattNorthRapidZoo</v>
      </c>
      <c r="B1004" s="32">
        <v>39904</v>
      </c>
      <c r="C1004" s="33" t="s">
        <v>54</v>
      </c>
      <c r="D1004" s="33" t="s">
        <v>34</v>
      </c>
      <c r="E1004" s="33" t="s">
        <v>38</v>
      </c>
      <c r="F1004" s="34">
        <v>6</v>
      </c>
      <c r="G1004" s="35">
        <v>954</v>
      </c>
      <c r="H1004" s="36">
        <v>400.58460000000002</v>
      </c>
    </row>
    <row r="1005" spans="1:8" x14ac:dyDescent="0.25">
      <c r="A1005" s="89" t="str">
        <f t="shared" si="15"/>
        <v>39904MattWestSuperGlue</v>
      </c>
      <c r="B1005" s="40">
        <v>39904</v>
      </c>
      <c r="C1005" s="41" t="s">
        <v>54</v>
      </c>
      <c r="D1005" s="41" t="s">
        <v>42</v>
      </c>
      <c r="E1005" s="41" t="s">
        <v>43</v>
      </c>
      <c r="F1005" s="42">
        <v>8</v>
      </c>
      <c r="G1005" s="43">
        <v>1608</v>
      </c>
      <c r="H1005" s="44">
        <v>535.78560000000004</v>
      </c>
    </row>
    <row r="1006" spans="1:8" x14ac:dyDescent="0.25">
      <c r="A1006" s="89" t="str">
        <f t="shared" si="15"/>
        <v>39904MattWestFastCar</v>
      </c>
      <c r="B1006" s="32">
        <v>39904</v>
      </c>
      <c r="C1006" s="33" t="s">
        <v>54</v>
      </c>
      <c r="D1006" s="33" t="s">
        <v>42</v>
      </c>
      <c r="E1006" s="33" t="s">
        <v>35</v>
      </c>
      <c r="F1006" s="34">
        <v>8</v>
      </c>
      <c r="G1006" s="35">
        <v>2128</v>
      </c>
      <c r="H1006" s="36">
        <v>673.51200000000006</v>
      </c>
    </row>
    <row r="1007" spans="1:8" x14ac:dyDescent="0.25">
      <c r="A1007" s="89" t="str">
        <f t="shared" si="15"/>
        <v>39904MattWestRapidZoo</v>
      </c>
      <c r="B1007" s="40">
        <v>39904</v>
      </c>
      <c r="C1007" s="41" t="s">
        <v>54</v>
      </c>
      <c r="D1007" s="41" t="s">
        <v>42</v>
      </c>
      <c r="E1007" s="41" t="s">
        <v>38</v>
      </c>
      <c r="F1007" s="42">
        <v>8</v>
      </c>
      <c r="G1007" s="43">
        <v>1240</v>
      </c>
      <c r="H1007" s="44">
        <v>378.94399999999996</v>
      </c>
    </row>
    <row r="1008" spans="1:8" x14ac:dyDescent="0.25">
      <c r="A1008" s="89" t="str">
        <f t="shared" si="15"/>
        <v>39904MattMiddleSuperGlue</v>
      </c>
      <c r="B1008" s="32">
        <v>39904</v>
      </c>
      <c r="C1008" s="33" t="s">
        <v>54</v>
      </c>
      <c r="D1008" s="33" t="s">
        <v>45</v>
      </c>
      <c r="E1008" s="33" t="s">
        <v>43</v>
      </c>
      <c r="F1008" s="34">
        <v>6</v>
      </c>
      <c r="G1008" s="35">
        <v>1188</v>
      </c>
      <c r="H1008" s="36">
        <v>479.47680000000003</v>
      </c>
    </row>
    <row r="1009" spans="1:8" x14ac:dyDescent="0.25">
      <c r="A1009" s="89" t="str">
        <f t="shared" si="15"/>
        <v>39904MattMiddleFastCar</v>
      </c>
      <c r="B1009" s="40">
        <v>39904</v>
      </c>
      <c r="C1009" s="41" t="s">
        <v>54</v>
      </c>
      <c r="D1009" s="41" t="s">
        <v>45</v>
      </c>
      <c r="E1009" s="41" t="s">
        <v>35</v>
      </c>
      <c r="F1009" s="42">
        <v>6</v>
      </c>
      <c r="G1009" s="43">
        <v>1608</v>
      </c>
      <c r="H1009" s="44">
        <v>650.91840000000002</v>
      </c>
    </row>
    <row r="1010" spans="1:8" x14ac:dyDescent="0.25">
      <c r="A1010" s="89" t="str">
        <f t="shared" si="15"/>
        <v>39904MattMiddleRapidZoo</v>
      </c>
      <c r="B1010" s="32">
        <v>39904</v>
      </c>
      <c r="C1010" s="33" t="s">
        <v>54</v>
      </c>
      <c r="D1010" s="33" t="s">
        <v>45</v>
      </c>
      <c r="E1010" s="33" t="s">
        <v>38</v>
      </c>
      <c r="F1010" s="34">
        <v>8</v>
      </c>
      <c r="G1010" s="35">
        <v>1992</v>
      </c>
      <c r="H1010" s="36">
        <v>778.27440000000001</v>
      </c>
    </row>
    <row r="1011" spans="1:8" x14ac:dyDescent="0.25">
      <c r="A1011" s="89" t="str">
        <f t="shared" si="15"/>
        <v>39934JosephNorthSuperGlue</v>
      </c>
      <c r="B1011" s="40">
        <v>39934</v>
      </c>
      <c r="C1011" s="41" t="s">
        <v>4</v>
      </c>
      <c r="D1011" s="41" t="s">
        <v>34</v>
      </c>
      <c r="E1011" s="41" t="s">
        <v>43</v>
      </c>
      <c r="F1011" s="42">
        <v>8</v>
      </c>
      <c r="G1011" s="43">
        <v>1168</v>
      </c>
      <c r="H1011" s="44">
        <v>505.27679999999998</v>
      </c>
    </row>
    <row r="1012" spans="1:8" x14ac:dyDescent="0.25">
      <c r="A1012" s="89" t="str">
        <f t="shared" si="15"/>
        <v>39934JosephNorthFastCar</v>
      </c>
      <c r="B1012" s="32">
        <v>39934</v>
      </c>
      <c r="C1012" s="33" t="s">
        <v>4</v>
      </c>
      <c r="D1012" s="33" t="s">
        <v>34</v>
      </c>
      <c r="E1012" s="33" t="s">
        <v>35</v>
      </c>
      <c r="F1012" s="34">
        <v>8</v>
      </c>
      <c r="G1012" s="35">
        <v>1784</v>
      </c>
      <c r="H1012" s="36">
        <v>698.79279999999994</v>
      </c>
    </row>
    <row r="1013" spans="1:8" x14ac:dyDescent="0.25">
      <c r="A1013" s="89" t="str">
        <f t="shared" si="15"/>
        <v>39934JosephNorthRapidZoo</v>
      </c>
      <c r="B1013" s="40">
        <v>39934</v>
      </c>
      <c r="C1013" s="41" t="s">
        <v>4</v>
      </c>
      <c r="D1013" s="41" t="s">
        <v>34</v>
      </c>
      <c r="E1013" s="41" t="s">
        <v>38</v>
      </c>
      <c r="F1013" s="42">
        <v>9</v>
      </c>
      <c r="G1013" s="43">
        <v>1512</v>
      </c>
      <c r="H1013" s="44">
        <v>660.13919999999996</v>
      </c>
    </row>
    <row r="1014" spans="1:8" x14ac:dyDescent="0.25">
      <c r="A1014" s="89" t="str">
        <f t="shared" si="15"/>
        <v>39934JosephWestSuperGlue</v>
      </c>
      <c r="B1014" s="32">
        <v>39934</v>
      </c>
      <c r="C1014" s="33" t="s">
        <v>4</v>
      </c>
      <c r="D1014" s="33" t="s">
        <v>42</v>
      </c>
      <c r="E1014" s="33" t="s">
        <v>43</v>
      </c>
      <c r="F1014" s="34">
        <v>6</v>
      </c>
      <c r="G1014" s="35">
        <v>1170</v>
      </c>
      <c r="H1014" s="36">
        <v>394.173</v>
      </c>
    </row>
    <row r="1015" spans="1:8" x14ac:dyDescent="0.25">
      <c r="A1015" s="89" t="str">
        <f t="shared" si="15"/>
        <v>39934JosephWestFastCar</v>
      </c>
      <c r="B1015" s="40">
        <v>39934</v>
      </c>
      <c r="C1015" s="41" t="s">
        <v>4</v>
      </c>
      <c r="D1015" s="41" t="s">
        <v>42</v>
      </c>
      <c r="E1015" s="41" t="s">
        <v>35</v>
      </c>
      <c r="F1015" s="42">
        <v>10</v>
      </c>
      <c r="G1015" s="43">
        <v>2100</v>
      </c>
      <c r="H1015" s="44">
        <v>812.28</v>
      </c>
    </row>
    <row r="1016" spans="1:8" x14ac:dyDescent="0.25">
      <c r="A1016" s="89" t="str">
        <f t="shared" si="15"/>
        <v>39934JosephWestRapidZoo</v>
      </c>
      <c r="B1016" s="32">
        <v>39934</v>
      </c>
      <c r="C1016" s="33" t="s">
        <v>4</v>
      </c>
      <c r="D1016" s="33" t="s">
        <v>42</v>
      </c>
      <c r="E1016" s="33" t="s">
        <v>38</v>
      </c>
      <c r="F1016" s="34">
        <v>6</v>
      </c>
      <c r="G1016" s="35">
        <v>1650</v>
      </c>
      <c r="H1016" s="36">
        <v>502.92</v>
      </c>
    </row>
    <row r="1017" spans="1:8" x14ac:dyDescent="0.25">
      <c r="A1017" s="89" t="str">
        <f t="shared" si="15"/>
        <v>39934JosephMiddleSuperGlue</v>
      </c>
      <c r="B1017" s="40">
        <v>39934</v>
      </c>
      <c r="C1017" s="41" t="s">
        <v>4</v>
      </c>
      <c r="D1017" s="41" t="s">
        <v>45</v>
      </c>
      <c r="E1017" s="41" t="s">
        <v>43</v>
      </c>
      <c r="F1017" s="42">
        <v>8</v>
      </c>
      <c r="G1017" s="43">
        <v>1392</v>
      </c>
      <c r="H1017" s="44">
        <v>591.04319999999996</v>
      </c>
    </row>
    <row r="1018" spans="1:8" x14ac:dyDescent="0.25">
      <c r="A1018" s="89" t="str">
        <f t="shared" si="15"/>
        <v>39934JosephMiddleFastCar</v>
      </c>
      <c r="B1018" s="32">
        <v>39934</v>
      </c>
      <c r="C1018" s="33" t="s">
        <v>4</v>
      </c>
      <c r="D1018" s="33" t="s">
        <v>45</v>
      </c>
      <c r="E1018" s="33" t="s">
        <v>35</v>
      </c>
      <c r="F1018" s="34">
        <v>8</v>
      </c>
      <c r="G1018" s="35">
        <v>1704</v>
      </c>
      <c r="H1018" s="36">
        <v>722.66639999999995</v>
      </c>
    </row>
    <row r="1019" spans="1:8" x14ac:dyDescent="0.25">
      <c r="A1019" s="89" t="str">
        <f t="shared" si="15"/>
        <v>39934JosephMiddleRapidZoo</v>
      </c>
      <c r="B1019" s="40">
        <v>39934</v>
      </c>
      <c r="C1019" s="41" t="s">
        <v>4</v>
      </c>
      <c r="D1019" s="41" t="s">
        <v>45</v>
      </c>
      <c r="E1019" s="41" t="s">
        <v>38</v>
      </c>
      <c r="F1019" s="42">
        <v>9</v>
      </c>
      <c r="G1019" s="43">
        <v>1251</v>
      </c>
      <c r="H1019" s="44">
        <v>520.16579999999999</v>
      </c>
    </row>
    <row r="1020" spans="1:8" x14ac:dyDescent="0.25">
      <c r="A1020" s="89" t="str">
        <f t="shared" si="15"/>
        <v>39934LawrenceNorthSuperGlue</v>
      </c>
      <c r="B1020" s="32">
        <v>39934</v>
      </c>
      <c r="C1020" s="33" t="s">
        <v>48</v>
      </c>
      <c r="D1020" s="33" t="s">
        <v>34</v>
      </c>
      <c r="E1020" s="33" t="s">
        <v>43</v>
      </c>
      <c r="F1020" s="34">
        <v>9</v>
      </c>
      <c r="G1020" s="35">
        <v>1233</v>
      </c>
      <c r="H1020" s="36">
        <v>501.09119999999996</v>
      </c>
    </row>
    <row r="1021" spans="1:8" x14ac:dyDescent="0.25">
      <c r="A1021" s="89" t="str">
        <f t="shared" si="15"/>
        <v>39934LawrenceNorthFastCar</v>
      </c>
      <c r="B1021" s="40">
        <v>39934</v>
      </c>
      <c r="C1021" s="41" t="s">
        <v>48</v>
      </c>
      <c r="D1021" s="41" t="s">
        <v>34</v>
      </c>
      <c r="E1021" s="41" t="s">
        <v>35</v>
      </c>
      <c r="F1021" s="42">
        <v>7</v>
      </c>
      <c r="G1021" s="43">
        <v>924</v>
      </c>
      <c r="H1021" s="44">
        <v>303.2568</v>
      </c>
    </row>
    <row r="1022" spans="1:8" x14ac:dyDescent="0.25">
      <c r="A1022" s="89" t="str">
        <f t="shared" si="15"/>
        <v>39934LawrenceNorthRapidZoo</v>
      </c>
      <c r="B1022" s="32">
        <v>39934</v>
      </c>
      <c r="C1022" s="33" t="s">
        <v>48</v>
      </c>
      <c r="D1022" s="33" t="s">
        <v>34</v>
      </c>
      <c r="E1022" s="33" t="s">
        <v>38</v>
      </c>
      <c r="F1022" s="34">
        <v>8</v>
      </c>
      <c r="G1022" s="35">
        <v>1176</v>
      </c>
      <c r="H1022" s="36">
        <v>411.7176</v>
      </c>
    </row>
    <row r="1023" spans="1:8" x14ac:dyDescent="0.25">
      <c r="A1023" s="89" t="str">
        <f t="shared" si="15"/>
        <v>39934LawrenceWestSuperGlue</v>
      </c>
      <c r="B1023" s="40">
        <v>39934</v>
      </c>
      <c r="C1023" s="41" t="s">
        <v>48</v>
      </c>
      <c r="D1023" s="41" t="s">
        <v>42</v>
      </c>
      <c r="E1023" s="41" t="s">
        <v>43</v>
      </c>
      <c r="F1023" s="42">
        <v>8</v>
      </c>
      <c r="G1023" s="43">
        <v>1192</v>
      </c>
      <c r="H1023" s="44">
        <v>516.61279999999999</v>
      </c>
    </row>
    <row r="1024" spans="1:8" x14ac:dyDescent="0.25">
      <c r="A1024" s="89" t="str">
        <f t="shared" si="15"/>
        <v>39934LawrenceWestFastCar</v>
      </c>
      <c r="B1024" s="32">
        <v>39934</v>
      </c>
      <c r="C1024" s="33" t="s">
        <v>48</v>
      </c>
      <c r="D1024" s="33" t="s">
        <v>42</v>
      </c>
      <c r="E1024" s="33" t="s">
        <v>35</v>
      </c>
      <c r="F1024" s="34">
        <v>8</v>
      </c>
      <c r="G1024" s="35">
        <v>1896</v>
      </c>
      <c r="H1024" s="36">
        <v>641.0376</v>
      </c>
    </row>
    <row r="1025" spans="1:8" x14ac:dyDescent="0.25">
      <c r="A1025" s="89" t="str">
        <f t="shared" si="15"/>
        <v>39934LawrenceWestRapidZoo</v>
      </c>
      <c r="B1025" s="40">
        <v>39934</v>
      </c>
      <c r="C1025" s="41" t="s">
        <v>48</v>
      </c>
      <c r="D1025" s="41" t="s">
        <v>42</v>
      </c>
      <c r="E1025" s="41" t="s">
        <v>38</v>
      </c>
      <c r="F1025" s="42">
        <v>9</v>
      </c>
      <c r="G1025" s="43">
        <v>2691</v>
      </c>
      <c r="H1025" s="44">
        <v>1054.8720000000001</v>
      </c>
    </row>
    <row r="1026" spans="1:8" x14ac:dyDescent="0.25">
      <c r="A1026" s="89" t="str">
        <f t="shared" si="15"/>
        <v>39934LawrenceMiddleSuperGlue</v>
      </c>
      <c r="B1026" s="32">
        <v>39934</v>
      </c>
      <c r="C1026" s="33" t="s">
        <v>48</v>
      </c>
      <c r="D1026" s="33" t="s">
        <v>45</v>
      </c>
      <c r="E1026" s="33" t="s">
        <v>43</v>
      </c>
      <c r="F1026" s="34">
        <v>7</v>
      </c>
      <c r="G1026" s="35">
        <v>756</v>
      </c>
      <c r="H1026" s="36">
        <v>317.97359999999998</v>
      </c>
    </row>
    <row r="1027" spans="1:8" x14ac:dyDescent="0.25">
      <c r="A1027" s="89" t="str">
        <f t="shared" si="15"/>
        <v>39934LawrenceMiddleFastCar</v>
      </c>
      <c r="B1027" s="40">
        <v>39934</v>
      </c>
      <c r="C1027" s="41" t="s">
        <v>48</v>
      </c>
      <c r="D1027" s="41" t="s">
        <v>45</v>
      </c>
      <c r="E1027" s="41" t="s">
        <v>35</v>
      </c>
      <c r="F1027" s="42">
        <v>9</v>
      </c>
      <c r="G1027" s="43">
        <v>2511</v>
      </c>
      <c r="H1027" s="44">
        <v>759.32640000000004</v>
      </c>
    </row>
    <row r="1028" spans="1:8" x14ac:dyDescent="0.25">
      <c r="A1028" s="89" t="str">
        <f t="shared" si="15"/>
        <v>39934LawrenceMiddleRapidZoo</v>
      </c>
      <c r="B1028" s="32">
        <v>39934</v>
      </c>
      <c r="C1028" s="33" t="s">
        <v>48</v>
      </c>
      <c r="D1028" s="33" t="s">
        <v>45</v>
      </c>
      <c r="E1028" s="33" t="s">
        <v>38</v>
      </c>
      <c r="F1028" s="34">
        <v>6</v>
      </c>
      <c r="G1028" s="35">
        <v>1536</v>
      </c>
      <c r="H1028" s="36">
        <v>596.42879999999991</v>
      </c>
    </row>
    <row r="1029" spans="1:8" x14ac:dyDescent="0.25">
      <c r="A1029" s="89" t="str">
        <f t="shared" ref="A1029:A1082" si="16">B1029&amp;C1029&amp;D1029&amp;E1029</f>
        <v>39934MariaNorthSuperGlue</v>
      </c>
      <c r="B1029" s="40">
        <v>39934</v>
      </c>
      <c r="C1029" s="41" t="s">
        <v>51</v>
      </c>
      <c r="D1029" s="41" t="s">
        <v>34</v>
      </c>
      <c r="E1029" s="41" t="s">
        <v>43</v>
      </c>
      <c r="F1029" s="42">
        <v>8</v>
      </c>
      <c r="G1029" s="43">
        <v>1320</v>
      </c>
      <c r="H1029" s="44">
        <v>475.33199999999999</v>
      </c>
    </row>
    <row r="1030" spans="1:8" x14ac:dyDescent="0.25">
      <c r="A1030" s="89" t="str">
        <f t="shared" si="16"/>
        <v>39934MariaNorthFastCar</v>
      </c>
      <c r="B1030" s="32">
        <v>39934</v>
      </c>
      <c r="C1030" s="33" t="s">
        <v>51</v>
      </c>
      <c r="D1030" s="33" t="s">
        <v>34</v>
      </c>
      <c r="E1030" s="33" t="s">
        <v>35</v>
      </c>
      <c r="F1030" s="34">
        <v>6</v>
      </c>
      <c r="G1030" s="35">
        <v>1176</v>
      </c>
      <c r="H1030" s="36">
        <v>381.37679999999995</v>
      </c>
    </row>
    <row r="1031" spans="1:8" x14ac:dyDescent="0.25">
      <c r="A1031" s="89" t="str">
        <f t="shared" si="16"/>
        <v>39934MariaNorthRapidZoo</v>
      </c>
      <c r="B1031" s="40">
        <v>39934</v>
      </c>
      <c r="C1031" s="41" t="s">
        <v>51</v>
      </c>
      <c r="D1031" s="41" t="s">
        <v>34</v>
      </c>
      <c r="E1031" s="41" t="s">
        <v>38</v>
      </c>
      <c r="F1031" s="42">
        <v>6</v>
      </c>
      <c r="G1031" s="43">
        <v>1722</v>
      </c>
      <c r="H1031" s="44">
        <v>697.41000000000008</v>
      </c>
    </row>
    <row r="1032" spans="1:8" x14ac:dyDescent="0.25">
      <c r="A1032" s="89" t="str">
        <f t="shared" si="16"/>
        <v>39934MariaWestSuperGlue</v>
      </c>
      <c r="B1032" s="32">
        <v>39934</v>
      </c>
      <c r="C1032" s="33" t="s">
        <v>51</v>
      </c>
      <c r="D1032" s="33" t="s">
        <v>42</v>
      </c>
      <c r="E1032" s="33" t="s">
        <v>43</v>
      </c>
      <c r="F1032" s="34">
        <v>8</v>
      </c>
      <c r="G1032" s="35">
        <v>1696</v>
      </c>
      <c r="H1032" s="36">
        <v>512.53120000000001</v>
      </c>
    </row>
    <row r="1033" spans="1:8" x14ac:dyDescent="0.25">
      <c r="A1033" s="89" t="str">
        <f t="shared" si="16"/>
        <v>39934MariaWestFastCar</v>
      </c>
      <c r="B1033" s="40">
        <v>39934</v>
      </c>
      <c r="C1033" s="41" t="s">
        <v>51</v>
      </c>
      <c r="D1033" s="41" t="s">
        <v>42</v>
      </c>
      <c r="E1033" s="41" t="s">
        <v>35</v>
      </c>
      <c r="F1033" s="42">
        <v>8</v>
      </c>
      <c r="G1033" s="43">
        <v>1112</v>
      </c>
      <c r="H1033" s="44">
        <v>445.1336</v>
      </c>
    </row>
    <row r="1034" spans="1:8" x14ac:dyDescent="0.25">
      <c r="A1034" s="89" t="str">
        <f t="shared" si="16"/>
        <v>39934MariaWestRapidZoo</v>
      </c>
      <c r="B1034" s="32">
        <v>39934</v>
      </c>
      <c r="C1034" s="33" t="s">
        <v>51</v>
      </c>
      <c r="D1034" s="33" t="s">
        <v>42</v>
      </c>
      <c r="E1034" s="33" t="s">
        <v>38</v>
      </c>
      <c r="F1034" s="34">
        <v>8</v>
      </c>
      <c r="G1034" s="35">
        <v>1744</v>
      </c>
      <c r="H1034" s="36">
        <v>731.25919999999996</v>
      </c>
    </row>
    <row r="1035" spans="1:8" x14ac:dyDescent="0.25">
      <c r="A1035" s="89" t="str">
        <f t="shared" si="16"/>
        <v>39934MariaMiddleSuperGlue</v>
      </c>
      <c r="B1035" s="40">
        <v>39934</v>
      </c>
      <c r="C1035" s="41" t="s">
        <v>51</v>
      </c>
      <c r="D1035" s="41" t="s">
        <v>45</v>
      </c>
      <c r="E1035" s="41" t="s">
        <v>43</v>
      </c>
      <c r="F1035" s="42">
        <v>8</v>
      </c>
      <c r="G1035" s="43">
        <v>2048</v>
      </c>
      <c r="H1035" s="44">
        <v>846.4384</v>
      </c>
    </row>
    <row r="1036" spans="1:8" x14ac:dyDescent="0.25">
      <c r="A1036" s="89" t="str">
        <f t="shared" si="16"/>
        <v>39934MariaMiddleFastCar</v>
      </c>
      <c r="B1036" s="32">
        <v>39934</v>
      </c>
      <c r="C1036" s="33" t="s">
        <v>51</v>
      </c>
      <c r="D1036" s="33" t="s">
        <v>45</v>
      </c>
      <c r="E1036" s="33" t="s">
        <v>35</v>
      </c>
      <c r="F1036" s="34">
        <v>8</v>
      </c>
      <c r="G1036" s="35">
        <v>1408</v>
      </c>
      <c r="H1036" s="36">
        <v>437.32479999999998</v>
      </c>
    </row>
    <row r="1037" spans="1:8" x14ac:dyDescent="0.25">
      <c r="A1037" s="89" t="str">
        <f t="shared" si="16"/>
        <v>39934MariaMiddleRapidZoo</v>
      </c>
      <c r="B1037" s="40">
        <v>39934</v>
      </c>
      <c r="C1037" s="41" t="s">
        <v>51</v>
      </c>
      <c r="D1037" s="41" t="s">
        <v>45</v>
      </c>
      <c r="E1037" s="41" t="s">
        <v>38</v>
      </c>
      <c r="F1037" s="42">
        <v>7</v>
      </c>
      <c r="G1037" s="43">
        <v>882</v>
      </c>
      <c r="H1037" s="44">
        <v>394.34219999999999</v>
      </c>
    </row>
    <row r="1038" spans="1:8" x14ac:dyDescent="0.25">
      <c r="A1038" s="89" t="str">
        <f t="shared" si="16"/>
        <v>39934MattNorthSuperGlue</v>
      </c>
      <c r="B1038" s="32">
        <v>39934</v>
      </c>
      <c r="C1038" s="33" t="s">
        <v>54</v>
      </c>
      <c r="D1038" s="33" t="s">
        <v>34</v>
      </c>
      <c r="E1038" s="33" t="s">
        <v>43</v>
      </c>
      <c r="F1038" s="34">
        <v>9</v>
      </c>
      <c r="G1038" s="35">
        <v>2466</v>
      </c>
      <c r="H1038" s="36">
        <v>877.64940000000001</v>
      </c>
    </row>
    <row r="1039" spans="1:8" x14ac:dyDescent="0.25">
      <c r="A1039" s="89" t="str">
        <f t="shared" si="16"/>
        <v>39934MattNorthFastCar</v>
      </c>
      <c r="B1039" s="40">
        <v>39934</v>
      </c>
      <c r="C1039" s="41" t="s">
        <v>54</v>
      </c>
      <c r="D1039" s="41" t="s">
        <v>34</v>
      </c>
      <c r="E1039" s="41" t="s">
        <v>35</v>
      </c>
      <c r="F1039" s="42">
        <v>9</v>
      </c>
      <c r="G1039" s="43">
        <v>2385</v>
      </c>
      <c r="H1039" s="44">
        <v>777.0329999999999</v>
      </c>
    </row>
    <row r="1040" spans="1:8" x14ac:dyDescent="0.25">
      <c r="A1040" s="89" t="str">
        <f t="shared" si="16"/>
        <v>39934MattNorthRapidZoo</v>
      </c>
      <c r="B1040" s="32">
        <v>39934</v>
      </c>
      <c r="C1040" s="33" t="s">
        <v>54</v>
      </c>
      <c r="D1040" s="33" t="s">
        <v>34</v>
      </c>
      <c r="E1040" s="33" t="s">
        <v>38</v>
      </c>
      <c r="F1040" s="34">
        <v>7</v>
      </c>
      <c r="G1040" s="35">
        <v>1827</v>
      </c>
      <c r="H1040" s="36">
        <v>624.46860000000004</v>
      </c>
    </row>
    <row r="1041" spans="1:8" x14ac:dyDescent="0.25">
      <c r="A1041" s="89" t="str">
        <f t="shared" si="16"/>
        <v>39934MattWestSuperGlue</v>
      </c>
      <c r="B1041" s="40">
        <v>39934</v>
      </c>
      <c r="C1041" s="41" t="s">
        <v>54</v>
      </c>
      <c r="D1041" s="41" t="s">
        <v>42</v>
      </c>
      <c r="E1041" s="41" t="s">
        <v>43</v>
      </c>
      <c r="F1041" s="42">
        <v>6</v>
      </c>
      <c r="G1041" s="43">
        <v>1680</v>
      </c>
      <c r="H1041" s="44">
        <v>623.28</v>
      </c>
    </row>
    <row r="1042" spans="1:8" x14ac:dyDescent="0.25">
      <c r="A1042" s="89" t="str">
        <f t="shared" si="16"/>
        <v>39934MattWestFastCar</v>
      </c>
      <c r="B1042" s="32">
        <v>39934</v>
      </c>
      <c r="C1042" s="33" t="s">
        <v>54</v>
      </c>
      <c r="D1042" s="33" t="s">
        <v>42</v>
      </c>
      <c r="E1042" s="33" t="s">
        <v>35</v>
      </c>
      <c r="F1042" s="34">
        <v>9</v>
      </c>
      <c r="G1042" s="35">
        <v>2160</v>
      </c>
      <c r="H1042" s="36">
        <v>937.65599999999995</v>
      </c>
    </row>
    <row r="1043" spans="1:8" x14ac:dyDescent="0.25">
      <c r="A1043" s="89" t="str">
        <f t="shared" si="16"/>
        <v>39934MattWestRapidZoo</v>
      </c>
      <c r="B1043" s="40">
        <v>39934</v>
      </c>
      <c r="C1043" s="41" t="s">
        <v>54</v>
      </c>
      <c r="D1043" s="41" t="s">
        <v>42</v>
      </c>
      <c r="E1043" s="41" t="s">
        <v>38</v>
      </c>
      <c r="F1043" s="42">
        <v>10</v>
      </c>
      <c r="G1043" s="43">
        <v>1440</v>
      </c>
      <c r="H1043" s="44">
        <v>640.22400000000005</v>
      </c>
    </row>
    <row r="1044" spans="1:8" x14ac:dyDescent="0.25">
      <c r="A1044" s="89" t="str">
        <f t="shared" si="16"/>
        <v>39934MattMiddleSuperGlue</v>
      </c>
      <c r="B1044" s="32">
        <v>39934</v>
      </c>
      <c r="C1044" s="33" t="s">
        <v>54</v>
      </c>
      <c r="D1044" s="33" t="s">
        <v>45</v>
      </c>
      <c r="E1044" s="33" t="s">
        <v>43</v>
      </c>
      <c r="F1044" s="34">
        <v>6</v>
      </c>
      <c r="G1044" s="35">
        <v>984</v>
      </c>
      <c r="H1044" s="36">
        <v>313.30560000000003</v>
      </c>
    </row>
    <row r="1045" spans="1:8" x14ac:dyDescent="0.25">
      <c r="A1045" s="89" t="str">
        <f t="shared" si="16"/>
        <v>39934MattMiddleFastCar</v>
      </c>
      <c r="B1045" s="40">
        <v>39934</v>
      </c>
      <c r="C1045" s="41" t="s">
        <v>54</v>
      </c>
      <c r="D1045" s="41" t="s">
        <v>45</v>
      </c>
      <c r="E1045" s="41" t="s">
        <v>35</v>
      </c>
      <c r="F1045" s="42">
        <v>6</v>
      </c>
      <c r="G1045" s="43">
        <v>642</v>
      </c>
      <c r="H1045" s="44">
        <v>235.22880000000001</v>
      </c>
    </row>
    <row r="1046" spans="1:8" x14ac:dyDescent="0.25">
      <c r="A1046" s="89" t="str">
        <f t="shared" si="16"/>
        <v>39934MattMiddleRapidZoo</v>
      </c>
      <c r="B1046" s="32">
        <v>39934</v>
      </c>
      <c r="C1046" s="33" t="s">
        <v>54</v>
      </c>
      <c r="D1046" s="33" t="s">
        <v>45</v>
      </c>
      <c r="E1046" s="33" t="s">
        <v>38</v>
      </c>
      <c r="F1046" s="34">
        <v>6</v>
      </c>
      <c r="G1046" s="35">
        <v>1644</v>
      </c>
      <c r="H1046" s="36">
        <v>656.44920000000002</v>
      </c>
    </row>
    <row r="1047" spans="1:8" x14ac:dyDescent="0.25">
      <c r="A1047" s="89" t="str">
        <f t="shared" si="16"/>
        <v>39965JosephNorthSuperGlue</v>
      </c>
      <c r="B1047" s="40">
        <v>39965</v>
      </c>
      <c r="C1047" s="41" t="s">
        <v>4</v>
      </c>
      <c r="D1047" s="41" t="s">
        <v>34</v>
      </c>
      <c r="E1047" s="41" t="s">
        <v>43</v>
      </c>
      <c r="F1047" s="42">
        <v>8</v>
      </c>
      <c r="G1047" s="43">
        <v>1968</v>
      </c>
      <c r="H1047" s="44">
        <v>879.69600000000003</v>
      </c>
    </row>
    <row r="1048" spans="1:8" x14ac:dyDescent="0.25">
      <c r="A1048" s="89" t="str">
        <f t="shared" si="16"/>
        <v>39965JosephNorthFastCar</v>
      </c>
      <c r="B1048" s="32">
        <v>39965</v>
      </c>
      <c r="C1048" s="33" t="s">
        <v>4</v>
      </c>
      <c r="D1048" s="33" t="s">
        <v>34</v>
      </c>
      <c r="E1048" s="33" t="s">
        <v>35</v>
      </c>
      <c r="F1048" s="34">
        <v>6</v>
      </c>
      <c r="G1048" s="35">
        <v>960</v>
      </c>
      <c r="H1048" s="36">
        <v>318.91199999999998</v>
      </c>
    </row>
    <row r="1049" spans="1:8" x14ac:dyDescent="0.25">
      <c r="A1049" s="89" t="str">
        <f t="shared" si="16"/>
        <v>39965JosephNorthRapidZoo</v>
      </c>
      <c r="B1049" s="40">
        <v>39965</v>
      </c>
      <c r="C1049" s="41" t="s">
        <v>4</v>
      </c>
      <c r="D1049" s="41" t="s">
        <v>34</v>
      </c>
      <c r="E1049" s="41" t="s">
        <v>38</v>
      </c>
      <c r="F1049" s="42">
        <v>9</v>
      </c>
      <c r="G1049" s="43">
        <v>1125</v>
      </c>
      <c r="H1049" s="44">
        <v>462.48750000000001</v>
      </c>
    </row>
    <row r="1050" spans="1:8" x14ac:dyDescent="0.25">
      <c r="A1050" s="89" t="str">
        <f t="shared" si="16"/>
        <v>39965JosephWestSuperGlue</v>
      </c>
      <c r="B1050" s="32">
        <v>39965</v>
      </c>
      <c r="C1050" s="33" t="s">
        <v>4</v>
      </c>
      <c r="D1050" s="33" t="s">
        <v>42</v>
      </c>
      <c r="E1050" s="33" t="s">
        <v>43</v>
      </c>
      <c r="F1050" s="34">
        <v>6</v>
      </c>
      <c r="G1050" s="35">
        <v>1602</v>
      </c>
      <c r="H1050" s="36">
        <v>640.15920000000006</v>
      </c>
    </row>
    <row r="1051" spans="1:8" x14ac:dyDescent="0.25">
      <c r="A1051" s="89" t="str">
        <f t="shared" si="16"/>
        <v>39965JosephWestFastCar</v>
      </c>
      <c r="B1051" s="40">
        <v>39965</v>
      </c>
      <c r="C1051" s="41" t="s">
        <v>4</v>
      </c>
      <c r="D1051" s="41" t="s">
        <v>42</v>
      </c>
      <c r="E1051" s="41" t="s">
        <v>35</v>
      </c>
      <c r="F1051" s="42">
        <v>9</v>
      </c>
      <c r="G1051" s="43">
        <v>2088</v>
      </c>
      <c r="H1051" s="44">
        <v>908.69759999999997</v>
      </c>
    </row>
    <row r="1052" spans="1:8" x14ac:dyDescent="0.25">
      <c r="A1052" s="89" t="str">
        <f t="shared" si="16"/>
        <v>39965JosephWestRapidZoo</v>
      </c>
      <c r="B1052" s="32">
        <v>39965</v>
      </c>
      <c r="C1052" s="33" t="s">
        <v>4</v>
      </c>
      <c r="D1052" s="33" t="s">
        <v>42</v>
      </c>
      <c r="E1052" s="33" t="s">
        <v>38</v>
      </c>
      <c r="F1052" s="34">
        <v>6</v>
      </c>
      <c r="G1052" s="35">
        <v>1020</v>
      </c>
      <c r="H1052" s="36">
        <v>426.46200000000005</v>
      </c>
    </row>
    <row r="1053" spans="1:8" x14ac:dyDescent="0.25">
      <c r="A1053" s="89" t="str">
        <f t="shared" si="16"/>
        <v>39965JosephMiddleSuperGlue</v>
      </c>
      <c r="B1053" s="40">
        <v>39965</v>
      </c>
      <c r="C1053" s="41" t="s">
        <v>4</v>
      </c>
      <c r="D1053" s="41" t="s">
        <v>45</v>
      </c>
      <c r="E1053" s="41" t="s">
        <v>43</v>
      </c>
      <c r="F1053" s="42">
        <v>6</v>
      </c>
      <c r="G1053" s="43">
        <v>1434</v>
      </c>
      <c r="H1053" s="44">
        <v>556.39200000000005</v>
      </c>
    </row>
    <row r="1054" spans="1:8" x14ac:dyDescent="0.25">
      <c r="A1054" s="89" t="str">
        <f t="shared" si="16"/>
        <v>39965JosephMiddleFastCar</v>
      </c>
      <c r="B1054" s="32">
        <v>39965</v>
      </c>
      <c r="C1054" s="33" t="s">
        <v>4</v>
      </c>
      <c r="D1054" s="33" t="s">
        <v>45</v>
      </c>
      <c r="E1054" s="33" t="s">
        <v>35</v>
      </c>
      <c r="F1054" s="34">
        <v>7</v>
      </c>
      <c r="G1054" s="35">
        <v>1316</v>
      </c>
      <c r="H1054" s="36">
        <v>447.57159999999999</v>
      </c>
    </row>
    <row r="1055" spans="1:8" x14ac:dyDescent="0.25">
      <c r="A1055" s="89" t="str">
        <f t="shared" si="16"/>
        <v>39965JosephMiddleRapidZoo</v>
      </c>
      <c r="B1055" s="40">
        <v>39965</v>
      </c>
      <c r="C1055" s="41" t="s">
        <v>4</v>
      </c>
      <c r="D1055" s="41" t="s">
        <v>45</v>
      </c>
      <c r="E1055" s="41" t="s">
        <v>38</v>
      </c>
      <c r="F1055" s="42">
        <v>7</v>
      </c>
      <c r="G1055" s="43">
        <v>2079</v>
      </c>
      <c r="H1055" s="44">
        <v>816.83910000000003</v>
      </c>
    </row>
    <row r="1056" spans="1:8" x14ac:dyDescent="0.25">
      <c r="A1056" s="89" t="str">
        <f t="shared" si="16"/>
        <v>39965LawrenceNorthSuperGlue</v>
      </c>
      <c r="B1056" s="32">
        <v>39965</v>
      </c>
      <c r="C1056" s="33" t="s">
        <v>48</v>
      </c>
      <c r="D1056" s="33" t="s">
        <v>34</v>
      </c>
      <c r="E1056" s="33" t="s">
        <v>43</v>
      </c>
      <c r="F1056" s="34">
        <v>10</v>
      </c>
      <c r="G1056" s="35">
        <v>1490</v>
      </c>
      <c r="H1056" s="36">
        <v>560.83600000000001</v>
      </c>
    </row>
    <row r="1057" spans="1:8" x14ac:dyDescent="0.25">
      <c r="A1057" s="89" t="str">
        <f t="shared" si="16"/>
        <v>39965LawrenceNorthFastCar</v>
      </c>
      <c r="B1057" s="40">
        <v>39965</v>
      </c>
      <c r="C1057" s="41" t="s">
        <v>48</v>
      </c>
      <c r="D1057" s="41" t="s">
        <v>34</v>
      </c>
      <c r="E1057" s="41" t="s">
        <v>35</v>
      </c>
      <c r="F1057" s="42">
        <v>10</v>
      </c>
      <c r="G1057" s="43">
        <v>2930</v>
      </c>
      <c r="H1057" s="44">
        <v>1186.6500000000001</v>
      </c>
    </row>
    <row r="1058" spans="1:8" x14ac:dyDescent="0.25">
      <c r="A1058" s="89" t="str">
        <f t="shared" si="16"/>
        <v>39965LawrenceNorthRapidZoo</v>
      </c>
      <c r="B1058" s="32">
        <v>39965</v>
      </c>
      <c r="C1058" s="33" t="s">
        <v>48</v>
      </c>
      <c r="D1058" s="33" t="s">
        <v>34</v>
      </c>
      <c r="E1058" s="33" t="s">
        <v>38</v>
      </c>
      <c r="F1058" s="34">
        <v>10</v>
      </c>
      <c r="G1058" s="35">
        <v>1890</v>
      </c>
      <c r="H1058" s="36">
        <v>602.91</v>
      </c>
    </row>
    <row r="1059" spans="1:8" x14ac:dyDescent="0.25">
      <c r="A1059" s="89" t="str">
        <f t="shared" si="16"/>
        <v>39965LawrenceWestSuperGlue</v>
      </c>
      <c r="B1059" s="40">
        <v>39965</v>
      </c>
      <c r="C1059" s="41" t="s">
        <v>48</v>
      </c>
      <c r="D1059" s="41" t="s">
        <v>42</v>
      </c>
      <c r="E1059" s="41" t="s">
        <v>43</v>
      </c>
      <c r="F1059" s="42">
        <v>8</v>
      </c>
      <c r="G1059" s="43">
        <v>2080</v>
      </c>
      <c r="H1059" s="44">
        <v>736.94399999999996</v>
      </c>
    </row>
    <row r="1060" spans="1:8" x14ac:dyDescent="0.25">
      <c r="A1060" s="89" t="str">
        <f t="shared" si="16"/>
        <v>39965LawrenceWestFastCar</v>
      </c>
      <c r="B1060" s="32">
        <v>39965</v>
      </c>
      <c r="C1060" s="33" t="s">
        <v>48</v>
      </c>
      <c r="D1060" s="33" t="s">
        <v>42</v>
      </c>
      <c r="E1060" s="33" t="s">
        <v>35</v>
      </c>
      <c r="F1060" s="34">
        <v>9</v>
      </c>
      <c r="G1060" s="35">
        <v>1071</v>
      </c>
      <c r="H1060" s="36">
        <v>421.33140000000003</v>
      </c>
    </row>
    <row r="1061" spans="1:8" x14ac:dyDescent="0.25">
      <c r="A1061" s="89" t="str">
        <f t="shared" si="16"/>
        <v>39965LawrenceWestRapidZoo</v>
      </c>
      <c r="B1061" s="40">
        <v>39965</v>
      </c>
      <c r="C1061" s="41" t="s">
        <v>48</v>
      </c>
      <c r="D1061" s="41" t="s">
        <v>42</v>
      </c>
      <c r="E1061" s="41" t="s">
        <v>38</v>
      </c>
      <c r="F1061" s="42">
        <v>7</v>
      </c>
      <c r="G1061" s="43">
        <v>861</v>
      </c>
      <c r="H1061" s="44">
        <v>385.64190000000002</v>
      </c>
    </row>
    <row r="1062" spans="1:8" x14ac:dyDescent="0.25">
      <c r="A1062" s="89" t="str">
        <f t="shared" si="16"/>
        <v>39965LawrenceMiddleSuperGlue</v>
      </c>
      <c r="B1062" s="32">
        <v>39965</v>
      </c>
      <c r="C1062" s="33" t="s">
        <v>48</v>
      </c>
      <c r="D1062" s="33" t="s">
        <v>45</v>
      </c>
      <c r="E1062" s="33" t="s">
        <v>43</v>
      </c>
      <c r="F1062" s="34">
        <v>8</v>
      </c>
      <c r="G1062" s="35">
        <v>1296</v>
      </c>
      <c r="H1062" s="36">
        <v>444.00960000000003</v>
      </c>
    </row>
    <row r="1063" spans="1:8" x14ac:dyDescent="0.25">
      <c r="A1063" s="89" t="str">
        <f t="shared" si="16"/>
        <v>39965LawrenceMiddleFastCar</v>
      </c>
      <c r="B1063" s="40">
        <v>39965</v>
      </c>
      <c r="C1063" s="41" t="s">
        <v>48</v>
      </c>
      <c r="D1063" s="41" t="s">
        <v>45</v>
      </c>
      <c r="E1063" s="41" t="s">
        <v>35</v>
      </c>
      <c r="F1063" s="42">
        <v>6</v>
      </c>
      <c r="G1063" s="43">
        <v>714</v>
      </c>
      <c r="H1063" s="44">
        <v>229.05119999999999</v>
      </c>
    </row>
    <row r="1064" spans="1:8" x14ac:dyDescent="0.25">
      <c r="A1064" s="89" t="str">
        <f t="shared" si="16"/>
        <v>39965LawrenceMiddleRapidZoo</v>
      </c>
      <c r="B1064" s="32">
        <v>39965</v>
      </c>
      <c r="C1064" s="33" t="s">
        <v>48</v>
      </c>
      <c r="D1064" s="33" t="s">
        <v>45</v>
      </c>
      <c r="E1064" s="33" t="s">
        <v>38</v>
      </c>
      <c r="F1064" s="34">
        <v>10</v>
      </c>
      <c r="G1064" s="35">
        <v>1660</v>
      </c>
      <c r="H1064" s="36">
        <v>544.48</v>
      </c>
    </row>
    <row r="1065" spans="1:8" x14ac:dyDescent="0.25">
      <c r="A1065" s="89" t="str">
        <f t="shared" si="16"/>
        <v>39965MariaNorthSuperGlue</v>
      </c>
      <c r="B1065" s="40">
        <v>39965</v>
      </c>
      <c r="C1065" s="41" t="s">
        <v>51</v>
      </c>
      <c r="D1065" s="41" t="s">
        <v>34</v>
      </c>
      <c r="E1065" s="41" t="s">
        <v>43</v>
      </c>
      <c r="F1065" s="42">
        <v>8</v>
      </c>
      <c r="G1065" s="43">
        <v>1672</v>
      </c>
      <c r="H1065" s="44">
        <v>717.12080000000003</v>
      </c>
    </row>
    <row r="1066" spans="1:8" x14ac:dyDescent="0.25">
      <c r="A1066" s="89" t="str">
        <f t="shared" si="16"/>
        <v>39965MariaNorthFastCar</v>
      </c>
      <c r="B1066" s="32">
        <v>39965</v>
      </c>
      <c r="C1066" s="33" t="s">
        <v>51</v>
      </c>
      <c r="D1066" s="33" t="s">
        <v>34</v>
      </c>
      <c r="E1066" s="33" t="s">
        <v>35</v>
      </c>
      <c r="F1066" s="34">
        <v>10</v>
      </c>
      <c r="G1066" s="35">
        <v>1510</v>
      </c>
      <c r="H1066" s="36">
        <v>592.37299999999993</v>
      </c>
    </row>
    <row r="1067" spans="1:8" x14ac:dyDescent="0.25">
      <c r="A1067" s="89" t="str">
        <f t="shared" si="16"/>
        <v>39965MariaNorthRapidZoo</v>
      </c>
      <c r="B1067" s="40">
        <v>39965</v>
      </c>
      <c r="C1067" s="41" t="s">
        <v>51</v>
      </c>
      <c r="D1067" s="41" t="s">
        <v>34</v>
      </c>
      <c r="E1067" s="41" t="s">
        <v>38</v>
      </c>
      <c r="F1067" s="42">
        <v>8</v>
      </c>
      <c r="G1067" s="43">
        <v>1656</v>
      </c>
      <c r="H1067" s="44">
        <v>582.74639999999999</v>
      </c>
    </row>
    <row r="1068" spans="1:8" x14ac:dyDescent="0.25">
      <c r="A1068" s="89" t="str">
        <f t="shared" si="16"/>
        <v>39965MariaWestSuperGlue</v>
      </c>
      <c r="B1068" s="32">
        <v>39965</v>
      </c>
      <c r="C1068" s="33" t="s">
        <v>51</v>
      </c>
      <c r="D1068" s="33" t="s">
        <v>42</v>
      </c>
      <c r="E1068" s="33" t="s">
        <v>43</v>
      </c>
      <c r="F1068" s="34">
        <v>8</v>
      </c>
      <c r="G1068" s="35">
        <v>1656</v>
      </c>
      <c r="H1068" s="36">
        <v>606.75840000000005</v>
      </c>
    </row>
    <row r="1069" spans="1:8" x14ac:dyDescent="0.25">
      <c r="A1069" s="89" t="str">
        <f t="shared" si="16"/>
        <v>39965MariaWestFastCar</v>
      </c>
      <c r="B1069" s="40">
        <v>39965</v>
      </c>
      <c r="C1069" s="41" t="s">
        <v>51</v>
      </c>
      <c r="D1069" s="41" t="s">
        <v>42</v>
      </c>
      <c r="E1069" s="41" t="s">
        <v>35</v>
      </c>
      <c r="F1069" s="42">
        <v>8</v>
      </c>
      <c r="G1069" s="43">
        <v>928</v>
      </c>
      <c r="H1069" s="44">
        <v>416.9504</v>
      </c>
    </row>
    <row r="1070" spans="1:8" x14ac:dyDescent="0.25">
      <c r="A1070" s="89" t="str">
        <f t="shared" si="16"/>
        <v>39965MariaWestRapidZoo</v>
      </c>
      <c r="B1070" s="32">
        <v>39965</v>
      </c>
      <c r="C1070" s="33" t="s">
        <v>51</v>
      </c>
      <c r="D1070" s="33" t="s">
        <v>42</v>
      </c>
      <c r="E1070" s="33" t="s">
        <v>38</v>
      </c>
      <c r="F1070" s="34">
        <v>6</v>
      </c>
      <c r="G1070" s="35">
        <v>1698</v>
      </c>
      <c r="H1070" s="36">
        <v>579.86700000000008</v>
      </c>
    </row>
    <row r="1071" spans="1:8" x14ac:dyDescent="0.25">
      <c r="A1071" s="89" t="str">
        <f t="shared" si="16"/>
        <v>39965MariaMiddleSuperGlue</v>
      </c>
      <c r="B1071" s="40">
        <v>39965</v>
      </c>
      <c r="C1071" s="41" t="s">
        <v>51</v>
      </c>
      <c r="D1071" s="41" t="s">
        <v>45</v>
      </c>
      <c r="E1071" s="41" t="s">
        <v>43</v>
      </c>
      <c r="F1071" s="42">
        <v>7</v>
      </c>
      <c r="G1071" s="43">
        <v>1575</v>
      </c>
      <c r="H1071" s="44">
        <v>492.97500000000002</v>
      </c>
    </row>
    <row r="1072" spans="1:8" x14ac:dyDescent="0.25">
      <c r="A1072" s="89" t="str">
        <f t="shared" si="16"/>
        <v>39965MariaMiddleFastCar</v>
      </c>
      <c r="B1072" s="32">
        <v>39965</v>
      </c>
      <c r="C1072" s="33" t="s">
        <v>51</v>
      </c>
      <c r="D1072" s="33" t="s">
        <v>45</v>
      </c>
      <c r="E1072" s="33" t="s">
        <v>35</v>
      </c>
      <c r="F1072" s="34">
        <v>7</v>
      </c>
      <c r="G1072" s="35">
        <v>1666</v>
      </c>
      <c r="H1072" s="36">
        <v>680.06119999999999</v>
      </c>
    </row>
    <row r="1073" spans="1:8" x14ac:dyDescent="0.25">
      <c r="A1073" s="89" t="str">
        <f t="shared" si="16"/>
        <v>39965MariaMiddleRapidZoo</v>
      </c>
      <c r="B1073" s="40">
        <v>39965</v>
      </c>
      <c r="C1073" s="41" t="s">
        <v>51</v>
      </c>
      <c r="D1073" s="41" t="s">
        <v>45</v>
      </c>
      <c r="E1073" s="41" t="s">
        <v>38</v>
      </c>
      <c r="F1073" s="42">
        <v>9</v>
      </c>
      <c r="G1073" s="43">
        <v>1611</v>
      </c>
      <c r="H1073" s="44">
        <v>484.42770000000002</v>
      </c>
    </row>
    <row r="1074" spans="1:8" x14ac:dyDescent="0.25">
      <c r="A1074" s="89" t="str">
        <f t="shared" si="16"/>
        <v>39965MattNorthSuperGlue</v>
      </c>
      <c r="B1074" s="32">
        <v>39965</v>
      </c>
      <c r="C1074" s="33" t="s">
        <v>54</v>
      </c>
      <c r="D1074" s="33" t="s">
        <v>34</v>
      </c>
      <c r="E1074" s="33" t="s">
        <v>43</v>
      </c>
      <c r="F1074" s="34">
        <v>8</v>
      </c>
      <c r="G1074" s="35">
        <v>1584</v>
      </c>
      <c r="H1074" s="36">
        <v>547.11360000000002</v>
      </c>
    </row>
    <row r="1075" spans="1:8" x14ac:dyDescent="0.25">
      <c r="A1075" s="89" t="str">
        <f t="shared" si="16"/>
        <v>39965MattNorthFastCar</v>
      </c>
      <c r="B1075" s="40">
        <v>39965</v>
      </c>
      <c r="C1075" s="41" t="s">
        <v>54</v>
      </c>
      <c r="D1075" s="41" t="s">
        <v>34</v>
      </c>
      <c r="E1075" s="41" t="s">
        <v>35</v>
      </c>
      <c r="F1075" s="42">
        <v>9</v>
      </c>
      <c r="G1075" s="43">
        <v>2628</v>
      </c>
      <c r="H1075" s="44">
        <v>1054.0907999999999</v>
      </c>
    </row>
    <row r="1076" spans="1:8" x14ac:dyDescent="0.25">
      <c r="A1076" s="89" t="str">
        <f t="shared" si="16"/>
        <v>39965MattNorthRapidZoo</v>
      </c>
      <c r="B1076" s="32">
        <v>39965</v>
      </c>
      <c r="C1076" s="33" t="s">
        <v>54</v>
      </c>
      <c r="D1076" s="33" t="s">
        <v>34</v>
      </c>
      <c r="E1076" s="33" t="s">
        <v>38</v>
      </c>
      <c r="F1076" s="34">
        <v>8</v>
      </c>
      <c r="G1076" s="35">
        <v>1600</v>
      </c>
      <c r="H1076" s="36">
        <v>651.19999999999993</v>
      </c>
    </row>
    <row r="1077" spans="1:8" x14ac:dyDescent="0.25">
      <c r="A1077" s="89" t="str">
        <f t="shared" si="16"/>
        <v>39965MattWestSuperGlue</v>
      </c>
      <c r="B1077" s="40">
        <v>39965</v>
      </c>
      <c r="C1077" s="41" t="s">
        <v>54</v>
      </c>
      <c r="D1077" s="41" t="s">
        <v>42</v>
      </c>
      <c r="E1077" s="41" t="s">
        <v>43</v>
      </c>
      <c r="F1077" s="42">
        <v>7</v>
      </c>
      <c r="G1077" s="43">
        <v>1512</v>
      </c>
      <c r="H1077" s="44">
        <v>551.88</v>
      </c>
    </row>
    <row r="1078" spans="1:8" x14ac:dyDescent="0.25">
      <c r="A1078" s="89" t="str">
        <f t="shared" si="16"/>
        <v>39965MattWestFastCar</v>
      </c>
      <c r="B1078" s="32">
        <v>39965</v>
      </c>
      <c r="C1078" s="33" t="s">
        <v>54</v>
      </c>
      <c r="D1078" s="33" t="s">
        <v>42</v>
      </c>
      <c r="E1078" s="33" t="s">
        <v>35</v>
      </c>
      <c r="F1078" s="34">
        <v>6</v>
      </c>
      <c r="G1078" s="35">
        <v>1590</v>
      </c>
      <c r="H1078" s="36">
        <v>650.94600000000003</v>
      </c>
    </row>
    <row r="1079" spans="1:8" x14ac:dyDescent="0.25">
      <c r="A1079" s="89" t="str">
        <f t="shared" si="16"/>
        <v>39965MattWestRapidZoo</v>
      </c>
      <c r="B1079" s="40">
        <v>39965</v>
      </c>
      <c r="C1079" s="41" t="s">
        <v>54</v>
      </c>
      <c r="D1079" s="41" t="s">
        <v>42</v>
      </c>
      <c r="E1079" s="41" t="s">
        <v>38</v>
      </c>
      <c r="F1079" s="42">
        <v>10</v>
      </c>
      <c r="G1079" s="43">
        <v>2660</v>
      </c>
      <c r="H1079" s="44">
        <v>1008.14</v>
      </c>
    </row>
    <row r="1080" spans="1:8" x14ac:dyDescent="0.25">
      <c r="A1080" s="89" t="str">
        <f t="shared" si="16"/>
        <v>39965MattMiddleSuperGlue</v>
      </c>
      <c r="B1080" s="32">
        <v>39965</v>
      </c>
      <c r="C1080" s="33" t="s">
        <v>54</v>
      </c>
      <c r="D1080" s="33" t="s">
        <v>45</v>
      </c>
      <c r="E1080" s="33" t="s">
        <v>43</v>
      </c>
      <c r="F1080" s="34">
        <v>9</v>
      </c>
      <c r="G1080" s="35">
        <v>2097</v>
      </c>
      <c r="H1080" s="36">
        <v>867.94830000000002</v>
      </c>
    </row>
    <row r="1081" spans="1:8" x14ac:dyDescent="0.25">
      <c r="A1081" s="89" t="str">
        <f t="shared" si="16"/>
        <v>39965MattMiddleFastCar</v>
      </c>
      <c r="B1081" s="40">
        <v>39965</v>
      </c>
      <c r="C1081" s="41" t="s">
        <v>54</v>
      </c>
      <c r="D1081" s="41" t="s">
        <v>45</v>
      </c>
      <c r="E1081" s="41" t="s">
        <v>35</v>
      </c>
      <c r="F1081" s="42">
        <v>7</v>
      </c>
      <c r="G1081" s="43">
        <v>1015</v>
      </c>
      <c r="H1081" s="44">
        <v>339.61900000000003</v>
      </c>
    </row>
    <row r="1082" spans="1:8" x14ac:dyDescent="0.25">
      <c r="A1082" s="89" t="str">
        <f t="shared" si="16"/>
        <v>39965MattMiddleRapidZoo</v>
      </c>
      <c r="B1082" s="60">
        <v>39965</v>
      </c>
      <c r="C1082" s="61" t="s">
        <v>54</v>
      </c>
      <c r="D1082" s="61" t="s">
        <v>45</v>
      </c>
      <c r="E1082" s="61" t="s">
        <v>38</v>
      </c>
      <c r="F1082" s="62">
        <v>9</v>
      </c>
      <c r="G1082" s="63">
        <v>945</v>
      </c>
      <c r="H1082" s="64">
        <v>302.40000000000003</v>
      </c>
    </row>
  </sheetData>
  <autoFilter ref="B3:H1082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zoomScale="90" zoomScaleNormal="90" workbookViewId="0">
      <selection activeCell="N5" sqref="N5:N16"/>
    </sheetView>
  </sheetViews>
  <sheetFormatPr defaultRowHeight="15" x14ac:dyDescent="0.25"/>
  <cols>
    <col min="1" max="1" width="3.7109375" customWidth="1"/>
    <col min="2" max="2" width="10.28515625" bestFit="1" customWidth="1"/>
    <col min="3" max="3" width="9.42578125" bestFit="1" customWidth="1"/>
    <col min="4" max="4" width="10.5703125" bestFit="1" customWidth="1"/>
    <col min="5" max="5" width="9.42578125" customWidth="1"/>
    <col min="10" max="10" width="7.28515625" customWidth="1"/>
    <col min="11" max="11" width="9.42578125" bestFit="1" customWidth="1"/>
    <col min="12" max="12" width="14.140625" bestFit="1" customWidth="1"/>
    <col min="13" max="13" width="9" customWidth="1"/>
    <col min="14" max="16" width="26.85546875" customWidth="1"/>
  </cols>
  <sheetData>
    <row r="1" spans="2:14" x14ac:dyDescent="0.25">
      <c r="B1" s="81" t="s">
        <v>58</v>
      </c>
      <c r="H1" s="7"/>
      <c r="I1" s="6"/>
      <c r="K1" s="6"/>
    </row>
    <row r="2" spans="2:14" ht="20.100000000000001" customHeight="1" x14ac:dyDescent="0.25">
      <c r="B2" s="83" t="s">
        <v>61</v>
      </c>
      <c r="C2" s="84"/>
      <c r="D2" s="85"/>
      <c r="E2" s="86"/>
      <c r="F2" s="86"/>
      <c r="G2" s="86"/>
      <c r="H2" s="86"/>
      <c r="J2" s="83" t="s">
        <v>62</v>
      </c>
      <c r="K2" s="83"/>
      <c r="L2" s="83"/>
      <c r="M2" s="83"/>
      <c r="N2" s="83"/>
    </row>
    <row r="3" spans="2:14" x14ac:dyDescent="0.25">
      <c r="B3" s="6"/>
      <c r="H3" s="7"/>
      <c r="K3" s="6"/>
    </row>
    <row r="4" spans="2:14" x14ac:dyDescent="0.25">
      <c r="B4" s="78" t="s">
        <v>32</v>
      </c>
      <c r="C4" s="78" t="s">
        <v>30</v>
      </c>
      <c r="D4" s="78" t="s">
        <v>2</v>
      </c>
      <c r="E4" s="78" t="s">
        <v>60</v>
      </c>
      <c r="H4" s="7"/>
      <c r="J4" s="78" t="s">
        <v>31</v>
      </c>
      <c r="K4" s="78" t="s">
        <v>30</v>
      </c>
      <c r="L4" s="78" t="s">
        <v>1</v>
      </c>
      <c r="M4" s="78" t="s">
        <v>60</v>
      </c>
    </row>
    <row r="5" spans="2:14" x14ac:dyDescent="0.25">
      <c r="B5" t="s">
        <v>35</v>
      </c>
      <c r="C5" t="s">
        <v>4</v>
      </c>
      <c r="D5" s="79">
        <v>148832</v>
      </c>
      <c r="E5" s="82">
        <f>COUNTIFS($B$5:$B$16,$B5,$D$5:$D$16,"&lt;"&amp;$D5)+1</f>
        <v>4</v>
      </c>
      <c r="F5">
        <f>RANK(D5,$D$5:$D$16,1)</f>
        <v>12</v>
      </c>
      <c r="H5" s="7"/>
      <c r="J5" t="s">
        <v>45</v>
      </c>
      <c r="K5" t="s">
        <v>4</v>
      </c>
      <c r="L5" s="80">
        <v>695</v>
      </c>
      <c r="M5" s="82">
        <f>COUNTIFS($J$5:$J$16,J$5,$L$5:$L$16,"&gt;"&amp;$L5)+1</f>
        <v>4</v>
      </c>
      <c r="N5">
        <f>RANK(L5,$L$5:$L$16,0)</f>
        <v>12</v>
      </c>
    </row>
    <row r="6" spans="2:14" x14ac:dyDescent="0.25">
      <c r="B6" t="s">
        <v>35</v>
      </c>
      <c r="C6" t="s">
        <v>48</v>
      </c>
      <c r="D6" s="79">
        <v>142524</v>
      </c>
      <c r="E6" s="82">
        <f t="shared" ref="E6:E16" si="0">COUNTIFS($B$5:$B$16,$B6,$D$5:$D$16,"&lt;"&amp;$D6)+1</f>
        <v>1</v>
      </c>
      <c r="F6">
        <f t="shared" ref="F6:F16" si="1">RANK(D6,$D$5:$D$16,1)</f>
        <v>6</v>
      </c>
      <c r="H6" s="7"/>
      <c r="J6" t="s">
        <v>45</v>
      </c>
      <c r="K6" t="s">
        <v>48</v>
      </c>
      <c r="L6" s="80">
        <v>708</v>
      </c>
      <c r="M6" s="82">
        <f t="shared" ref="M6:M16" si="2">COUNTIFS($J$5:$J$16,J$5,$L$5:$L$16,"&gt;"&amp;$L6)+1</f>
        <v>3</v>
      </c>
      <c r="N6">
        <f t="shared" ref="N6:N16" si="3">RANK(L6,$L$5:$L$16,0)</f>
        <v>10</v>
      </c>
    </row>
    <row r="7" spans="2:14" x14ac:dyDescent="0.25">
      <c r="B7" t="s">
        <v>38</v>
      </c>
      <c r="C7" t="s">
        <v>4</v>
      </c>
      <c r="D7" s="79">
        <v>143601</v>
      </c>
      <c r="E7" s="82">
        <f t="shared" si="0"/>
        <v>3</v>
      </c>
      <c r="F7">
        <f t="shared" si="1"/>
        <v>8</v>
      </c>
      <c r="H7" s="7"/>
      <c r="J7" t="s">
        <v>45</v>
      </c>
      <c r="K7" t="s">
        <v>51</v>
      </c>
      <c r="L7" s="80">
        <v>736</v>
      </c>
      <c r="M7" s="82">
        <f t="shared" si="2"/>
        <v>1</v>
      </c>
      <c r="N7">
        <f t="shared" si="3"/>
        <v>2</v>
      </c>
    </row>
    <row r="8" spans="2:14" x14ac:dyDescent="0.25">
      <c r="B8" t="s">
        <v>38</v>
      </c>
      <c r="C8" t="s">
        <v>48</v>
      </c>
      <c r="D8" s="79">
        <v>146471</v>
      </c>
      <c r="E8" s="82">
        <f t="shared" si="0"/>
        <v>4</v>
      </c>
      <c r="F8">
        <f t="shared" si="1"/>
        <v>9</v>
      </c>
      <c r="H8" s="7"/>
      <c r="J8" t="s">
        <v>45</v>
      </c>
      <c r="K8" t="s">
        <v>54</v>
      </c>
      <c r="L8" s="80">
        <v>715</v>
      </c>
      <c r="M8" s="82">
        <f t="shared" si="2"/>
        <v>2</v>
      </c>
      <c r="N8">
        <f t="shared" si="3"/>
        <v>7</v>
      </c>
    </row>
    <row r="9" spans="2:14" x14ac:dyDescent="0.25">
      <c r="B9" t="s">
        <v>43</v>
      </c>
      <c r="C9" t="s">
        <v>4</v>
      </c>
      <c r="D9" s="79">
        <v>140174</v>
      </c>
      <c r="E9" s="82">
        <f t="shared" si="0"/>
        <v>1</v>
      </c>
      <c r="F9">
        <f t="shared" si="1"/>
        <v>2</v>
      </c>
      <c r="H9" s="7"/>
      <c r="J9" t="s">
        <v>42</v>
      </c>
      <c r="K9" t="s">
        <v>4</v>
      </c>
      <c r="L9" s="80">
        <v>736</v>
      </c>
      <c r="M9" s="82">
        <f t="shared" si="2"/>
        <v>1</v>
      </c>
      <c r="N9">
        <f t="shared" si="3"/>
        <v>2</v>
      </c>
    </row>
    <row r="10" spans="2:14" x14ac:dyDescent="0.25">
      <c r="B10" t="s">
        <v>43</v>
      </c>
      <c r="C10" t="s">
        <v>48</v>
      </c>
      <c r="D10" s="79">
        <v>141496</v>
      </c>
      <c r="E10" s="82">
        <f t="shared" si="0"/>
        <v>3</v>
      </c>
      <c r="F10">
        <f t="shared" si="1"/>
        <v>4</v>
      </c>
      <c r="H10" s="7"/>
      <c r="J10" t="s">
        <v>42</v>
      </c>
      <c r="K10" t="s">
        <v>48</v>
      </c>
      <c r="L10" s="80">
        <v>711</v>
      </c>
      <c r="M10" s="82">
        <f t="shared" si="2"/>
        <v>3</v>
      </c>
      <c r="N10">
        <f t="shared" si="3"/>
        <v>8</v>
      </c>
    </row>
    <row r="11" spans="2:14" x14ac:dyDescent="0.25">
      <c r="B11" t="s">
        <v>43</v>
      </c>
      <c r="C11" t="s">
        <v>51</v>
      </c>
      <c r="D11" s="79">
        <v>141042</v>
      </c>
      <c r="E11" s="82">
        <f t="shared" si="0"/>
        <v>2</v>
      </c>
      <c r="F11">
        <f t="shared" si="1"/>
        <v>3</v>
      </c>
      <c r="H11" s="7"/>
      <c r="J11" t="s">
        <v>34</v>
      </c>
      <c r="K11" t="s">
        <v>4</v>
      </c>
      <c r="L11" s="80">
        <v>740</v>
      </c>
      <c r="M11" s="82">
        <f t="shared" si="2"/>
        <v>1</v>
      </c>
      <c r="N11">
        <f t="shared" si="3"/>
        <v>1</v>
      </c>
    </row>
    <row r="12" spans="2:14" x14ac:dyDescent="0.25">
      <c r="B12" t="s">
        <v>43</v>
      </c>
      <c r="C12" t="s">
        <v>54</v>
      </c>
      <c r="D12" s="79">
        <v>146836</v>
      </c>
      <c r="E12" s="82">
        <f t="shared" si="0"/>
        <v>4</v>
      </c>
      <c r="F12">
        <f t="shared" si="1"/>
        <v>10</v>
      </c>
      <c r="H12" s="7"/>
      <c r="J12" t="s">
        <v>34</v>
      </c>
      <c r="K12" t="s">
        <v>48</v>
      </c>
      <c r="L12" s="80">
        <v>730</v>
      </c>
      <c r="M12" s="82">
        <f t="shared" si="2"/>
        <v>2</v>
      </c>
      <c r="N12">
        <f t="shared" si="3"/>
        <v>5</v>
      </c>
    </row>
    <row r="13" spans="2:14" x14ac:dyDescent="0.25">
      <c r="B13" t="s">
        <v>35</v>
      </c>
      <c r="C13" t="s">
        <v>51</v>
      </c>
      <c r="D13" s="79">
        <v>148244</v>
      </c>
      <c r="E13" s="82">
        <f t="shared" si="0"/>
        <v>3</v>
      </c>
      <c r="F13">
        <f t="shared" si="1"/>
        <v>11</v>
      </c>
      <c r="H13" s="7"/>
      <c r="J13" t="s">
        <v>42</v>
      </c>
      <c r="K13" t="s">
        <v>51</v>
      </c>
      <c r="L13" s="80">
        <v>732</v>
      </c>
      <c r="M13" s="82">
        <f t="shared" si="2"/>
        <v>2</v>
      </c>
      <c r="N13">
        <f t="shared" si="3"/>
        <v>4</v>
      </c>
    </row>
    <row r="14" spans="2:14" x14ac:dyDescent="0.25">
      <c r="B14" t="s">
        <v>35</v>
      </c>
      <c r="C14" t="s">
        <v>54</v>
      </c>
      <c r="D14" s="79">
        <v>143136</v>
      </c>
      <c r="E14" s="82">
        <f t="shared" si="0"/>
        <v>2</v>
      </c>
      <c r="F14">
        <f t="shared" si="1"/>
        <v>7</v>
      </c>
      <c r="H14" s="7"/>
      <c r="J14" t="s">
        <v>42</v>
      </c>
      <c r="K14" t="s">
        <v>54</v>
      </c>
      <c r="L14" s="80">
        <v>730</v>
      </c>
      <c r="M14" s="82">
        <f t="shared" si="2"/>
        <v>2</v>
      </c>
      <c r="N14">
        <f t="shared" si="3"/>
        <v>5</v>
      </c>
    </row>
    <row r="15" spans="2:14" x14ac:dyDescent="0.25">
      <c r="B15" t="s">
        <v>38</v>
      </c>
      <c r="C15" t="s">
        <v>51</v>
      </c>
      <c r="D15" s="79">
        <v>130268</v>
      </c>
      <c r="E15" s="82">
        <f t="shared" si="0"/>
        <v>1</v>
      </c>
      <c r="F15">
        <f t="shared" si="1"/>
        <v>1</v>
      </c>
      <c r="H15" s="7"/>
      <c r="J15" t="s">
        <v>34</v>
      </c>
      <c r="K15" t="s">
        <v>51</v>
      </c>
      <c r="L15" s="80">
        <v>698</v>
      </c>
      <c r="M15" s="82">
        <f t="shared" si="2"/>
        <v>4</v>
      </c>
      <c r="N15">
        <f t="shared" si="3"/>
        <v>11</v>
      </c>
    </row>
    <row r="16" spans="2:14" x14ac:dyDescent="0.25">
      <c r="B16" t="s">
        <v>38</v>
      </c>
      <c r="C16" t="s">
        <v>54</v>
      </c>
      <c r="D16" s="79">
        <v>141689</v>
      </c>
      <c r="E16" s="82">
        <f t="shared" si="0"/>
        <v>2</v>
      </c>
      <c r="F16">
        <f t="shared" si="1"/>
        <v>5</v>
      </c>
      <c r="H16" s="7"/>
      <c r="J16" t="s">
        <v>34</v>
      </c>
      <c r="K16" t="s">
        <v>54</v>
      </c>
      <c r="L16" s="80">
        <v>709</v>
      </c>
      <c r="M16" s="82">
        <f t="shared" si="2"/>
        <v>3</v>
      </c>
      <c r="N16">
        <f t="shared" si="3"/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Assignment-1</vt:lpstr>
      <vt:lpstr>Assignment-2</vt:lpstr>
      <vt:lpstr>Assignment-3</vt:lpstr>
      <vt:lpstr>Month</vt:lpstr>
      <vt:lpstr>Net_Sales</vt:lpstr>
      <vt:lpstr>No._Customers</vt:lpstr>
      <vt:lpstr>Product</vt:lpstr>
      <vt:lpstr>Profit___Loss</vt:lpstr>
      <vt:lpstr>Region</vt:lpstr>
      <vt:lpstr>Salesman</vt:lpstr>
      <vt:lpstr>tblData</vt:lpstr>
      <vt:lpstr>tblData2</vt:lpstr>
      <vt:lpstr>valMonth</vt:lpstr>
      <vt:lpstr>valProduct</vt:lpstr>
      <vt:lpstr>valRegion</vt:lpstr>
      <vt:lpstr>valSalesman</vt:lpstr>
      <vt:lpstr>valSalesPerson</vt:lpstr>
    </vt:vector>
  </TitlesOfParts>
  <Company>Pointy Haired Dilbert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Duggirala</dc:creator>
  <cp:lastModifiedBy>Eeshani</cp:lastModifiedBy>
  <dcterms:created xsi:type="dcterms:W3CDTF">2010-11-01T01:22:16Z</dcterms:created>
  <dcterms:modified xsi:type="dcterms:W3CDTF">2017-04-25T04:18:05Z</dcterms:modified>
</cp:coreProperties>
</file>