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nesha_Accenture\Ganesha_IVY\R\Gan_B05\Resources\"/>
    </mc:Choice>
  </mc:AlternateContent>
  <xr:revisionPtr revIDLastSave="0" documentId="13_ncr:1_{0DE1774E-BE8F-4002-B521-A6307EA565E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IME SERIES FORECASTING" sheetId="1" r:id="rId1"/>
    <sheet name="Sheet5" sheetId="9" r:id="rId2"/>
    <sheet name="Different Types oF Data" sheetId="7" r:id="rId3"/>
    <sheet name="ARIMA" sheetId="3" r:id="rId4"/>
    <sheet name="Sheet3" sheetId="6" r:id="rId5"/>
    <sheet name="Sheet1" sheetId="5" r:id="rId6"/>
    <sheet name="STEPS" sheetId="4" r:id="rId7"/>
    <sheet name="Sheet2" sheetId="2" r:id="rId8"/>
    <sheet name="Sheet4" sheetId="8" r:id="rId9"/>
  </sheets>
  <definedNames>
    <definedName name="_xlnm._FilterDatabase" localSheetId="2" hidden="1">'Different Types oF Data'!$A$20:$D$29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3" l="1"/>
  <c r="G4" i="3"/>
  <c r="C28" i="6" l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A22" i="7"/>
  <c r="A23" i="7" s="1"/>
  <c r="A24" i="7" s="1"/>
  <c r="A25" i="7" s="1"/>
  <c r="A26" i="7" s="1"/>
  <c r="A27" i="7" s="1"/>
  <c r="A28" i="7" s="1"/>
  <c r="A29" i="7" s="1"/>
  <c r="A17" i="7"/>
  <c r="A11" i="7"/>
  <c r="A12" i="7"/>
  <c r="A13" i="7"/>
  <c r="A14" i="7"/>
  <c r="A15" i="7" s="1"/>
  <c r="A16" i="7" s="1"/>
  <c r="A10" i="7"/>
  <c r="C26" i="6" l="1"/>
  <c r="C27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6" i="6"/>
  <c r="C5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17" i="5" l="1"/>
  <c r="A18" i="5" s="1"/>
  <c r="A19" i="5" s="1"/>
  <c r="A20" i="5" s="1"/>
  <c r="A21" i="5" s="1"/>
  <c r="A7" i="5"/>
  <c r="A8" i="5" s="1"/>
  <c r="A9" i="5" s="1"/>
  <c r="A10" i="5" s="1"/>
  <c r="A11" i="5" s="1"/>
  <c r="A12" i="5" s="1"/>
  <c r="H6" i="3" l="1"/>
  <c r="H7" i="3"/>
  <c r="H8" i="3"/>
  <c r="G6" i="3"/>
  <c r="G8" i="3"/>
  <c r="G5" i="3"/>
  <c r="E4" i="3"/>
  <c r="E5" i="3" s="1"/>
  <c r="E6" i="3" s="1"/>
  <c r="E7" i="3" s="1"/>
  <c r="E8" i="3" s="1"/>
  <c r="E9" i="3" s="1"/>
  <c r="E10" i="3" s="1"/>
  <c r="E11" i="3" s="1"/>
  <c r="G7" i="3" l="1"/>
</calcChain>
</file>

<file path=xl/sharedStrings.xml><?xml version="1.0" encoding="utf-8"?>
<sst xmlns="http://schemas.openxmlformats.org/spreadsheetml/2006/main" count="195" uniqueCount="156">
  <si>
    <t>TIME SERIES FORCASTING</t>
  </si>
  <si>
    <t>Examples</t>
  </si>
  <si>
    <t>Time Series Data</t>
  </si>
  <si>
    <t>Stock Prices</t>
  </si>
  <si>
    <t>Sales in a Year</t>
  </si>
  <si>
    <t>Revenue</t>
  </si>
  <si>
    <t>Temperature recordings</t>
  </si>
  <si>
    <t>GDP</t>
  </si>
  <si>
    <t>TIME SERIES DATA</t>
  </si>
  <si>
    <t>-SECONDS</t>
  </si>
  <si>
    <t>-DAYS</t>
  </si>
  <si>
    <t>-WEEKS</t>
  </si>
  <si>
    <t>-MONTHS</t>
  </si>
  <si>
    <t>-YEARS</t>
  </si>
  <si>
    <t>-DECADE</t>
  </si>
  <si>
    <t>-QUARTER</t>
  </si>
  <si>
    <r>
      <t xml:space="preserve">A DATA WHICH IS BEING CAPTURED AT </t>
    </r>
    <r>
      <rPr>
        <b/>
        <sz val="11"/>
        <color theme="1"/>
        <rFont val="Calibri"/>
        <family val="2"/>
        <scheme val="minor"/>
      </rPr>
      <t>REGULAR INTERVALS OF TIME</t>
    </r>
  </si>
  <si>
    <t>FORECAST FUTURE PERIOD</t>
  </si>
  <si>
    <t>- ONE VARIABLE FOR FORECASTING -- DEPENDENT VAR : UNIVARIATE TIME SERIES FORECASTING</t>
  </si>
  <si>
    <r>
      <rPr>
        <b/>
        <sz val="11"/>
        <color theme="1"/>
        <rFont val="Calibri"/>
        <family val="2"/>
        <scheme val="minor"/>
      </rPr>
      <t>LONG TERM SMOOTH MOVEMENT</t>
    </r>
    <r>
      <rPr>
        <sz val="11"/>
        <color theme="1"/>
        <rFont val="Calibri"/>
        <family val="2"/>
        <scheme val="minor"/>
      </rPr>
      <t xml:space="preserve"> OF A DATA - UPWARD OR DOWNWARD DIRECTION</t>
    </r>
  </si>
  <si>
    <t>-1.TREND</t>
  </si>
  <si>
    <r>
      <rPr>
        <b/>
        <sz val="11"/>
        <color theme="1"/>
        <rFont val="Calibri"/>
        <family val="2"/>
        <scheme val="minor"/>
      </rPr>
      <t>PERIODIC FLUCTATIONS</t>
    </r>
    <r>
      <rPr>
        <sz val="11"/>
        <color theme="1"/>
        <rFont val="Calibri"/>
        <family val="2"/>
        <scheme val="minor"/>
      </rPr>
      <t xml:space="preserve"> IN THE DATA, WHICH </t>
    </r>
    <r>
      <rPr>
        <b/>
        <sz val="11"/>
        <color theme="1"/>
        <rFont val="Calibri"/>
        <family val="2"/>
        <scheme val="minor"/>
      </rPr>
      <t>LESS THAN 1 YEAR</t>
    </r>
  </si>
  <si>
    <t>-2.SEASONAL</t>
  </si>
  <si>
    <t>-3.CYCLICAL</t>
  </si>
  <si>
    <r>
      <rPr>
        <b/>
        <sz val="11"/>
        <color theme="1"/>
        <rFont val="Calibri"/>
        <family val="2"/>
        <scheme val="minor"/>
      </rPr>
      <t>PERIODIC FLUCTATIONS</t>
    </r>
    <r>
      <rPr>
        <sz val="11"/>
        <color theme="1"/>
        <rFont val="Calibri"/>
        <family val="2"/>
        <scheme val="minor"/>
      </rPr>
      <t xml:space="preserve"> IN THE DATA, WHICH MORE</t>
    </r>
    <r>
      <rPr>
        <b/>
        <sz val="11"/>
        <color theme="1"/>
        <rFont val="Calibri"/>
        <family val="2"/>
        <scheme val="minor"/>
      </rPr>
      <t xml:space="preserve"> THAN 1 YEAR</t>
    </r>
  </si>
  <si>
    <t>RANDOM MOVEMENT OF A TIME SERIES DATA</t>
  </si>
  <si>
    <t>COMPONENTS OF A TIME SERIES DATA</t>
  </si>
  <si>
    <t>STATIONARITY AND NON-STATIONARITY</t>
  </si>
  <si>
    <r>
      <rPr>
        <b/>
        <sz val="11"/>
        <color theme="1"/>
        <rFont val="Calibri"/>
        <family val="2"/>
        <scheme val="minor"/>
      </rPr>
      <t xml:space="preserve">STATIONARITY TIME SERIES DATA </t>
    </r>
    <r>
      <rPr>
        <sz val="11"/>
        <color theme="1"/>
        <rFont val="Calibri"/>
        <family val="2"/>
        <scheme val="minor"/>
      </rPr>
      <t>IS A TIME SERIES DATA WHICH IS HAVING TIME INDEPENDENT MEAN AND VARIANCE AND ALSO COVARIANCE BETWEEN TIME T AND T+S</t>
    </r>
  </si>
  <si>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STATIONARITY TIME SERIES DATA </t>
    </r>
    <r>
      <rPr>
        <sz val="11"/>
        <color theme="1"/>
        <rFont val="Calibri"/>
        <family val="2"/>
        <scheme val="minor"/>
      </rPr>
      <t>IS A TIME SERIES DATA WHICH IS HAVING TIME DEPENDENT MEAN AND VARIANCE AND ALSO COVARIANCE BETWEEN TIME T AND T+S</t>
    </r>
  </si>
  <si>
    <t>ARIMA</t>
  </si>
  <si>
    <t>3 COMPONENTS OF ARIMA</t>
  </si>
  <si>
    <t>INTEGRATED</t>
  </si>
  <si>
    <t>AR-</t>
  </si>
  <si>
    <t>I-</t>
  </si>
  <si>
    <t>MA-</t>
  </si>
  <si>
    <t>DATE</t>
  </si>
  <si>
    <t>SALE(Y)</t>
  </si>
  <si>
    <t>Future values of Y is dependent of previous lagged values of Y</t>
  </si>
  <si>
    <t>Yt = B1Yt-1+B2Yt-2 + B3Yt-3+…+BpYt-p+e</t>
  </si>
  <si>
    <t>p=1</t>
  </si>
  <si>
    <t>Yt = B1Yt-1 +e</t>
  </si>
  <si>
    <t>P = ORDER OF AR; how many previous lagged value of current Y is dependent on previous Y</t>
  </si>
  <si>
    <t>AUTO REGRESSIVE PROCESS</t>
  </si>
  <si>
    <t>MOVING AVERAGE PROCESS</t>
  </si>
  <si>
    <t>PREDICTION</t>
  </si>
  <si>
    <t>ERROR/IRREGULAR COMPONENT</t>
  </si>
  <si>
    <t>Yt = A1et-1+A2et-2 + a3et-3+…+Aqet-q+u</t>
  </si>
  <si>
    <t>q=1</t>
  </si>
  <si>
    <t>q = order of Moving Average</t>
  </si>
  <si>
    <t>Yt = a1et-1 +e</t>
  </si>
  <si>
    <t>ARMA- AUTO REGRESSIVE MOVING AVERAGE (p,q)</t>
  </si>
  <si>
    <t>Yt = B1Yt-1+B2Yt-2 + B3Yt-3+…+BpYt-p+ A1et-1+A2et-2 + a3et-3+…+Aqet-q+u</t>
  </si>
  <si>
    <t>p = ORDER of AR</t>
  </si>
  <si>
    <t>q = ORDER of MA</t>
  </si>
  <si>
    <t>I - Order of Differencing</t>
  </si>
  <si>
    <t>Differencing is done to make the Time Series Stationary</t>
  </si>
  <si>
    <t>I=1</t>
  </si>
  <si>
    <t>Yt- Yt-1</t>
  </si>
  <si>
    <t>Yt- Yt-2</t>
  </si>
  <si>
    <t>ARIMA IS A TIME SERIES FORECASTING METHODOLOGY WHICH WORKS ON A STATIONARY TIME SERIES DATA</t>
  </si>
  <si>
    <t>ACF</t>
  </si>
  <si>
    <t>PACF</t>
  </si>
  <si>
    <t>Auto Correlation Function</t>
  </si>
  <si>
    <t>Helps to determine the order of MA , (q)</t>
  </si>
  <si>
    <t>Partial Auto Correation Function</t>
  </si>
  <si>
    <t>Helps to determine the order of AR (p)</t>
  </si>
  <si>
    <t>Auto Correlation between time period t and time period t+s</t>
  </si>
  <si>
    <t>Partial Auto Correlation between time period t and time period t+s, while controlling the effect of all intermediate observations</t>
  </si>
  <si>
    <t>STEPS OF ARIMA FORCASTING</t>
  </si>
  <si>
    <t>STEP1</t>
  </si>
  <si>
    <t>PLOT THE DATA</t>
  </si>
  <si>
    <t>STEP2</t>
  </si>
  <si>
    <t>MAKE DATA STATIONARY</t>
  </si>
  <si>
    <t>-DIFFERENCE THE SERIES</t>
  </si>
  <si>
    <t>-LOG TRANSFORMATION OF  THE SERIES</t>
  </si>
  <si>
    <t>-LOG TRANSFORMATION +DIFFERENCING OF  THE SERIES</t>
  </si>
  <si>
    <t xml:space="preserve">-PLOTTING THE DATA </t>
  </si>
  <si>
    <t>STATIONARY CHECK</t>
  </si>
  <si>
    <t>-AUGMENTED DICKY FULLER TEST, LOW P-VALUES AND HIGH ADF STATISTIC VALUE</t>
  </si>
  <si>
    <t>STEP3</t>
  </si>
  <si>
    <t>DETERMINE ORDER OF AR AND MA</t>
  </si>
  <si>
    <t>- PLOT OF ACF, TO DETERMINE ORDER OF MA (q)</t>
  </si>
  <si>
    <t>- PLOT OF PACF, TO DETERMINE ORDER OF AR (p)</t>
  </si>
  <si>
    <t>- ARMA(p,q)</t>
  </si>
  <si>
    <t>STEP4</t>
  </si>
  <si>
    <t>STEP5</t>
  </si>
  <si>
    <t>PREDICT FOR THE FUTURE TIME POINTS</t>
  </si>
  <si>
    <t>APPLY ARIMA METHODOLOGY ON STATIONARY DATA</t>
  </si>
  <si>
    <t>CHECK OF ARIMA MODEL</t>
  </si>
  <si>
    <t>MAPE -- MEAN ABSOLUTE PERCENTAGE ERRROR</t>
  </si>
  <si>
    <t>Y</t>
  </si>
  <si>
    <t>X1</t>
  </si>
  <si>
    <t>X2</t>
  </si>
  <si>
    <t>X3</t>
  </si>
  <si>
    <t>At one Point of Time = Year 2017</t>
  </si>
  <si>
    <t>Cross - Sectional Data</t>
  </si>
  <si>
    <t>YEAR</t>
  </si>
  <si>
    <t>Y-SALARY</t>
  </si>
  <si>
    <t>TIME -SERIES DATA</t>
  </si>
  <si>
    <t>X</t>
  </si>
  <si>
    <t>TIME</t>
  </si>
  <si>
    <t>PANEL LEVEL DATA</t>
  </si>
  <si>
    <t>WEEK</t>
  </si>
  <si>
    <t>SALES</t>
  </si>
  <si>
    <t>Xi</t>
  </si>
  <si>
    <t>t</t>
  </si>
  <si>
    <t>Period of time</t>
  </si>
  <si>
    <t>Y- Dependent</t>
  </si>
  <si>
    <t>Xi- Independents</t>
  </si>
  <si>
    <t>t=2010</t>
  </si>
  <si>
    <t>Cross- Sectional Data</t>
  </si>
  <si>
    <t>Multiple Variable at one period of time</t>
  </si>
  <si>
    <t xml:space="preserve">Time Series Data- Univariate </t>
  </si>
  <si>
    <t>Multiple Time Points, but variable is just one</t>
  </si>
  <si>
    <t>T</t>
  </si>
  <si>
    <t>Panel- Data</t>
  </si>
  <si>
    <t>Combination of Time Series and Cross Sectional Data</t>
  </si>
  <si>
    <t>SMOOTHING TECHNIQUE</t>
  </si>
  <si>
    <r>
      <t xml:space="preserve">Future values of Y is dependent of previous lagged values of </t>
    </r>
    <r>
      <rPr>
        <b/>
        <sz val="11"/>
        <color theme="1"/>
        <rFont val="Calibri"/>
        <family val="2"/>
        <scheme val="minor"/>
      </rPr>
      <t>white noise or the error term</t>
    </r>
  </si>
  <si>
    <t>EXAMINE THE DATA - MISSING VALUES, INVALID DATA</t>
  </si>
  <si>
    <t>Confidence Level</t>
  </si>
  <si>
    <t>P-Value</t>
  </si>
  <si>
    <t>Examples OF Seasonality</t>
  </si>
  <si>
    <t xml:space="preserve">1. Icre Cream Sales during Summer </t>
  </si>
  <si>
    <t>2. Big Billion Sales Flipkart</t>
  </si>
  <si>
    <t xml:space="preserve">3. End of Season Sales </t>
  </si>
  <si>
    <t>Periodic Fluctuation &lt; 1 year</t>
  </si>
  <si>
    <t>Prime Day</t>
  </si>
  <si>
    <t>Year</t>
  </si>
  <si>
    <t>June</t>
  </si>
  <si>
    <t>AUTO REGRESSIVE (p)</t>
  </si>
  <si>
    <t>INTEGRATED (d)</t>
  </si>
  <si>
    <t>MOVING AVERAGE (q)</t>
  </si>
  <si>
    <t>Date</t>
  </si>
  <si>
    <t>Sales</t>
  </si>
  <si>
    <t>t+s</t>
  </si>
  <si>
    <t>- Measures the order of MA (q)</t>
  </si>
  <si>
    <t>- Measures the order of AR (p)</t>
  </si>
  <si>
    <t>Sales2020</t>
  </si>
  <si>
    <t>=B1*Sales 2019+ B2*Sales 2018+ e</t>
  </si>
  <si>
    <t>p=2</t>
  </si>
  <si>
    <t>=B1*Sales 2019+ e</t>
  </si>
  <si>
    <t>=B1*Sales 2019+ B2*Sales 2018+ B3*Sales2017e</t>
  </si>
  <si>
    <t>p=3</t>
  </si>
  <si>
    <t>p=Order of AutO Regressive Process</t>
  </si>
  <si>
    <t>UCM</t>
  </si>
  <si>
    <t>Unoberved Component Model</t>
  </si>
  <si>
    <t>State Space Models</t>
  </si>
  <si>
    <t>Y = f(Xi, Time)</t>
  </si>
  <si>
    <t>-4.IRREGULAR</t>
  </si>
  <si>
    <t>AR(1), MA(2)</t>
  </si>
  <si>
    <t>Y2020= A1*Y2019+ E1*E2019+E2*E2018 + u</t>
  </si>
  <si>
    <t>A1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</si>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</sst>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2" borderId="0" xfId="0" quotePrefix="1" applyFill="1"/>
    <xf numFmtId="0" fontId="3" fillId="2" borderId="0" xfId="0" applyFont="1" applyFill="1"/>
    <xf numFmtId="0" fontId="3" fillId="2" borderId="0" xfId="0" quotePrefix="1" applyFont="1" applyFill="1"/>
    <xf numFmtId="164" fontId="0" fillId="2" borderId="0" xfId="0" applyNumberFormat="1" applyFill="1"/>
    <xf numFmtId="16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4" fillId="2" borderId="0" xfId="0" applyFont="1" applyFill="1"/>
    <xf numFmtId="0" fontId="0" fillId="4" borderId="1" xfId="0" applyFill="1" applyBorder="1"/>
    <xf numFmtId="0" fontId="4" fillId="2" borderId="0" xfId="0" quotePrefix="1" applyFont="1" applyFill="1"/>
    <xf numFmtId="0" fontId="5" fillId="2" borderId="0" xfId="0" applyFont="1" applyFill="1"/>
    <xf numFmtId="0" fontId="0" fillId="0" borderId="1" xfId="0" applyBorder="1"/>
    <xf numFmtId="0" fontId="0" fillId="0" borderId="0" xfId="0" quotePrefix="1"/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165" fontId="0" fillId="3" borderId="1" xfId="1" applyNumberFormat="1" applyFont="1" applyFill="1" applyBorder="1"/>
    <xf numFmtId="9" fontId="0" fillId="0" borderId="0" xfId="0" applyNumberFormat="1"/>
    <xf numFmtId="10" fontId="0" fillId="0" borderId="0" xfId="0" applyNumberFormat="1"/>
    <xf numFmtId="14" fontId="0" fillId="4" borderId="0" xfId="0" applyNumberFormat="1" applyFill="1"/>
    <xf numFmtId="0" fontId="0" fillId="4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0" fontId="0" fillId="9" borderId="1" xfId="0" applyFill="1" applyBorder="1"/>
    <xf numFmtId="165" fontId="0" fillId="2" borderId="1" xfId="1" applyNumberFormat="1" applyFont="1" applyFill="1" applyBorder="1"/>
    <xf numFmtId="0" fontId="0" fillId="0" borderId="0" xfId="0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ARIMA!$F$2</c:f>
              <c:strCache>
                <c:ptCount val="1"/>
                <c:pt idx="0">
                  <c:v>SALE(Y)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ARIMA!$E$3:$E$8</c:f>
              <c:numCache>
                <c:formatCode>[$-F800]dddd\,\ mmmm\ dd\,\ yyyy</c:formatCode>
                <c:ptCount val="6"/>
                <c:pt idx="0">
                  <c:v>43101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</c:numCache>
            </c:numRef>
          </c:cat>
          <c:val>
            <c:numRef>
              <c:f>ARIMA!$F$3:$F$8</c:f>
              <c:numCache>
                <c:formatCode>General</c:formatCode>
                <c:ptCount val="6"/>
                <c:pt idx="0">
                  <c:v>46302</c:v>
                </c:pt>
                <c:pt idx="1">
                  <c:v>81880</c:v>
                </c:pt>
                <c:pt idx="2">
                  <c:v>17738</c:v>
                </c:pt>
                <c:pt idx="3">
                  <c:v>62891</c:v>
                </c:pt>
                <c:pt idx="4">
                  <c:v>60666</c:v>
                </c:pt>
                <c:pt idx="5">
                  <c:v>25719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4-445C-A3F3-7A664001108D}"/>
            </c:ext>
          </c:extLst>
        </c:ser>
        <c:ser>
          <c:idx val="1"/>
          <c:order val="1"/>
          <c:tx>
            <c:strRef>
              <c:f>ARIMA!$G$2</c:f>
              <c:strCache>
                <c:ptCount val="1"/>
                <c:pt idx="0">
                  <c:v>Yt- Yt-1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ARIMA!$E$3:$E$8</c:f>
              <c:numCache>
                <c:formatCode>[$-F800]dddd\,\ mmmm\ dd\,\ yyyy</c:formatCode>
                <c:ptCount val="6"/>
                <c:pt idx="0">
                  <c:v>43101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</c:numCache>
            </c:numRef>
          </c:cat>
          <c:val>
            <c:numRef>
              <c:f>ARIMA!$G$3:$G$8</c:f>
              <c:numCache>
                <c:formatCode>General</c:formatCode>
                <c:ptCount val="6"/>
                <c:pt idx="1">
                  <c:v>35578</c:v>
                </c:pt>
                <c:pt idx="2">
                  <c:v>64142</c:v>
                </c:pt>
                <c:pt idx="3">
                  <c:v>45153</c:v>
                </c:pt>
                <c:pt idx="4">
                  <c:v>2225</c:v>
                </c:pt>
                <c:pt idx="5">
                  <c:v>34947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4-445C-A3F3-7A6640011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22063"/>
        <c:axId val="373773135"/>
      </c:lineChart>
      <c:dateAx>
        <c:axId val="130622063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73135"/>
        <c:crosses val="autoZero"/>
        <c:auto val="1"/>
        <c:lblOffset val="100"/>
        <c:baseTimeUnit val="days"/>
      </c:dateAx>
      <c:valAx>
        <c:axId val="3737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Sheet3!$B$2:$B$25</c:f>
              <c:numCache>
                <c:formatCode>General</c:formatCode>
                <c:ptCount val="24"/>
                <c:pt idx="0">
                  <c:v>15008</c:v>
                </c:pt>
                <c:pt idx="1">
                  <c:v>10022</c:v>
                </c:pt>
                <c:pt idx="2">
                  <c:v>12532</c:v>
                </c:pt>
                <c:pt idx="3">
                  <c:v>13886</c:v>
                </c:pt>
                <c:pt idx="4">
                  <c:v>12413</c:v>
                </c:pt>
                <c:pt idx="5">
                  <c:v>18473</c:v>
                </c:pt>
                <c:pt idx="6">
                  <c:v>11366</c:v>
                </c:pt>
                <c:pt idx="7">
                  <c:v>19149</c:v>
                </c:pt>
                <c:pt idx="8">
                  <c:v>13833</c:v>
                </c:pt>
                <c:pt idx="9">
                  <c:v>14476</c:v>
                </c:pt>
                <c:pt idx="10">
                  <c:v>18956</c:v>
                </c:pt>
                <c:pt idx="11">
                  <c:v>10910</c:v>
                </c:pt>
                <c:pt idx="12">
                  <c:v>10775</c:v>
                </c:pt>
                <c:pt idx="13">
                  <c:v>16409</c:v>
                </c:pt>
                <c:pt idx="14">
                  <c:v>11788</c:v>
                </c:pt>
                <c:pt idx="15">
                  <c:v>19599</c:v>
                </c:pt>
                <c:pt idx="16">
                  <c:v>13833</c:v>
                </c:pt>
                <c:pt idx="17">
                  <c:v>10229</c:v>
                </c:pt>
                <c:pt idx="18">
                  <c:v>11289</c:v>
                </c:pt>
                <c:pt idx="19">
                  <c:v>15529</c:v>
                </c:pt>
                <c:pt idx="20">
                  <c:v>17098</c:v>
                </c:pt>
                <c:pt idx="21">
                  <c:v>10622</c:v>
                </c:pt>
                <c:pt idx="22">
                  <c:v>19383</c:v>
                </c:pt>
                <c:pt idx="23">
                  <c:v>11233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4-4A8F-B196-DF261BC55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20608"/>
        <c:axId val="1213675920"/>
      </c:scatterChart>
      <c:valAx>
        <c:axId val="150912060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75920"/>
        <c:crosses val="autoZero"/>
        <c:crossBetween val="midCat"/>
      </c:valAx>
      <c:valAx>
        <c:axId val="12136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2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Sheet3!$E$2:$E$25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Sheet3!$F$2:$F$25</c:f>
              <c:numCache>
                <c:formatCode>General</c:formatCode>
                <c:ptCount val="24"/>
                <c:pt idx="0">
                  <c:v>13385.714285714286</c:v>
                </c:pt>
                <c:pt idx="1">
                  <c:v>13977.285714285714</c:v>
                </c:pt>
                <c:pt idx="2">
                  <c:v>14521.714285714286</c:v>
                </c:pt>
                <c:pt idx="3">
                  <c:v>14799.428571428571</c:v>
                </c:pt>
                <c:pt idx="4">
                  <c:v>15523.714285714286</c:v>
                </c:pt>
                <c:pt idx="5">
                  <c:v>15309</c:v>
                </c:pt>
                <c:pt idx="6">
                  <c:v>14209.285714285714</c:v>
                </c:pt>
                <c:pt idx="7">
                  <c:v>14929.714285714286</c:v>
                </c:pt>
                <c:pt idx="8">
                  <c:v>13878.142857142857</c:v>
                </c:pt>
                <c:pt idx="9">
                  <c:v>14701.857142857143</c:v>
                </c:pt>
                <c:pt idx="10">
                  <c:v>14610</c:v>
                </c:pt>
                <c:pt idx="11">
                  <c:v>13363.285714285714</c:v>
                </c:pt>
                <c:pt idx="12">
                  <c:v>13417.428571428571</c:v>
                </c:pt>
                <c:pt idx="13">
                  <c:v>14096.571428571429</c:v>
                </c:pt>
                <c:pt idx="14">
                  <c:v>14195</c:v>
                </c:pt>
                <c:pt idx="15">
                  <c:v>14028.428571428571</c:v>
                </c:pt>
                <c:pt idx="16">
                  <c:v>13997.571428571429</c:v>
                </c:pt>
                <c:pt idx="17">
                  <c:v>13626.142857142857</c:v>
                </c:pt>
                <c:pt idx="18">
                  <c:v>14192.333333333334</c:v>
                </c:pt>
                <c:pt idx="19">
                  <c:v>14773</c:v>
                </c:pt>
                <c:pt idx="20">
                  <c:v>14584</c:v>
                </c:pt>
                <c:pt idx="21">
                  <c:v>13746</c:v>
                </c:pt>
                <c:pt idx="22">
                  <c:v>15308</c:v>
                </c:pt>
                <c:pt idx="23">
                  <c:v>11233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C4-4270-8331-39504D98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945472"/>
        <c:axId val="1480985872"/>
      </c:scatterChart>
      <c:valAx>
        <c:axId val="150594547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985872"/>
        <c:crosses val="autoZero"/>
        <c:crossBetween val="midCat"/>
      </c:valAx>
      <c:valAx>
        <c:axId val="14809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94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888286</xdr:colOff>
      <xdr:row>4</xdr:row>
      <xdr:rowOff>16053</xdr:rowOff>
    </xdr:from>
    <xdr:to>
      <xdr:col>1</xdr:col>
      <xdr:colOff>898988</xdr:colOff>
      <xdr:row>10</xdr:row>
      <xdr:rowOff>181938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66B083-2F71-44D7-804E-C6B4DE14B67A}"/>
            </a:ext>
          </a:extLst>
        </xdr:cNvPr>
        <xdr:cNvCxnSpPr/>
      </xdr:nvCxnSpPr>
      <xdr:spPr>
        <a:xfrm>
          <a:off x="2124396" y="877584"/>
          <a:ext cx="10702" cy="1321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963202</xdr:colOff>
      <xdr:row>5</xdr:row>
      <xdr:rowOff>85618</xdr:rowOff>
    </xdr:from>
    <xdr:to>
      <xdr:col>4</xdr:col>
      <xdr:colOff>21405</xdr:colOff>
      <xdr:row>7</xdr:row>
      <xdr:rowOff>101672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4758E0-1718-4230-BE79-A112FFD9D173}"/>
            </a:ext>
          </a:extLst>
        </xdr:cNvPr>
        <xdr:cNvSpPr txBox="1"/>
      </xdr:nvSpPr>
      <xdr:spPr>
        <a:xfrm>
          <a:off x="2199312" y="1139789"/>
          <a:ext cx="1305674" cy="4013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LESS</a:t>
          </a:r>
          <a:r>
            <a:rPr lang="en-US" sz="1100" baseline="0"/>
            <a:t> VOLATILE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194525</xdr:colOff>
      <xdr:row>13</xdr:row>
      <xdr:rowOff>67079</xdr:rowOff>
    </xdr:from>
    <xdr:to>
      <xdr:col>11</xdr:col>
      <xdr:colOff>181108</xdr:colOff>
      <xdr:row>27</xdr:row>
      <xdr:rowOff>120868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5711F7-B303-45A7-BD8A-9FCA2D312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65484</xdr:colOff>
      <xdr:row>3</xdr:row>
      <xdr:rowOff>39290</xdr:rowOff>
    </xdr:from>
    <xdr:to>
      <xdr:col>17</xdr:col>
      <xdr:colOff>297656</xdr:colOff>
      <xdr:row>17</xdr:row>
      <xdr:rowOff>115490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354C08-C3CA-40AD-9FD8-1FF36874C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18</xdr:row>
      <xdr:rowOff>158353</xdr:rowOff>
    </xdr:from>
    <xdr:to>
      <xdr:col>18</xdr:col>
      <xdr:colOff>35717</xdr:colOff>
      <xdr:row>33</xdr:row>
      <xdr:rowOff>44053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5FB12F-316D-4AD1-BAD8-B4C1EBD35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504824</xdr:colOff>
      <xdr:row>5</xdr:row>
      <xdr:rowOff>171450</xdr:rowOff>
    </xdr:from>
    <xdr:to>
      <xdr:col>6</xdr:col>
      <xdr:colOff>95249</xdr:colOff>
      <xdr:row>23</xdr:row>
      <xdr:rowOff>71898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F885C99-F9F0-40FE-848B-F77BDBCE54BE}"/>
            </a:ext>
          </a:extLst>
        </xdr:cNvPr>
        <xdr:cNvSpPr/>
      </xdr:nvSpPr>
      <xdr:spPr>
        <a:xfrm>
          <a:off x="504824" y="1123950"/>
          <a:ext cx="3248025" cy="3329448"/>
        </a:xfrm>
        <a:custGeom>
          <a:avLst/>
          <a:gdLst>
            <a:gd name="connsiteX0" fmla="*/ 0 w 2419350"/>
            <a:gd name="connsiteY0" fmla="*/ 2152650 h 3329448"/>
            <a:gd name="connsiteX1" fmla="*/ 657225 w 2419350"/>
            <a:gd name="connsiteY1" fmla="*/ 800100 h 3329448"/>
            <a:gd name="connsiteX2" fmla="*/ 1457325 w 2419350"/>
            <a:gd name="connsiteY2" fmla="*/ 3324225 h 3329448"/>
            <a:gd name="connsiteX3" fmla="*/ 2419350 w 2419350"/>
            <a:gd name="connsiteY3" fmla="*/ 0 h 3329448"/>
            <a:gd name="connsiteX4" fmla="*/ 2419350 w 2419350"/>
            <a:gd name="connsiteY4" fmla="*/ 0 h 3329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19350" h="3329448">
              <a:moveTo>
                <a:pt x="0" y="2152650"/>
              </a:moveTo>
              <a:cubicBezTo>
                <a:pt x="207169" y="1378744"/>
                <a:pt x="414338" y="604838"/>
                <a:pt x="657225" y="800100"/>
              </a:cubicBezTo>
              <a:cubicBezTo>
                <a:pt x="900112" y="995362"/>
                <a:pt x="1163637" y="3457575"/>
                <a:pt x="1457325" y="3324225"/>
              </a:cubicBezTo>
              <a:cubicBezTo>
                <a:pt x="1751013" y="3190875"/>
                <a:pt x="2419350" y="0"/>
                <a:pt x="2419350" y="0"/>
              </a:cubicBezTo>
              <a:lnTo>
                <a:pt x="241935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3</xdr:row>
      <xdr:rowOff>38100</xdr:rowOff>
    </xdr:from>
    <xdr:to>
      <xdr:col>12</xdr:col>
      <xdr:colOff>104775</xdr:colOff>
      <xdr:row>14</xdr:row>
      <xdr:rowOff>57150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34217508-EF28-4F13-AC0F-DD7214068868}"/>
            </a:ext>
          </a:extLst>
        </xdr:cNvPr>
        <xdr:cNvSpPr/>
      </xdr:nvSpPr>
      <xdr:spPr>
        <a:xfrm>
          <a:off x="5400675" y="609600"/>
          <a:ext cx="2019300" cy="2114550"/>
        </a:xfrm>
        <a:custGeom>
          <a:avLst/>
          <a:gdLst>
            <a:gd name="connsiteX0" fmla="*/ 0 w 2419350"/>
            <a:gd name="connsiteY0" fmla="*/ 2152650 h 3329448"/>
            <a:gd name="connsiteX1" fmla="*/ 657225 w 2419350"/>
            <a:gd name="connsiteY1" fmla="*/ 800100 h 3329448"/>
            <a:gd name="connsiteX2" fmla="*/ 1457325 w 2419350"/>
            <a:gd name="connsiteY2" fmla="*/ 3324225 h 3329448"/>
            <a:gd name="connsiteX3" fmla="*/ 2419350 w 2419350"/>
            <a:gd name="connsiteY3" fmla="*/ 0 h 3329448"/>
            <a:gd name="connsiteX4" fmla="*/ 2419350 w 2419350"/>
            <a:gd name="connsiteY4" fmla="*/ 0 h 3329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419350" h="3329448">
              <a:moveTo>
                <a:pt x="0" y="2152650"/>
              </a:moveTo>
              <a:cubicBezTo>
                <a:pt x="207169" y="1378744"/>
                <a:pt x="414338" y="604838"/>
                <a:pt x="657225" y="800100"/>
              </a:cubicBezTo>
              <a:cubicBezTo>
                <a:pt x="900112" y="995362"/>
                <a:pt x="1163637" y="3457575"/>
                <a:pt x="1457325" y="3324225"/>
              </a:cubicBezTo>
              <a:cubicBezTo>
                <a:pt x="1751013" y="3190875"/>
                <a:pt x="2419350" y="0"/>
                <a:pt x="2419350" y="0"/>
              </a:cubicBezTo>
              <a:lnTo>
                <a:pt x="241935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abSelected="1" zoomScale="86" zoomScaleNormal="86" workbookViewId="0"/>
  </sheetViews>
  <sheetFormatPr defaultRowHeight="15" x14ac:dyDescent="0.25"/>
  <cols>
    <col min="1" max="1" width="18.5703125" style="1" customWidth="1"/>
    <col min="2" max="2" width="15.42578125" style="1" customWidth="1"/>
    <col min="3" max="16384" width="9.140625" style="1"/>
  </cols>
  <sheetData>
    <row r="2" spans="1:11" ht="22.5" x14ac:dyDescent="0.45">
      <c r="A2" s="2" t="s">
        <v>0</v>
      </c>
      <c r="D2" s="1" t="s">
        <v>17</v>
      </c>
    </row>
    <row r="4" spans="1:11" x14ac:dyDescent="0.25">
      <c r="A4" s="6" t="s">
        <v>8</v>
      </c>
      <c r="B4" s="4" t="s">
        <v>16</v>
      </c>
      <c r="J4" s="1" t="s">
        <v>1</v>
      </c>
      <c r="K4" s="1" t="s">
        <v>2</v>
      </c>
    </row>
    <row r="5" spans="1:11" x14ac:dyDescent="0.25">
      <c r="B5" s="5" t="s">
        <v>9</v>
      </c>
      <c r="K5" s="1" t="s">
        <v>3</v>
      </c>
    </row>
    <row r="6" spans="1:11" x14ac:dyDescent="0.25">
      <c r="B6" s="5" t="s">
        <v>10</v>
      </c>
      <c r="K6" s="1" t="s">
        <v>4</v>
      </c>
    </row>
    <row r="7" spans="1:11" x14ac:dyDescent="0.25">
      <c r="B7" s="5" t="s">
        <v>11</v>
      </c>
      <c r="K7" s="1" t="s">
        <v>5</v>
      </c>
    </row>
    <row r="8" spans="1:11" x14ac:dyDescent="0.25">
      <c r="B8" s="5" t="s">
        <v>12</v>
      </c>
      <c r="K8" s="1" t="s">
        <v>6</v>
      </c>
    </row>
    <row r="9" spans="1:11" x14ac:dyDescent="0.25">
      <c r="B9" s="5" t="s">
        <v>15</v>
      </c>
      <c r="K9" s="1" t="s">
        <v>7</v>
      </c>
    </row>
    <row r="10" spans="1:11" x14ac:dyDescent="0.25">
      <c r="B10" s="5" t="s">
        <v>13</v>
      </c>
    </row>
    <row r="11" spans="1:11" x14ac:dyDescent="0.25">
      <c r="B11" s="5" t="s">
        <v>14</v>
      </c>
    </row>
    <row r="13" spans="1:11" x14ac:dyDescent="0.25">
      <c r="A13" s="7" t="s">
        <v>18</v>
      </c>
      <c r="B13" s="3"/>
      <c r="C13" s="3"/>
      <c r="D13" s="3"/>
      <c r="E13" s="3"/>
      <c r="F13" s="3"/>
      <c r="G13" s="3"/>
    </row>
    <row r="16" spans="1:11" x14ac:dyDescent="0.25">
      <c r="A16" s="6" t="s">
        <v>26</v>
      </c>
    </row>
    <row r="17" spans="1:2" x14ac:dyDescent="0.25">
      <c r="A17" s="5" t="s">
        <v>20</v>
      </c>
      <c r="B17" s="1" t="s">
        <v>19</v>
      </c>
    </row>
    <row r="18" spans="1:2" x14ac:dyDescent="0.25">
      <c r="A18" s="5" t="s">
        <v>22</v>
      </c>
      <c r="B18" s="1" t="s">
        <v>21</v>
      </c>
    </row>
    <row r="19" spans="1:2" x14ac:dyDescent="0.25">
      <c r="A19" s="5" t="s">
        <v>23</v>
      </c>
      <c r="B19" s="1" t="s">
        <v>24</v>
      </c>
    </row>
    <row r="20" spans="1:2" x14ac:dyDescent="0.25">
      <c r="A20" s="5" t="s">
        <v>150</v>
      </c>
      <c r="B20" s="3" t="s">
        <v>25</v>
      </c>
    </row>
    <row r="23" spans="1:2" x14ac:dyDescent="0.25">
      <c r="A23" s="6" t="s">
        <v>27</v>
      </c>
    </row>
    <row r="25" spans="1:2" x14ac:dyDescent="0.25">
      <c r="A25" s="1" t="s">
        <v>28</v>
      </c>
    </row>
    <row r="27" spans="1:2" x14ac:dyDescent="0.25">
      <c r="A27" s="1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5770-F88D-4749-86A3-6689D659F096}">
  <dimension ref="B2:D12"/>
  <sheetViews>
    <sheetView topLeftCell="A8" zoomScale="250" zoomScaleNormal="250" workbookViewId="0">
      <selection activeCell="D10" sqref="B10:D10"/>
    </sheetView>
  </sheetViews>
  <sheetFormatPr defaultRowHeight="15" x14ac:dyDescent="0.25"/>
  <cols>
    <col min="2" max="2" width="32.5703125" bestFit="1" customWidth="1"/>
  </cols>
  <sheetData>
    <row r="2" spans="2:4" x14ac:dyDescent="0.25">
      <c r="B2" t="s">
        <v>123</v>
      </c>
    </row>
    <row r="4" spans="2:4" x14ac:dyDescent="0.25">
      <c r="B4" t="s">
        <v>124</v>
      </c>
      <c r="C4" s="31" t="s">
        <v>127</v>
      </c>
    </row>
    <row r="5" spans="2:4" x14ac:dyDescent="0.25">
      <c r="B5" t="s">
        <v>125</v>
      </c>
      <c r="C5" s="31"/>
    </row>
    <row r="6" spans="2:4" x14ac:dyDescent="0.25">
      <c r="B6" t="s">
        <v>126</v>
      </c>
      <c r="C6" s="31"/>
    </row>
    <row r="9" spans="2:4" x14ac:dyDescent="0.25">
      <c r="B9" t="s">
        <v>128</v>
      </c>
      <c r="C9" t="s">
        <v>129</v>
      </c>
    </row>
    <row r="10" spans="2:4" x14ac:dyDescent="0.25">
      <c r="B10" t="s">
        <v>128</v>
      </c>
      <c r="C10">
        <v>2017</v>
      </c>
      <c r="D10" t="s">
        <v>130</v>
      </c>
    </row>
    <row r="11" spans="2:4" x14ac:dyDescent="0.25">
      <c r="B11" t="s">
        <v>128</v>
      </c>
      <c r="C11">
        <v>2018</v>
      </c>
      <c r="D11" t="s">
        <v>130</v>
      </c>
    </row>
    <row r="12" spans="2:4" x14ac:dyDescent="0.25">
      <c r="B12" t="s">
        <v>128</v>
      </c>
      <c r="C12">
        <v>2019</v>
      </c>
      <c r="D12" t="s">
        <v>130</v>
      </c>
    </row>
  </sheetData>
  <mergeCells count="1">
    <mergeCell ref="C4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757F-77B1-404D-BA98-430D351E803C}">
  <dimension ref="A1:F29"/>
  <sheetViews>
    <sheetView topLeftCell="A17" zoomScale="238" zoomScaleNormal="238" workbookViewId="0">
      <selection activeCell="D25" sqref="D25"/>
    </sheetView>
  </sheetViews>
  <sheetFormatPr defaultRowHeight="15" x14ac:dyDescent="0.25"/>
  <cols>
    <col min="3" max="3" width="9.140625" style="18"/>
    <col min="4" max="4" width="15.28515625" customWidth="1"/>
    <col min="6" max="6" width="16.42578125" bestFit="1" customWidth="1"/>
  </cols>
  <sheetData>
    <row r="1" spans="1:6" x14ac:dyDescent="0.25">
      <c r="A1" s="32" t="s">
        <v>111</v>
      </c>
      <c r="B1" s="32"/>
      <c r="C1" s="32"/>
      <c r="D1" t="s">
        <v>112</v>
      </c>
    </row>
    <row r="2" spans="1:6" x14ac:dyDescent="0.25">
      <c r="A2" s="16" t="s">
        <v>110</v>
      </c>
      <c r="B2" s="16" t="s">
        <v>91</v>
      </c>
      <c r="C2" s="16" t="s">
        <v>105</v>
      </c>
      <c r="E2" t="s">
        <v>106</v>
      </c>
      <c r="F2" s="17" t="s">
        <v>107</v>
      </c>
    </row>
    <row r="3" spans="1:6" x14ac:dyDescent="0.25">
      <c r="A3" s="16"/>
      <c r="B3" s="16"/>
      <c r="C3" s="16"/>
      <c r="F3" s="17" t="s">
        <v>108</v>
      </c>
    </row>
    <row r="4" spans="1:6" x14ac:dyDescent="0.25">
      <c r="A4" s="16"/>
      <c r="B4" s="16"/>
      <c r="C4" s="16"/>
      <c r="F4" s="17" t="s">
        <v>109</v>
      </c>
    </row>
    <row r="5" spans="1:6" x14ac:dyDescent="0.25">
      <c r="A5" s="16"/>
      <c r="B5" s="16"/>
      <c r="C5" s="16"/>
    </row>
    <row r="6" spans="1:6" x14ac:dyDescent="0.25">
      <c r="A6" s="16"/>
      <c r="B6" s="16"/>
      <c r="C6" s="16"/>
    </row>
    <row r="7" spans="1:6" x14ac:dyDescent="0.25">
      <c r="C7"/>
    </row>
    <row r="8" spans="1:6" ht="29.25" customHeight="1" x14ac:dyDescent="0.25">
      <c r="A8" s="33" t="s">
        <v>113</v>
      </c>
      <c r="B8" s="34"/>
      <c r="C8" s="19"/>
      <c r="D8" t="s">
        <v>114</v>
      </c>
    </row>
    <row r="9" spans="1:6" x14ac:dyDescent="0.25">
      <c r="A9" s="16">
        <v>2010</v>
      </c>
      <c r="B9" s="16" t="s">
        <v>91</v>
      </c>
    </row>
    <row r="10" spans="1:6" x14ac:dyDescent="0.25">
      <c r="A10" s="16">
        <f>A9+1</f>
        <v>2011</v>
      </c>
      <c r="B10" s="16" t="s">
        <v>91</v>
      </c>
    </row>
    <row r="11" spans="1:6" x14ac:dyDescent="0.25">
      <c r="A11" s="16">
        <f t="shared" ref="A11:A16" si="0">A10+1</f>
        <v>2012</v>
      </c>
      <c r="B11" s="16" t="s">
        <v>91</v>
      </c>
    </row>
    <row r="12" spans="1:6" x14ac:dyDescent="0.25">
      <c r="A12" s="16">
        <f t="shared" si="0"/>
        <v>2013</v>
      </c>
      <c r="B12" s="16" t="s">
        <v>91</v>
      </c>
    </row>
    <row r="13" spans="1:6" x14ac:dyDescent="0.25">
      <c r="A13" s="16">
        <f t="shared" si="0"/>
        <v>2014</v>
      </c>
      <c r="B13" s="16" t="s">
        <v>91</v>
      </c>
    </row>
    <row r="14" spans="1:6" x14ac:dyDescent="0.25">
      <c r="A14" s="16">
        <f t="shared" si="0"/>
        <v>2015</v>
      </c>
      <c r="B14" s="16" t="s">
        <v>91</v>
      </c>
    </row>
    <row r="15" spans="1:6" x14ac:dyDescent="0.25">
      <c r="A15" s="16">
        <f t="shared" si="0"/>
        <v>2016</v>
      </c>
      <c r="B15" s="16" t="s">
        <v>91</v>
      </c>
    </row>
    <row r="16" spans="1:6" x14ac:dyDescent="0.25">
      <c r="A16" s="16">
        <f t="shared" si="0"/>
        <v>2017</v>
      </c>
      <c r="B16" s="16" t="s">
        <v>91</v>
      </c>
    </row>
    <row r="17" spans="1:4" x14ac:dyDescent="0.25">
      <c r="A17" s="16">
        <f>A16+1</f>
        <v>2018</v>
      </c>
      <c r="B17" s="16" t="s">
        <v>91</v>
      </c>
    </row>
    <row r="18" spans="1:4" x14ac:dyDescent="0.25">
      <c r="A18" s="18"/>
      <c r="B18" s="18"/>
    </row>
    <row r="19" spans="1:4" x14ac:dyDescent="0.25">
      <c r="A19" s="35" t="s">
        <v>116</v>
      </c>
      <c r="B19" s="35"/>
      <c r="C19" s="35"/>
      <c r="D19" t="s">
        <v>117</v>
      </c>
    </row>
    <row r="20" spans="1:4" x14ac:dyDescent="0.25">
      <c r="A20" s="16" t="s">
        <v>115</v>
      </c>
      <c r="B20" s="16" t="s">
        <v>91</v>
      </c>
      <c r="C20" s="16" t="s">
        <v>105</v>
      </c>
    </row>
    <row r="21" spans="1:4" x14ac:dyDescent="0.25">
      <c r="A21" s="16">
        <v>2010</v>
      </c>
      <c r="B21" s="16"/>
      <c r="C21" s="16"/>
      <c r="D21" t="s">
        <v>146</v>
      </c>
    </row>
    <row r="22" spans="1:4" x14ac:dyDescent="0.25">
      <c r="A22" s="16">
        <f>A21+1</f>
        <v>2011</v>
      </c>
      <c r="B22" s="16"/>
      <c r="C22" s="16"/>
      <c r="D22" t="s">
        <v>147</v>
      </c>
    </row>
    <row r="23" spans="1:4" x14ac:dyDescent="0.25">
      <c r="A23" s="16">
        <f t="shared" ref="A23:A28" si="1">A22+1</f>
        <v>2012</v>
      </c>
      <c r="B23" s="16"/>
      <c r="C23" s="16"/>
      <c r="D23" t="s">
        <v>148</v>
      </c>
    </row>
    <row r="24" spans="1:4" x14ac:dyDescent="0.25">
      <c r="A24" s="16">
        <f t="shared" si="1"/>
        <v>2013</v>
      </c>
      <c r="B24" s="16"/>
      <c r="C24" s="16"/>
    </row>
    <row r="25" spans="1:4" x14ac:dyDescent="0.25">
      <c r="A25" s="16">
        <f t="shared" si="1"/>
        <v>2014</v>
      </c>
      <c r="B25" s="16"/>
      <c r="C25" s="16"/>
      <c r="D25" t="s">
        <v>149</v>
      </c>
    </row>
    <row r="26" spans="1:4" x14ac:dyDescent="0.25">
      <c r="A26" s="16">
        <f t="shared" si="1"/>
        <v>2015</v>
      </c>
      <c r="B26" s="16"/>
      <c r="C26" s="16"/>
    </row>
    <row r="27" spans="1:4" x14ac:dyDescent="0.25">
      <c r="A27" s="16">
        <f t="shared" si="1"/>
        <v>2016</v>
      </c>
      <c r="B27" s="16"/>
      <c r="C27" s="16"/>
    </row>
    <row r="28" spans="1:4" x14ac:dyDescent="0.25">
      <c r="A28" s="16">
        <f t="shared" si="1"/>
        <v>2017</v>
      </c>
      <c r="B28" s="16"/>
      <c r="C28" s="16"/>
    </row>
    <row r="29" spans="1:4" x14ac:dyDescent="0.25">
      <c r="A29" s="16">
        <f>A28+1</f>
        <v>2018</v>
      </c>
      <c r="B29" s="16"/>
      <c r="C29" s="16"/>
    </row>
  </sheetData>
  <mergeCells count="3">
    <mergeCell ref="A1:C1"/>
    <mergeCell ref="A8:B8"/>
    <mergeCell ref="A19:C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53"/>
  <sheetViews>
    <sheetView topLeftCell="A10" zoomScale="184" zoomScaleNormal="184" workbookViewId="0">
      <selection activeCell="A20" activeCellId="2" sqref="A12 A12:XFD12 A20:XFD20"/>
    </sheetView>
  </sheetViews>
  <sheetFormatPr defaultRowHeight="15" x14ac:dyDescent="0.25"/>
  <cols>
    <col min="1" max="1" width="21.28515625" style="1" customWidth="1"/>
    <col min="2" max="2" width="38.85546875" style="1" customWidth="1"/>
    <col min="3" max="3" width="9.140625" style="1"/>
    <col min="4" max="4" width="48.28515625" style="1" customWidth="1"/>
    <col min="5" max="5" width="24.85546875" style="8" bestFit="1" customWidth="1"/>
    <col min="6" max="6" width="15.85546875" style="1" bestFit="1" customWidth="1"/>
    <col min="7" max="7" width="9.140625" style="1"/>
    <col min="8" max="8" width="14.7109375" style="1" bestFit="1" customWidth="1"/>
    <col min="9" max="9" width="11.7109375" style="1" bestFit="1" customWidth="1"/>
    <col min="10" max="10" width="6.85546875" style="1" bestFit="1" customWidth="1"/>
    <col min="11" max="15" width="9.140625" style="1"/>
    <col min="16" max="16" width="11.5703125" style="1" bestFit="1" customWidth="1"/>
    <col min="17" max="16384" width="9.140625" style="1"/>
  </cols>
  <sheetData>
    <row r="2" spans="1:19" ht="18.75" x14ac:dyDescent="0.4">
      <c r="A2" s="15" t="s">
        <v>30</v>
      </c>
      <c r="B2" s="1" t="s">
        <v>60</v>
      </c>
      <c r="E2" s="9" t="s">
        <v>36</v>
      </c>
      <c r="F2" s="10" t="s">
        <v>37</v>
      </c>
      <c r="G2" s="10" t="s">
        <v>58</v>
      </c>
      <c r="H2" s="10" t="s">
        <v>59</v>
      </c>
      <c r="I2" s="1" t="s">
        <v>45</v>
      </c>
      <c r="J2" s="1" t="s">
        <v>46</v>
      </c>
      <c r="O2" s="3" t="s">
        <v>129</v>
      </c>
      <c r="P2" s="3" t="s">
        <v>135</v>
      </c>
    </row>
    <row r="3" spans="1:19" x14ac:dyDescent="0.25">
      <c r="E3" s="9">
        <v>43101</v>
      </c>
      <c r="F3" s="13">
        <v>46302</v>
      </c>
      <c r="G3" s="10"/>
      <c r="H3" s="10"/>
      <c r="O3" s="10">
        <v>2010</v>
      </c>
      <c r="P3" s="30">
        <v>17274</v>
      </c>
    </row>
    <row r="4" spans="1:19" x14ac:dyDescent="0.25">
      <c r="A4" s="3" t="s">
        <v>31</v>
      </c>
      <c r="E4" s="9">
        <f>E3+7</f>
        <v>43108</v>
      </c>
      <c r="F4" s="10">
        <v>81880</v>
      </c>
      <c r="G4" s="10">
        <f>ABS(F4-F3)</f>
        <v>35578</v>
      </c>
      <c r="H4" s="10"/>
      <c r="O4" s="10">
        <v>2011</v>
      </c>
      <c r="P4" s="30">
        <v>73099</v>
      </c>
    </row>
    <row r="5" spans="1:19" x14ac:dyDescent="0.25">
      <c r="A5" s="3" t="s">
        <v>33</v>
      </c>
      <c r="B5" s="1" t="s">
        <v>131</v>
      </c>
      <c r="E5" s="9">
        <f t="shared" ref="E5:E11" si="0">E4+7</f>
        <v>43115</v>
      </c>
      <c r="F5" s="10">
        <v>17738</v>
      </c>
      <c r="G5" s="10">
        <f t="shared" ref="G5:G8" si="1">ABS(F5-F4)</f>
        <v>64142</v>
      </c>
      <c r="H5" s="10">
        <f>ABS(F5-F3)</f>
        <v>28564</v>
      </c>
      <c r="O5" s="10">
        <v>2012</v>
      </c>
      <c r="P5" s="30">
        <v>80035</v>
      </c>
    </row>
    <row r="6" spans="1:19" x14ac:dyDescent="0.25">
      <c r="A6" s="3" t="s">
        <v>34</v>
      </c>
      <c r="B6" s="1" t="s">
        <v>132</v>
      </c>
      <c r="E6" s="9">
        <f t="shared" si="0"/>
        <v>43122</v>
      </c>
      <c r="F6" s="10">
        <v>62891</v>
      </c>
      <c r="G6" s="10">
        <f t="shared" si="1"/>
        <v>45153</v>
      </c>
      <c r="H6" s="10">
        <f t="shared" ref="H6:H8" si="2">ABS(F6-F4)</f>
        <v>18989</v>
      </c>
      <c r="O6" s="10">
        <v>2013</v>
      </c>
      <c r="P6" s="30">
        <v>189599</v>
      </c>
    </row>
    <row r="7" spans="1:19" x14ac:dyDescent="0.25">
      <c r="A7" s="3" t="s">
        <v>35</v>
      </c>
      <c r="B7" s="1" t="s">
        <v>133</v>
      </c>
      <c r="E7" s="9">
        <f t="shared" si="0"/>
        <v>43129</v>
      </c>
      <c r="F7" s="10">
        <v>60666</v>
      </c>
      <c r="G7" s="10">
        <f t="shared" si="1"/>
        <v>2225</v>
      </c>
      <c r="H7" s="10">
        <f t="shared" si="2"/>
        <v>42928</v>
      </c>
      <c r="O7" s="10">
        <v>2014</v>
      </c>
      <c r="P7" s="30">
        <v>103389</v>
      </c>
      <c r="S7" s="1" t="s">
        <v>145</v>
      </c>
    </row>
    <row r="8" spans="1:19" x14ac:dyDescent="0.25">
      <c r="E8" s="9">
        <f t="shared" si="0"/>
        <v>43136</v>
      </c>
      <c r="F8" s="13">
        <v>25719</v>
      </c>
      <c r="G8" s="10">
        <f t="shared" si="1"/>
        <v>34947</v>
      </c>
      <c r="H8" s="10">
        <f t="shared" si="2"/>
        <v>37172</v>
      </c>
      <c r="O8" s="10">
        <v>2015</v>
      </c>
      <c r="P8" s="30">
        <v>12117</v>
      </c>
      <c r="S8" s="3" t="s">
        <v>40</v>
      </c>
    </row>
    <row r="9" spans="1:19" x14ac:dyDescent="0.25">
      <c r="A9" s="6" t="s">
        <v>33</v>
      </c>
      <c r="B9" s="6" t="s">
        <v>43</v>
      </c>
      <c r="C9" s="12"/>
      <c r="E9" s="9">
        <f t="shared" si="0"/>
        <v>43143</v>
      </c>
      <c r="F9" s="20"/>
      <c r="G9" s="11"/>
      <c r="H9" s="20"/>
      <c r="O9" s="10">
        <v>2016</v>
      </c>
      <c r="P9" s="30">
        <v>165172</v>
      </c>
      <c r="R9" s="1" t="s">
        <v>139</v>
      </c>
      <c r="S9" s="5" t="s">
        <v>142</v>
      </c>
    </row>
    <row r="10" spans="1:19" x14ac:dyDescent="0.25">
      <c r="E10" s="9">
        <f t="shared" si="0"/>
        <v>43150</v>
      </c>
      <c r="F10" s="11"/>
      <c r="G10" s="11"/>
      <c r="H10" s="11"/>
      <c r="O10" s="10">
        <v>2017</v>
      </c>
      <c r="P10" s="30">
        <v>188660</v>
      </c>
    </row>
    <row r="11" spans="1:19" x14ac:dyDescent="0.25">
      <c r="A11" s="1" t="s">
        <v>38</v>
      </c>
      <c r="E11" s="9">
        <f t="shared" si="0"/>
        <v>43157</v>
      </c>
      <c r="F11" s="11"/>
      <c r="G11" s="11"/>
      <c r="H11" s="11"/>
      <c r="O11" s="10">
        <v>2018</v>
      </c>
      <c r="P11" s="30">
        <v>190882</v>
      </c>
      <c r="S11" s="3" t="s">
        <v>141</v>
      </c>
    </row>
    <row r="12" spans="1:19" x14ac:dyDescent="0.25">
      <c r="A12" s="3" t="s">
        <v>39</v>
      </c>
      <c r="B12" s="3"/>
      <c r="C12" s="3"/>
      <c r="O12" s="10">
        <v>2019</v>
      </c>
      <c r="P12" s="30">
        <v>12696</v>
      </c>
      <c r="R12" s="1" t="s">
        <v>139</v>
      </c>
      <c r="S12" s="5" t="s">
        <v>140</v>
      </c>
    </row>
    <row r="13" spans="1:19" x14ac:dyDescent="0.25">
      <c r="O13" s="29">
        <v>2020</v>
      </c>
      <c r="P13" s="29"/>
    </row>
    <row r="14" spans="1:19" x14ac:dyDescent="0.25">
      <c r="A14" s="1" t="s">
        <v>40</v>
      </c>
      <c r="B14" s="1" t="s">
        <v>42</v>
      </c>
      <c r="O14" s="29">
        <v>2021</v>
      </c>
      <c r="P14" s="29"/>
      <c r="S14" s="3" t="s">
        <v>144</v>
      </c>
    </row>
    <row r="15" spans="1:19" x14ac:dyDescent="0.25">
      <c r="A15" s="1" t="s">
        <v>41</v>
      </c>
      <c r="O15" s="29">
        <v>2022</v>
      </c>
      <c r="P15" s="29"/>
      <c r="R15" s="1" t="s">
        <v>139</v>
      </c>
      <c r="S15" s="5" t="s">
        <v>143</v>
      </c>
    </row>
    <row r="16" spans="1:19" x14ac:dyDescent="0.25">
      <c r="O16" s="29">
        <v>2023</v>
      </c>
      <c r="P16" s="29"/>
    </row>
    <row r="17" spans="1:16" x14ac:dyDescent="0.25">
      <c r="A17" s="6" t="s">
        <v>35</v>
      </c>
      <c r="B17" s="6" t="s">
        <v>44</v>
      </c>
      <c r="C17" s="12"/>
      <c r="O17" s="29">
        <v>2024</v>
      </c>
      <c r="P17" s="29"/>
    </row>
    <row r="19" spans="1:16" x14ac:dyDescent="0.25">
      <c r="A19" s="1" t="s">
        <v>119</v>
      </c>
    </row>
    <row r="20" spans="1:16" x14ac:dyDescent="0.25">
      <c r="A20" s="3" t="s">
        <v>47</v>
      </c>
    </row>
    <row r="22" spans="1:16" x14ac:dyDescent="0.25">
      <c r="A22" s="1" t="s">
        <v>48</v>
      </c>
      <c r="B22" s="1" t="s">
        <v>49</v>
      </c>
    </row>
    <row r="23" spans="1:16" x14ac:dyDescent="0.25">
      <c r="A23" s="1" t="s">
        <v>50</v>
      </c>
    </row>
    <row r="26" spans="1:16" x14ac:dyDescent="0.25">
      <c r="A26" s="6" t="s">
        <v>51</v>
      </c>
      <c r="B26" s="3"/>
    </row>
    <row r="29" spans="1:16" x14ac:dyDescent="0.25">
      <c r="A29" s="3" t="s">
        <v>52</v>
      </c>
    </row>
    <row r="31" spans="1:16" x14ac:dyDescent="0.25">
      <c r="A31" s="3" t="s">
        <v>53</v>
      </c>
    </row>
    <row r="32" spans="1:16" x14ac:dyDescent="0.25">
      <c r="A32" s="3" t="s">
        <v>54</v>
      </c>
    </row>
    <row r="35" spans="1:2" x14ac:dyDescent="0.25">
      <c r="A35" s="6" t="s">
        <v>34</v>
      </c>
      <c r="B35" s="6" t="s">
        <v>32</v>
      </c>
    </row>
    <row r="36" spans="1:2" x14ac:dyDescent="0.25">
      <c r="A36" s="1" t="s">
        <v>55</v>
      </c>
    </row>
    <row r="37" spans="1:2" x14ac:dyDescent="0.25">
      <c r="A37" s="1" t="s">
        <v>57</v>
      </c>
    </row>
    <row r="38" spans="1:2" x14ac:dyDescent="0.25">
      <c r="A38" s="1" t="s">
        <v>56</v>
      </c>
    </row>
    <row r="41" spans="1:2" x14ac:dyDescent="0.25">
      <c r="A41" s="6" t="s">
        <v>61</v>
      </c>
      <c r="B41" s="3" t="s">
        <v>63</v>
      </c>
    </row>
    <row r="42" spans="1:2" x14ac:dyDescent="0.25">
      <c r="B42" s="3" t="s">
        <v>64</v>
      </c>
    </row>
    <row r="43" spans="1:2" x14ac:dyDescent="0.25">
      <c r="B43" s="1" t="s">
        <v>67</v>
      </c>
    </row>
    <row r="47" spans="1:2" x14ac:dyDescent="0.25">
      <c r="A47" s="3" t="s">
        <v>62</v>
      </c>
      <c r="B47" s="3" t="s">
        <v>65</v>
      </c>
    </row>
    <row r="48" spans="1:2" x14ac:dyDescent="0.25">
      <c r="B48" s="3" t="s">
        <v>66</v>
      </c>
    </row>
    <row r="49" spans="1:2" x14ac:dyDescent="0.25">
      <c r="B49" s="1" t="s">
        <v>68</v>
      </c>
    </row>
    <row r="51" spans="1:2" x14ac:dyDescent="0.25">
      <c r="A51" s="3" t="s">
        <v>89</v>
      </c>
    </row>
    <row r="53" spans="1:2" x14ac:dyDescent="0.25">
      <c r="A53" s="3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6483-F339-4E87-949B-CB9D5A15E7C2}">
  <dimension ref="A1:G28"/>
  <sheetViews>
    <sheetView zoomScale="136" zoomScaleNormal="136" workbookViewId="0">
      <selection activeCell="B1" sqref="B1"/>
    </sheetView>
  </sheetViews>
  <sheetFormatPr defaultRowHeight="15" x14ac:dyDescent="0.25"/>
  <sheetData>
    <row r="1" spans="1:7" x14ac:dyDescent="0.25">
      <c r="A1" t="s">
        <v>103</v>
      </c>
      <c r="B1" t="s">
        <v>104</v>
      </c>
      <c r="E1" t="s">
        <v>103</v>
      </c>
      <c r="F1" t="s">
        <v>104</v>
      </c>
      <c r="G1" t="s">
        <v>118</v>
      </c>
    </row>
    <row r="2" spans="1:7" x14ac:dyDescent="0.25">
      <c r="A2">
        <v>1</v>
      </c>
      <c r="B2">
        <v>15008</v>
      </c>
      <c r="E2">
        <v>1</v>
      </c>
      <c r="F2">
        <v>13385.714285714286</v>
      </c>
    </row>
    <row r="3" spans="1:7" x14ac:dyDescent="0.25">
      <c r="A3">
        <f>A2+1</f>
        <v>2</v>
      </c>
      <c r="B3">
        <v>10022</v>
      </c>
      <c r="E3">
        <f>E2+1</f>
        <v>2</v>
      </c>
      <c r="F3">
        <v>13977.285714285714</v>
      </c>
    </row>
    <row r="4" spans="1:7" x14ac:dyDescent="0.25">
      <c r="A4">
        <f t="shared" ref="A4:A24" si="0">A3+1</f>
        <v>3</v>
      </c>
      <c r="B4">
        <v>12532</v>
      </c>
      <c r="E4">
        <f t="shared" ref="E4:E24" si="1">E3+1</f>
        <v>3</v>
      </c>
      <c r="F4">
        <v>14521.714285714286</v>
      </c>
    </row>
    <row r="5" spans="1:7" x14ac:dyDescent="0.25">
      <c r="A5">
        <f t="shared" si="0"/>
        <v>4</v>
      </c>
      <c r="B5">
        <v>13886</v>
      </c>
      <c r="C5">
        <f>AVERAGE(B2:B8)</f>
        <v>13385.714285714286</v>
      </c>
      <c r="E5">
        <f t="shared" si="1"/>
        <v>4</v>
      </c>
      <c r="F5">
        <v>14799.428571428571</v>
      </c>
    </row>
    <row r="6" spans="1:7" x14ac:dyDescent="0.25">
      <c r="A6">
        <f t="shared" si="0"/>
        <v>5</v>
      </c>
      <c r="B6">
        <v>12413</v>
      </c>
      <c r="C6">
        <f>AVERAGE(B3:B9)</f>
        <v>13977.285714285714</v>
      </c>
      <c r="E6">
        <f t="shared" si="1"/>
        <v>5</v>
      </c>
      <c r="F6">
        <v>15523.714285714286</v>
      </c>
    </row>
    <row r="7" spans="1:7" x14ac:dyDescent="0.25">
      <c r="A7">
        <f t="shared" si="0"/>
        <v>6</v>
      </c>
      <c r="B7">
        <v>18473</v>
      </c>
      <c r="C7">
        <f t="shared" ref="C7:C28" si="2">AVERAGE(B4:B10)</f>
        <v>14521.714285714286</v>
      </c>
      <c r="E7">
        <f t="shared" si="1"/>
        <v>6</v>
      </c>
      <c r="F7">
        <v>15309</v>
      </c>
    </row>
    <row r="8" spans="1:7" x14ac:dyDescent="0.25">
      <c r="A8">
        <f t="shared" si="0"/>
        <v>7</v>
      </c>
      <c r="B8">
        <v>11366</v>
      </c>
      <c r="C8">
        <f t="shared" si="2"/>
        <v>14799.428571428571</v>
      </c>
      <c r="E8">
        <f t="shared" si="1"/>
        <v>7</v>
      </c>
      <c r="F8">
        <v>14209.285714285714</v>
      </c>
    </row>
    <row r="9" spans="1:7" x14ac:dyDescent="0.25">
      <c r="A9">
        <f t="shared" si="0"/>
        <v>8</v>
      </c>
      <c r="B9">
        <v>19149</v>
      </c>
      <c r="C9">
        <f t="shared" si="2"/>
        <v>15523.714285714286</v>
      </c>
      <c r="E9">
        <f t="shared" si="1"/>
        <v>8</v>
      </c>
      <c r="F9">
        <v>14929.714285714286</v>
      </c>
    </row>
    <row r="10" spans="1:7" x14ac:dyDescent="0.25">
      <c r="A10">
        <f t="shared" si="0"/>
        <v>9</v>
      </c>
      <c r="B10">
        <v>13833</v>
      </c>
      <c r="C10">
        <f t="shared" si="2"/>
        <v>15309</v>
      </c>
      <c r="E10">
        <f t="shared" si="1"/>
        <v>9</v>
      </c>
      <c r="F10">
        <v>13878.142857142857</v>
      </c>
    </row>
    <row r="11" spans="1:7" x14ac:dyDescent="0.25">
      <c r="A11">
        <f t="shared" si="0"/>
        <v>10</v>
      </c>
      <c r="B11">
        <v>14476</v>
      </c>
      <c r="C11">
        <f t="shared" si="2"/>
        <v>14209.285714285714</v>
      </c>
      <c r="E11">
        <f t="shared" si="1"/>
        <v>10</v>
      </c>
      <c r="F11">
        <v>14701.857142857143</v>
      </c>
    </row>
    <row r="12" spans="1:7" x14ac:dyDescent="0.25">
      <c r="A12">
        <f t="shared" si="0"/>
        <v>11</v>
      </c>
      <c r="B12">
        <v>18956</v>
      </c>
      <c r="C12">
        <f t="shared" si="2"/>
        <v>14929.714285714286</v>
      </c>
      <c r="E12">
        <f t="shared" si="1"/>
        <v>11</v>
      </c>
      <c r="F12">
        <v>14610</v>
      </c>
    </row>
    <row r="13" spans="1:7" x14ac:dyDescent="0.25">
      <c r="A13">
        <f t="shared" si="0"/>
        <v>12</v>
      </c>
      <c r="B13">
        <v>10910</v>
      </c>
      <c r="C13">
        <f t="shared" si="2"/>
        <v>13878.142857142857</v>
      </c>
      <c r="E13">
        <f t="shared" si="1"/>
        <v>12</v>
      </c>
      <c r="F13">
        <v>13363.285714285714</v>
      </c>
    </row>
    <row r="14" spans="1:7" x14ac:dyDescent="0.25">
      <c r="A14">
        <f t="shared" si="0"/>
        <v>13</v>
      </c>
      <c r="B14">
        <v>10775</v>
      </c>
      <c r="C14">
        <f t="shared" si="2"/>
        <v>14701.857142857143</v>
      </c>
      <c r="E14">
        <f t="shared" si="1"/>
        <v>13</v>
      </c>
      <c r="F14">
        <v>13417.428571428571</v>
      </c>
    </row>
    <row r="15" spans="1:7" x14ac:dyDescent="0.25">
      <c r="A15">
        <f t="shared" si="0"/>
        <v>14</v>
      </c>
      <c r="B15">
        <v>16409</v>
      </c>
      <c r="C15">
        <f t="shared" si="2"/>
        <v>14610</v>
      </c>
      <c r="E15">
        <f t="shared" si="1"/>
        <v>14</v>
      </c>
      <c r="F15">
        <v>14096.571428571429</v>
      </c>
    </row>
    <row r="16" spans="1:7" x14ac:dyDescent="0.25">
      <c r="A16">
        <f t="shared" si="0"/>
        <v>15</v>
      </c>
      <c r="B16">
        <v>11788</v>
      </c>
      <c r="C16">
        <f t="shared" si="2"/>
        <v>13363.285714285714</v>
      </c>
      <c r="E16">
        <f t="shared" si="1"/>
        <v>15</v>
      </c>
      <c r="F16">
        <v>14195</v>
      </c>
    </row>
    <row r="17" spans="1:6" x14ac:dyDescent="0.25">
      <c r="A17">
        <f t="shared" si="0"/>
        <v>16</v>
      </c>
      <c r="B17">
        <v>19599</v>
      </c>
      <c r="C17">
        <f t="shared" si="2"/>
        <v>13417.428571428571</v>
      </c>
      <c r="E17">
        <f t="shared" si="1"/>
        <v>16</v>
      </c>
      <c r="F17">
        <v>14028.428571428571</v>
      </c>
    </row>
    <row r="18" spans="1:6" x14ac:dyDescent="0.25">
      <c r="A18">
        <f t="shared" si="0"/>
        <v>17</v>
      </c>
      <c r="B18">
        <v>13833</v>
      </c>
      <c r="C18">
        <f t="shared" si="2"/>
        <v>14096.571428571429</v>
      </c>
      <c r="E18">
        <f t="shared" si="1"/>
        <v>17</v>
      </c>
      <c r="F18">
        <v>13997.571428571429</v>
      </c>
    </row>
    <row r="19" spans="1:6" x14ac:dyDescent="0.25">
      <c r="A19">
        <f t="shared" si="0"/>
        <v>18</v>
      </c>
      <c r="B19">
        <v>10229</v>
      </c>
      <c r="C19">
        <f t="shared" si="2"/>
        <v>14195</v>
      </c>
      <c r="E19">
        <f t="shared" si="1"/>
        <v>18</v>
      </c>
      <c r="F19">
        <v>13626.142857142857</v>
      </c>
    </row>
    <row r="20" spans="1:6" x14ac:dyDescent="0.25">
      <c r="A20">
        <f t="shared" si="0"/>
        <v>19</v>
      </c>
      <c r="B20">
        <v>11289</v>
      </c>
      <c r="C20">
        <f t="shared" si="2"/>
        <v>14028.428571428571</v>
      </c>
      <c r="E20">
        <f t="shared" si="1"/>
        <v>19</v>
      </c>
      <c r="F20">
        <v>14192.333333333334</v>
      </c>
    </row>
    <row r="21" spans="1:6" x14ac:dyDescent="0.25">
      <c r="A21">
        <f t="shared" si="0"/>
        <v>20</v>
      </c>
      <c r="B21">
        <v>15529</v>
      </c>
      <c r="C21">
        <f t="shared" si="2"/>
        <v>13997.571428571429</v>
      </c>
      <c r="E21">
        <f t="shared" si="1"/>
        <v>20</v>
      </c>
      <c r="F21">
        <v>14773</v>
      </c>
    </row>
    <row r="22" spans="1:6" x14ac:dyDescent="0.25">
      <c r="A22">
        <f t="shared" si="0"/>
        <v>21</v>
      </c>
      <c r="B22">
        <v>17098</v>
      </c>
      <c r="C22">
        <f t="shared" si="2"/>
        <v>13626.142857142857</v>
      </c>
      <c r="E22">
        <f t="shared" si="1"/>
        <v>21</v>
      </c>
      <c r="F22">
        <v>14584</v>
      </c>
    </row>
    <row r="23" spans="1:6" x14ac:dyDescent="0.25">
      <c r="A23">
        <f t="shared" si="0"/>
        <v>22</v>
      </c>
      <c r="B23">
        <v>10622</v>
      </c>
      <c r="C23">
        <f t="shared" si="2"/>
        <v>14192.333333333334</v>
      </c>
      <c r="E23">
        <f t="shared" si="1"/>
        <v>22</v>
      </c>
      <c r="F23">
        <v>13746</v>
      </c>
    </row>
    <row r="24" spans="1:6" x14ac:dyDescent="0.25">
      <c r="A24">
        <f t="shared" si="0"/>
        <v>23</v>
      </c>
      <c r="B24">
        <v>19383</v>
      </c>
      <c r="C24">
        <f t="shared" si="2"/>
        <v>14773</v>
      </c>
      <c r="E24">
        <f t="shared" si="1"/>
        <v>23</v>
      </c>
      <c r="F24">
        <v>15308</v>
      </c>
    </row>
    <row r="25" spans="1:6" x14ac:dyDescent="0.25">
      <c r="A25">
        <f>A24+1</f>
        <v>24</v>
      </c>
      <c r="B25">
        <v>11233</v>
      </c>
      <c r="C25">
        <f t="shared" si="2"/>
        <v>14584</v>
      </c>
      <c r="E25">
        <f>E24+1</f>
        <v>24</v>
      </c>
      <c r="F25">
        <v>11233</v>
      </c>
    </row>
    <row r="26" spans="1:6" x14ac:dyDescent="0.25">
      <c r="C26">
        <f t="shared" si="2"/>
        <v>13746</v>
      </c>
    </row>
    <row r="27" spans="1:6" x14ac:dyDescent="0.25">
      <c r="C27">
        <f t="shared" si="2"/>
        <v>15308</v>
      </c>
    </row>
    <row r="28" spans="1:6" x14ac:dyDescent="0.25">
      <c r="C28">
        <f t="shared" si="2"/>
        <v>11233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F64-B45B-4320-8356-E47CD097FC80}">
  <dimension ref="A1:G21"/>
  <sheetViews>
    <sheetView topLeftCell="D2" zoomScale="286" zoomScaleNormal="286" workbookViewId="0">
      <selection activeCell="E5" sqref="E5"/>
    </sheetView>
  </sheetViews>
  <sheetFormatPr defaultRowHeight="15" x14ac:dyDescent="0.25"/>
  <sheetData>
    <row r="1" spans="1:7" x14ac:dyDescent="0.25">
      <c r="A1" s="16" t="s">
        <v>91</v>
      </c>
      <c r="B1" s="16" t="s">
        <v>92</v>
      </c>
      <c r="C1" s="16" t="s">
        <v>93</v>
      </c>
      <c r="D1" s="16" t="s">
        <v>94</v>
      </c>
      <c r="E1" t="s">
        <v>95</v>
      </c>
    </row>
    <row r="2" spans="1:7" x14ac:dyDescent="0.25">
      <c r="A2" s="36" t="s">
        <v>96</v>
      </c>
      <c r="B2" s="36"/>
      <c r="C2" s="36"/>
      <c r="D2" s="36"/>
    </row>
    <row r="4" spans="1:7" x14ac:dyDescent="0.25">
      <c r="A4" s="16" t="s">
        <v>97</v>
      </c>
      <c r="B4" s="16" t="s">
        <v>98</v>
      </c>
      <c r="C4" s="37" t="s">
        <v>99</v>
      </c>
    </row>
    <row r="5" spans="1:7" x14ac:dyDescent="0.25">
      <c r="A5" s="16">
        <v>2011</v>
      </c>
      <c r="B5" s="16"/>
      <c r="C5" s="37"/>
      <c r="E5" t="s">
        <v>151</v>
      </c>
    </row>
    <row r="6" spans="1:7" x14ac:dyDescent="0.25">
      <c r="A6" s="16">
        <v>2012</v>
      </c>
      <c r="B6" s="16"/>
      <c r="C6" s="37"/>
    </row>
    <row r="7" spans="1:7" x14ac:dyDescent="0.25">
      <c r="A7" s="16">
        <f>A6+1</f>
        <v>2013</v>
      </c>
      <c r="B7" s="16"/>
      <c r="C7" s="37"/>
      <c r="E7">
        <v>2014</v>
      </c>
      <c r="G7" t="s">
        <v>152</v>
      </c>
    </row>
    <row r="8" spans="1:7" x14ac:dyDescent="0.25">
      <c r="A8" s="16">
        <f t="shared" ref="A8:A12" si="0">A7+1</f>
        <v>2014</v>
      </c>
      <c r="B8" s="16"/>
      <c r="C8" s="37"/>
      <c r="E8">
        <v>2015</v>
      </c>
    </row>
    <row r="9" spans="1:7" x14ac:dyDescent="0.25">
      <c r="A9" s="16">
        <f t="shared" si="0"/>
        <v>2015</v>
      </c>
      <c r="B9" s="16"/>
      <c r="C9" s="37"/>
      <c r="E9">
        <v>2016</v>
      </c>
      <c r="G9" t="s">
        <v>153</v>
      </c>
    </row>
    <row r="10" spans="1:7" x14ac:dyDescent="0.25">
      <c r="A10" s="16">
        <f t="shared" si="0"/>
        <v>2016</v>
      </c>
      <c r="B10" s="16"/>
      <c r="C10" s="37"/>
      <c r="E10">
        <v>2017</v>
      </c>
      <c r="G10" t="s">
        <v>154</v>
      </c>
    </row>
    <row r="11" spans="1:7" x14ac:dyDescent="0.25">
      <c r="A11" s="16">
        <f t="shared" si="0"/>
        <v>2017</v>
      </c>
      <c r="B11" s="16"/>
      <c r="C11" s="37"/>
      <c r="E11">
        <v>2018</v>
      </c>
      <c r="G11" t="s">
        <v>155</v>
      </c>
    </row>
    <row r="12" spans="1:7" x14ac:dyDescent="0.25">
      <c r="A12" s="16">
        <f t="shared" si="0"/>
        <v>2018</v>
      </c>
      <c r="B12" s="16"/>
      <c r="C12" s="37"/>
      <c r="E12">
        <v>2019</v>
      </c>
    </row>
    <row r="14" spans="1:7" x14ac:dyDescent="0.25">
      <c r="A14" t="s">
        <v>101</v>
      </c>
      <c r="B14" t="s">
        <v>91</v>
      </c>
      <c r="C14" t="s">
        <v>100</v>
      </c>
      <c r="D14" t="s">
        <v>92</v>
      </c>
      <c r="E14" t="s">
        <v>92</v>
      </c>
      <c r="F14" s="31" t="s">
        <v>102</v>
      </c>
    </row>
    <row r="15" spans="1:7" x14ac:dyDescent="0.25">
      <c r="A15">
        <v>2011</v>
      </c>
      <c r="F15" s="31"/>
    </row>
    <row r="16" spans="1:7" x14ac:dyDescent="0.25">
      <c r="A16">
        <v>2012</v>
      </c>
      <c r="F16" s="31"/>
    </row>
    <row r="17" spans="1:6" x14ac:dyDescent="0.25">
      <c r="A17">
        <f>A16+1</f>
        <v>2013</v>
      </c>
      <c r="F17" s="31"/>
    </row>
    <row r="18" spans="1:6" x14ac:dyDescent="0.25">
      <c r="A18">
        <f t="shared" ref="A18:A21" si="1">A17+1</f>
        <v>2014</v>
      </c>
      <c r="F18" s="31"/>
    </row>
    <row r="19" spans="1:6" x14ac:dyDescent="0.25">
      <c r="A19">
        <f t="shared" si="1"/>
        <v>2015</v>
      </c>
      <c r="F19" s="31"/>
    </row>
    <row r="20" spans="1:6" x14ac:dyDescent="0.25">
      <c r="A20">
        <f t="shared" si="1"/>
        <v>2016</v>
      </c>
      <c r="F20" s="31"/>
    </row>
    <row r="21" spans="1:6" x14ac:dyDescent="0.25">
      <c r="A21">
        <f t="shared" si="1"/>
        <v>2017</v>
      </c>
      <c r="F21" s="31"/>
    </row>
  </sheetData>
  <mergeCells count="3">
    <mergeCell ref="A2:D2"/>
    <mergeCell ref="C4:C12"/>
    <mergeCell ref="F14:F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5"/>
  <sheetViews>
    <sheetView topLeftCell="A3" zoomScale="262" zoomScaleNormal="262" workbookViewId="0">
      <selection activeCell="B8" sqref="B8"/>
    </sheetView>
  </sheetViews>
  <sheetFormatPr defaultRowHeight="15" x14ac:dyDescent="0.25"/>
  <cols>
    <col min="1" max="16384" width="9.140625" style="12"/>
  </cols>
  <sheetData>
    <row r="2" spans="1:2" ht="22.5" x14ac:dyDescent="0.45">
      <c r="A2" s="2" t="s">
        <v>69</v>
      </c>
    </row>
    <row r="4" spans="1:2" x14ac:dyDescent="0.25">
      <c r="A4" s="6" t="s">
        <v>70</v>
      </c>
      <c r="B4" s="6" t="s">
        <v>71</v>
      </c>
    </row>
    <row r="5" spans="1:2" x14ac:dyDescent="0.25">
      <c r="B5" s="6" t="s">
        <v>120</v>
      </c>
    </row>
    <row r="7" spans="1:2" x14ac:dyDescent="0.25">
      <c r="A7" s="6" t="s">
        <v>72</v>
      </c>
      <c r="B7" s="6" t="s">
        <v>73</v>
      </c>
    </row>
    <row r="8" spans="1:2" x14ac:dyDescent="0.25">
      <c r="B8" s="14" t="s">
        <v>74</v>
      </c>
    </row>
    <row r="9" spans="1:2" x14ac:dyDescent="0.25">
      <c r="B9" s="14" t="s">
        <v>75</v>
      </c>
    </row>
    <row r="10" spans="1:2" x14ac:dyDescent="0.25">
      <c r="B10" s="14" t="s">
        <v>76</v>
      </c>
    </row>
    <row r="12" spans="1:2" x14ac:dyDescent="0.25">
      <c r="B12" s="6" t="s">
        <v>78</v>
      </c>
    </row>
    <row r="13" spans="1:2" x14ac:dyDescent="0.25">
      <c r="B13" s="14" t="s">
        <v>77</v>
      </c>
    </row>
    <row r="14" spans="1:2" x14ac:dyDescent="0.25">
      <c r="B14" s="14" t="s">
        <v>79</v>
      </c>
    </row>
    <row r="17" spans="1:2" x14ac:dyDescent="0.25">
      <c r="A17" s="6" t="s">
        <v>80</v>
      </c>
      <c r="B17" s="6" t="s">
        <v>81</v>
      </c>
    </row>
    <row r="18" spans="1:2" x14ac:dyDescent="0.25">
      <c r="B18" s="14" t="s">
        <v>83</v>
      </c>
    </row>
    <row r="19" spans="1:2" x14ac:dyDescent="0.25">
      <c r="B19" s="14" t="s">
        <v>82</v>
      </c>
    </row>
    <row r="20" spans="1:2" x14ac:dyDescent="0.25">
      <c r="B20" s="14" t="s">
        <v>84</v>
      </c>
    </row>
    <row r="22" spans="1:2" x14ac:dyDescent="0.25">
      <c r="A22" s="6" t="s">
        <v>85</v>
      </c>
      <c r="B22" s="6" t="s">
        <v>88</v>
      </c>
    </row>
    <row r="25" spans="1:2" x14ac:dyDescent="0.25">
      <c r="A25" s="6" t="s">
        <v>86</v>
      </c>
      <c r="B25" s="6" t="s">
        <v>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9" workbookViewId="0">
      <selection activeCell="G26" sqref="G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9F78-F0FF-4E7B-A6E5-508C32DE8F25}">
  <dimension ref="B1:I9"/>
  <sheetViews>
    <sheetView topLeftCell="E1" zoomScale="232" zoomScaleNormal="232" workbookViewId="0">
      <selection activeCell="F9" sqref="F9"/>
    </sheetView>
  </sheetViews>
  <sheetFormatPr defaultRowHeight="15" x14ac:dyDescent="0.25"/>
  <cols>
    <col min="2" max="2" width="16.42578125" bestFit="1" customWidth="1"/>
    <col min="3" max="3" width="8" bestFit="1" customWidth="1"/>
  </cols>
  <sheetData>
    <row r="1" spans="2:9" x14ac:dyDescent="0.25">
      <c r="E1" s="38" t="s">
        <v>62</v>
      </c>
      <c r="F1" s="38"/>
      <c r="H1" s="38" t="s">
        <v>61</v>
      </c>
      <c r="I1" s="38"/>
    </row>
    <row r="2" spans="2:9" x14ac:dyDescent="0.25">
      <c r="B2" t="s">
        <v>121</v>
      </c>
      <c r="C2" t="s">
        <v>122</v>
      </c>
      <c r="E2" t="s">
        <v>134</v>
      </c>
      <c r="F2" t="s">
        <v>135</v>
      </c>
      <c r="H2" t="s">
        <v>134</v>
      </c>
      <c r="I2" t="s">
        <v>135</v>
      </c>
    </row>
    <row r="3" spans="2:9" x14ac:dyDescent="0.25">
      <c r="B3" s="21">
        <v>0.9</v>
      </c>
      <c r="C3">
        <v>0.1</v>
      </c>
      <c r="D3" t="s">
        <v>106</v>
      </c>
      <c r="E3" s="23">
        <v>43101</v>
      </c>
      <c r="F3" s="24">
        <v>1279</v>
      </c>
      <c r="G3" t="s">
        <v>106</v>
      </c>
      <c r="H3" s="23">
        <v>43101</v>
      </c>
      <c r="I3" s="24">
        <v>1279</v>
      </c>
    </row>
    <row r="4" spans="2:9" x14ac:dyDescent="0.25">
      <c r="B4" s="21">
        <v>0.95</v>
      </c>
      <c r="C4">
        <v>0.05</v>
      </c>
      <c r="E4" s="25">
        <v>43132</v>
      </c>
      <c r="F4" s="26">
        <v>1215</v>
      </c>
      <c r="H4" s="27">
        <v>43132</v>
      </c>
      <c r="I4" s="28">
        <v>1215</v>
      </c>
    </row>
    <row r="5" spans="2:9" x14ac:dyDescent="0.25">
      <c r="B5" s="21">
        <v>0.99</v>
      </c>
      <c r="C5">
        <v>0.01</v>
      </c>
      <c r="E5" s="25">
        <v>43160</v>
      </c>
      <c r="F5" s="26">
        <v>1939</v>
      </c>
      <c r="H5" s="27">
        <v>43160</v>
      </c>
      <c r="I5" s="28">
        <v>1939</v>
      </c>
    </row>
    <row r="6" spans="2:9" x14ac:dyDescent="0.25">
      <c r="B6" s="22">
        <v>0.999</v>
      </c>
      <c r="C6">
        <v>1E-3</v>
      </c>
      <c r="D6" t="s">
        <v>136</v>
      </c>
      <c r="E6" s="23">
        <v>43191</v>
      </c>
      <c r="F6" s="24">
        <v>1170</v>
      </c>
      <c r="G6" t="s">
        <v>136</v>
      </c>
      <c r="H6" s="23">
        <v>43191</v>
      </c>
      <c r="I6" s="24">
        <v>1170</v>
      </c>
    </row>
    <row r="8" spans="2:9" x14ac:dyDescent="0.25">
      <c r="E8" t="s">
        <v>61</v>
      </c>
      <c r="F8" s="17" t="s">
        <v>137</v>
      </c>
    </row>
    <row r="9" spans="2:9" x14ac:dyDescent="0.25">
      <c r="E9" t="s">
        <v>62</v>
      </c>
      <c r="F9" s="17" t="s">
        <v>138</v>
      </c>
    </row>
  </sheetData>
  <mergeCells count="2">
    <mergeCell ref="E1:F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 SERIES FORECASTING</vt:lpstr>
      <vt:lpstr>Sheet5</vt:lpstr>
      <vt:lpstr>Different Types oF Data</vt:lpstr>
      <vt:lpstr>ARIMA</vt:lpstr>
      <vt:lpstr>Sheet3</vt:lpstr>
      <vt:lpstr>Sheet1</vt:lpstr>
      <vt:lpstr>STEPS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Ganguly, A.</dc:creator>
  <cp:lastModifiedBy>Ganguly, Arpendu</cp:lastModifiedBy>
  <dcterms:created xsi:type="dcterms:W3CDTF">2018-03-10T05:51:11Z</dcterms:created>
  <dcterms:modified xsi:type="dcterms:W3CDTF">2020-07-11T16:50:02Z</dcterms:modified>
</cp:coreProperties>
</file>