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\OneDrive\Desktop\"/>
    </mc:Choice>
  </mc:AlternateContent>
  <xr:revisionPtr revIDLastSave="0" documentId="13_ncr:1_{4315B989-26EE-4625-B7C4-A1BE3C33CE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-2" sheetId="2" r:id="rId2"/>
    <sheet name="Q-3" sheetId="3" r:id="rId3"/>
    <sheet name="Q-4" sheetId="4" r:id="rId4"/>
    <sheet name="Q-5" sheetId="5" r:id="rId5"/>
    <sheet name="Q-6" sheetId="6" r:id="rId6"/>
  </sheets>
  <calcPr calcId="181029"/>
  <pivotCaches>
    <pivotCache cacheId="9" r:id="rId7"/>
  </pivotCaches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H2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J9" i="6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D27" i="5"/>
  <c r="P10" i="5"/>
  <c r="I3" i="4"/>
  <c r="H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J4" i="6" l="1"/>
</calcChain>
</file>

<file path=xl/sharedStrings.xml><?xml version="1.0" encoding="utf-8"?>
<sst xmlns="http://schemas.openxmlformats.org/spreadsheetml/2006/main" count="317" uniqueCount="47">
  <si>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</si>
  <si>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</si>
  <si>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</si>
  <si>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</si>
  <si>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</si>
  <si>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</si>
  <si>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</si>
  <si>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</si>
  <si>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</si>
  <si>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</si>
  <si>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</si>
  <si>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</si>
  <si>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</si>
  <si>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</si>
  <si>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</si>
  <si>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</si>
  <si>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</si>
  <si>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</si>
  <si>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</si>
  <si>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</si>
  <si>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</si>
  <si>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</si>
  <si>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</si>
  <si>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</si>
  <si>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</si>
  <si>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</si>
  <si>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</si>
  <si>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</si>
  <si>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</si>
  <si>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</si>
  <si>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</si>
  <si>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</si>
  <si>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</si>
  <si>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</si>
  <si>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</si>
  <si>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</si>
  <si>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</si>
  <si>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Q-1</t>
  </si>
  <si>
    <t>Row Labels</t>
  </si>
  <si>
    <t>Grand Total</t>
  </si>
  <si>
    <t>StdDevp of Productivity_Score</t>
  </si>
  <si>
    <t>PEI</t>
  </si>
  <si>
    <t>Rank</t>
  </si>
  <si>
    <t>Underutilized_High_Performer</t>
  </si>
  <si>
    <t xml:space="preserve"> Performance Rating ≥ 4</t>
  </si>
  <si>
    <t xml:space="preserve"> less than the average hours</t>
  </si>
  <si>
    <t>Task_per_hour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</si>
</sst>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B82-9C73-3EC9A81A0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1094592"/>
        <c:axId val="1368766288"/>
      </c:barChart>
      <c:catAx>
        <c:axId val="14110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66288"/>
        <c:crosses val="autoZero"/>
        <c:auto val="1"/>
        <c:lblAlgn val="ctr"/>
        <c:lblOffset val="100"/>
        <c:noMultiLvlLbl val="0"/>
      </c:catAx>
      <c:valAx>
        <c:axId val="13687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 Dataset.xlsx]Q-2!PivotTable1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'Q-2'!$A$4:$A$9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'Q-2'!$B$4:$B$9</c:f>
              <c:numCache>
                <c:formatCode>General</c:formatCode>
                <c:ptCount val="5"/>
                <c:pt idx="0">
                  <c:v>2.9580398915498081</c:v>
                </c:pt>
                <c:pt idx="1">
                  <c:v>3.54400902933387</c:v>
                </c:pt>
                <c:pt idx="2">
                  <c:v>4.7074409183759283</c:v>
                </c:pt>
                <c:pt idx="3">
                  <c:v>2</c:v>
                </c:pt>
                <c:pt idx="4">
                  <c:v>4.3748015828022293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3-42D9-80E0-9F37DBDB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068400"/>
        <c:axId val="1514064560"/>
      </c:barChart>
      <c:catAx>
        <c:axId val="15140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4560"/>
        <c:crosses val="autoZero"/>
        <c:auto val="1"/>
        <c:lblAlgn val="ctr"/>
        <c:lblOffset val="100"/>
        <c:noMultiLvlLbl val="0"/>
      </c:catAx>
      <c:valAx>
        <c:axId val="1514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'Q-4'!$D$1:$D$26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47</c:v>
                </c:pt>
                <c:pt idx="3">
                  <c:v>48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41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35</c:v>
                </c:pt>
                <c:pt idx="15">
                  <c:v>36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8-44B9-842D-F21D66081E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'Q-4'!$E$1:$E$26</c:f>
              <c:numCache>
                <c:formatCode>General</c:formatCode>
                <c:ptCount val="26"/>
                <c:pt idx="0">
                  <c:v>0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75</c:v>
                </c:pt>
                <c:pt idx="6">
                  <c:v>73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66</c:v>
                </c:pt>
                <c:pt idx="11">
                  <c:v>60</c:v>
                </c:pt>
                <c:pt idx="12">
                  <c:v>58</c:v>
                </c:pt>
                <c:pt idx="13">
                  <c:v>55</c:v>
                </c:pt>
                <c:pt idx="14">
                  <c:v>50</c:v>
                </c:pt>
                <c:pt idx="15">
                  <c:v>52</c:v>
                </c:pt>
                <c:pt idx="16">
                  <c:v>48</c:v>
                </c:pt>
                <c:pt idx="17">
                  <c:v>45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8-44B9-842D-F21D66081E0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'Q-4'!$F$1:$F$26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90</c:v>
                </c:pt>
                <c:pt idx="10">
                  <c:v>89</c:v>
                </c:pt>
                <c:pt idx="11">
                  <c:v>87</c:v>
                </c:pt>
                <c:pt idx="12">
                  <c:v>85</c:v>
                </c:pt>
                <c:pt idx="13">
                  <c:v>83</c:v>
                </c:pt>
                <c:pt idx="14">
                  <c:v>80</c:v>
                </c:pt>
                <c:pt idx="15">
                  <c:v>78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8-44B9-842D-F21D66081E0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'Q-4'!$G$1:$G$26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8-44B9-842D-F21D66081E0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'Q-4'!$H$1:$H$26</c:f>
              <c:numCache>
                <c:formatCode>General</c:formatCode>
                <c:ptCount val="26"/>
                <c:pt idx="1">
                  <c:v>0.94623485838187738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8-44B9-842D-F21D66081E01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'Q-4'!$I$1:$I$26</c:f>
              <c:numCache>
                <c:formatCode>General</c:formatCode>
                <c:ptCount val="26"/>
                <c:pt idx="2">
                  <c:v>0.9574553703647628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8-44B9-842D-F21D6608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43840"/>
        <c:axId val="1360645280"/>
      </c:scatterChart>
      <c:valAx>
        <c:axId val="1360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5280"/>
        <c:crosses val="autoZero"/>
        <c:crossBetween val="midCat"/>
      </c:valAx>
      <c:valAx>
        <c:axId val="1360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Work Hours and Productivity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'Q-4'!$D$2:$D$26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'Q-4'!$F$2:$F$26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0-4F71-8947-36FEF0C2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75888"/>
        <c:axId val="1368576368"/>
      </c:scatterChart>
      <c:valAx>
        <c:axId val="13685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6368"/>
        <c:crosses val="autoZero"/>
        <c:crossBetween val="midCat"/>
      </c:valAx>
      <c:valAx>
        <c:axId val="13685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27</xdr:row>
      <xdr:rowOff>38100</xdr:rowOff>
    </xdr:from>
    <xdr:to>
      <xdr:col>13</xdr:col>
      <xdr:colOff>144780</xdr:colOff>
      <xdr:row>41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81B1C-1A21-B8A8-80A6-48A374AC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76200</xdr:rowOff>
    </xdr:from>
    <xdr:to>
      <xdr:col>15</xdr:col>
      <xdr:colOff>228600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A6AE2-0F5D-578D-D331-A86C336D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29</xdr:row>
      <xdr:rowOff>15240</xdr:rowOff>
    </xdr:from>
    <xdr:to>
      <xdr:col>5</xdr:col>
      <xdr:colOff>777240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1872B-3B64-2481-D2C6-AFFBD76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3</xdr:row>
      <xdr:rowOff>76200</xdr:rowOff>
    </xdr:from>
    <xdr:to>
      <xdr:col>15</xdr:col>
      <xdr:colOff>335280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E1FB9-2B7D-ECB9-4A11-38EDCD74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916.35789861111" createdVersion="8" refreshedVersion="8" minRefreshableVersion="3" recordCount="25" xr:uid="{C6FEED1E-85D3-49EF-9220-5724950EEDEE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100"/>
        <n v="99"/>
        <n v="98"/>
        <n v="96"/>
        <n v="95"/>
        <n v="94"/>
        <n v="93"/>
        <n v="92"/>
        <n v="90"/>
        <n v="89"/>
        <n v="87"/>
        <n v="85"/>
        <n v="83"/>
        <n v="80"/>
        <n v="78"/>
        <n v="76"/>
        <n v="75"/>
        <n v="74"/>
        <n v="72"/>
        <n v="70"/>
        <n v="68"/>
        <n v="65"/>
        <n v="64"/>
        <n v="62"/>
        <n v="60"/>
      </sharedItems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x v="0"/>
    <n v="5"/>
  </r>
  <r>
    <n v="125"/>
    <s v="Tanya"/>
    <x v="0"/>
    <n v="47"/>
    <n v="79"/>
    <x v="1"/>
    <n v="5"/>
  </r>
  <r>
    <n v="115"/>
    <s v="Rakesh"/>
    <x v="0"/>
    <n v="48"/>
    <n v="78"/>
    <x v="2"/>
    <n v="5"/>
  </r>
  <r>
    <n v="123"/>
    <s v="Neeraj"/>
    <x v="1"/>
    <n v="46"/>
    <n v="77"/>
    <x v="3"/>
    <n v="5"/>
  </r>
  <r>
    <n v="104"/>
    <s v="Riya"/>
    <x v="0"/>
    <n v="45"/>
    <n v="75"/>
    <x v="4"/>
    <n v="5"/>
  </r>
  <r>
    <n v="112"/>
    <s v="Pooja"/>
    <x v="1"/>
    <n v="44"/>
    <n v="73"/>
    <x v="5"/>
    <n v="5"/>
  </r>
  <r>
    <n v="118"/>
    <s v="Arjun"/>
    <x v="1"/>
    <n v="43"/>
    <n v="75"/>
    <x v="6"/>
    <n v="5"/>
  </r>
  <r>
    <n v="109"/>
    <s v="Kunal"/>
    <x v="1"/>
    <n v="42"/>
    <n v="70"/>
    <x v="7"/>
    <n v="5"/>
  </r>
  <r>
    <n v="102"/>
    <s v="Meera"/>
    <x v="1"/>
    <n v="40"/>
    <n v="65"/>
    <x v="8"/>
    <n v="5"/>
  </r>
  <r>
    <n v="114"/>
    <s v="Deepak"/>
    <x v="2"/>
    <n v="41"/>
    <n v="66"/>
    <x v="9"/>
    <n v="4"/>
  </r>
  <r>
    <n v="119"/>
    <s v="Anjali"/>
    <x v="0"/>
    <n v="39"/>
    <n v="60"/>
    <x v="10"/>
    <n v="4"/>
  </r>
  <r>
    <n v="106"/>
    <s v="Neha"/>
    <x v="2"/>
    <n v="38"/>
    <n v="58"/>
    <x v="11"/>
    <n v="4"/>
  </r>
  <r>
    <n v="110"/>
    <s v="Sneha"/>
    <x v="2"/>
    <n v="37"/>
    <n v="55"/>
    <x v="12"/>
    <n v="4"/>
  </r>
  <r>
    <n v="101"/>
    <s v="Aakash"/>
    <x v="2"/>
    <n v="35"/>
    <n v="50"/>
    <x v="13"/>
    <n v="4"/>
  </r>
  <r>
    <n v="120"/>
    <s v="Suman"/>
    <x v="2"/>
    <n v="36"/>
    <n v="52"/>
    <x v="14"/>
    <n v="4"/>
  </r>
  <r>
    <n v="124"/>
    <s v="Akash"/>
    <x v="2"/>
    <n v="34"/>
    <n v="48"/>
    <x v="15"/>
    <n v="3"/>
  </r>
  <r>
    <n v="113"/>
    <s v="Varun"/>
    <x v="3"/>
    <n v="33"/>
    <n v="45"/>
    <x v="16"/>
    <n v="3"/>
  </r>
  <r>
    <n v="122"/>
    <s v="Jyoti"/>
    <x v="3"/>
    <n v="32"/>
    <n v="44"/>
    <x v="17"/>
    <n v="3"/>
  </r>
  <r>
    <n v="117"/>
    <s v="Sanjay"/>
    <x v="3"/>
    <n v="31"/>
    <n v="42"/>
    <x v="18"/>
    <n v="3"/>
  </r>
  <r>
    <n v="103"/>
    <s v="Suresh"/>
    <x v="3"/>
    <n v="30"/>
    <n v="40"/>
    <x v="19"/>
    <n v="3"/>
  </r>
  <r>
    <n v="111"/>
    <s v="Amit"/>
    <x v="4"/>
    <n v="29"/>
    <n v="38"/>
    <x v="20"/>
    <n v="3"/>
  </r>
  <r>
    <n v="108"/>
    <s v="Priya"/>
    <x v="3"/>
    <n v="28"/>
    <n v="35"/>
    <x v="21"/>
    <n v="3"/>
  </r>
  <r>
    <n v="121"/>
    <s v="Mohan"/>
    <x v="4"/>
    <n v="27"/>
    <n v="34"/>
    <x v="22"/>
    <n v="2"/>
  </r>
  <r>
    <n v="116"/>
    <s v="Kavita"/>
    <x v="4"/>
    <n v="26"/>
    <n v="32"/>
    <x v="23"/>
    <n v="2"/>
  </r>
  <r>
    <n v="105"/>
    <s v="Prakash"/>
    <x v="4"/>
    <n v="25"/>
    <n v="30"/>
    <x v="2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E70A2-7A4B-4841-A334-2949C5536C3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topLeftCell="A8" workbookViewId="0">
      <selection activeCell="H21" sqref="H21"/>
    </sheetView>
  </sheetViews>
  <sheetFormatPr defaultColWidth="12.6640625" defaultRowHeight="15.75" customHeight="1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5.75" customHeight="1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5.75" customHeight="1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5.75" customHeight="1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5.75" customHeight="1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7" ht="15.75" customHeight="1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7" ht="15.75" customHeight="1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7" ht="15.75" customHeight="1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ht="15.75" customHeight="1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7" ht="15.75" customHeight="1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7" ht="15.75" customHeight="1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ht="15.75" customHeight="1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7" ht="15.75" customHeight="1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7" ht="15.75" customHeight="1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ht="15.75" customHeight="1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5.75" customHeight="1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5.75" customHeight="1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5.75" customHeight="1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5.75" customHeight="1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5.75" customHeight="1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5.75" customHeight="1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5.75" customHeight="1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5.75" customHeight="1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5.75" customHeight="1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5.75" customHeight="1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  <row r="29" spans="1:7" ht="15.75" customHeight="1" x14ac:dyDescent="0.25">
      <c r="A29" t="s">
        <v>37</v>
      </c>
    </row>
    <row r="31" spans="1:7" ht="15.75" customHeight="1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 ht="15.75" customHeight="1" x14ac:dyDescent="0.3">
      <c r="A32" s="2">
        <v>107</v>
      </c>
      <c r="B32" s="2" t="s">
        <v>18</v>
      </c>
      <c r="C32" s="2" t="s">
        <v>14</v>
      </c>
      <c r="D32" s="2">
        <v>50</v>
      </c>
      <c r="E32" s="2">
        <v>80</v>
      </c>
      <c r="F32" s="2">
        <v>100</v>
      </c>
      <c r="G32" s="2">
        <v>5</v>
      </c>
    </row>
    <row r="33" spans="1:7" ht="15.75" customHeight="1" x14ac:dyDescent="0.3">
      <c r="A33" s="2">
        <v>125</v>
      </c>
      <c r="B33" s="2" t="s">
        <v>36</v>
      </c>
      <c r="C33" s="2" t="s">
        <v>14</v>
      </c>
      <c r="D33" s="2">
        <v>47</v>
      </c>
      <c r="E33" s="2">
        <v>79</v>
      </c>
      <c r="F33" s="2">
        <v>99</v>
      </c>
      <c r="G33" s="2">
        <v>5</v>
      </c>
    </row>
    <row r="34" spans="1:7" ht="15.75" customHeight="1" x14ac:dyDescent="0.3">
      <c r="A34" s="2">
        <v>115</v>
      </c>
      <c r="B34" s="2" t="s">
        <v>26</v>
      </c>
      <c r="C34" s="2" t="s">
        <v>14</v>
      </c>
      <c r="D34" s="2">
        <v>48</v>
      </c>
      <c r="E34" s="2">
        <v>78</v>
      </c>
      <c r="F34" s="2">
        <v>98</v>
      </c>
      <c r="G34" s="2">
        <v>5</v>
      </c>
    </row>
    <row r="35" spans="1:7" ht="15.75" customHeight="1" x14ac:dyDescent="0.3">
      <c r="A35" s="2">
        <v>123</v>
      </c>
      <c r="B35" s="2" t="s">
        <v>34</v>
      </c>
      <c r="C35" s="2" t="s">
        <v>10</v>
      </c>
      <c r="D35" s="2">
        <v>46</v>
      </c>
      <c r="E35" s="2">
        <v>77</v>
      </c>
      <c r="F35" s="2">
        <v>96</v>
      </c>
      <c r="G35" s="2">
        <v>5</v>
      </c>
    </row>
    <row r="36" spans="1:7" ht="15.75" customHeight="1" x14ac:dyDescent="0.3">
      <c r="A36" s="3">
        <v>104</v>
      </c>
      <c r="B36" s="3" t="s">
        <v>13</v>
      </c>
      <c r="C36" s="3" t="s">
        <v>14</v>
      </c>
      <c r="D36" s="3">
        <v>45</v>
      </c>
      <c r="E36" s="3">
        <v>75</v>
      </c>
      <c r="F36" s="3">
        <v>95</v>
      </c>
      <c r="G36" s="3">
        <v>5</v>
      </c>
    </row>
  </sheetData>
  <sortState xmlns:xlrd2="http://schemas.microsoft.com/office/spreadsheetml/2017/richdata2" ref="A2:G27">
    <sortCondition descending="1" ref="F2:F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D6AF-419A-4D4D-A40A-F9A283964DDA}">
  <dimension ref="A3:B9"/>
  <sheetViews>
    <sheetView workbookViewId="0">
      <selection activeCell="B30" sqref="B30"/>
    </sheetView>
  </sheetViews>
  <sheetFormatPr defaultRowHeight="13.2" x14ac:dyDescent="0.25"/>
  <cols>
    <col min="1" max="1" width="13.33203125" bestFit="1" customWidth="1"/>
    <col min="2" max="2" width="28.33203125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16</v>
      </c>
      <c r="B4" s="6">
        <v>2.9580398915498081</v>
      </c>
    </row>
    <row r="5" spans="1:2" x14ac:dyDescent="0.25">
      <c r="A5" s="5" t="s">
        <v>12</v>
      </c>
      <c r="B5" s="6">
        <v>3.54400902933387</v>
      </c>
    </row>
    <row r="6" spans="1:2" x14ac:dyDescent="0.25">
      <c r="A6" s="5" t="s">
        <v>14</v>
      </c>
      <c r="B6" s="6">
        <v>4.7074409183759283</v>
      </c>
    </row>
    <row r="7" spans="1:2" x14ac:dyDescent="0.25">
      <c r="A7" s="5" t="s">
        <v>10</v>
      </c>
      <c r="B7" s="6">
        <v>2</v>
      </c>
    </row>
    <row r="8" spans="1:2" x14ac:dyDescent="0.25">
      <c r="A8" s="5" t="s">
        <v>8</v>
      </c>
      <c r="B8" s="6">
        <v>4.3748015828022293</v>
      </c>
    </row>
    <row r="9" spans="1:2" x14ac:dyDescent="0.25">
      <c r="A9" s="5" t="s">
        <v>39</v>
      </c>
      <c r="B9" s="6">
        <v>12.412896519346321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C909-4843-4F3C-9EAD-E728D1CF6E27}">
  <dimension ref="A1:I26"/>
  <sheetViews>
    <sheetView workbookViewId="0">
      <selection activeCell="I4" sqref="I4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41</v>
      </c>
      <c r="I1" s="7" t="s">
        <v>42</v>
      </c>
    </row>
    <row r="2" spans="1:9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D2/F2</f>
        <v>0.5</v>
      </c>
      <c r="I2">
        <f>RANK(E2,$E$2:$E$26,0)</f>
        <v>1</v>
      </c>
    </row>
    <row r="3" spans="1:9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>
        <f t="shared" ref="H3:H26" si="0">D3/F3</f>
        <v>0.47474747474747475</v>
      </c>
      <c r="I3">
        <f t="shared" ref="I3:I26" si="1">RANK(E3,$E$2:$E$26,0)</f>
        <v>2</v>
      </c>
    </row>
    <row r="4" spans="1:9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0.48979591836734693</v>
      </c>
      <c r="I4">
        <f t="shared" si="1"/>
        <v>3</v>
      </c>
    </row>
    <row r="5" spans="1:9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0.47916666666666669</v>
      </c>
      <c r="I5">
        <f t="shared" si="1"/>
        <v>4</v>
      </c>
    </row>
    <row r="6" spans="1:9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0.47368421052631576</v>
      </c>
      <c r="I6">
        <f t="shared" si="1"/>
        <v>5</v>
      </c>
    </row>
    <row r="7" spans="1:9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0.46808510638297873</v>
      </c>
      <c r="I7">
        <f t="shared" si="1"/>
        <v>7</v>
      </c>
    </row>
    <row r="8" spans="1:9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0.46236559139784944</v>
      </c>
      <c r="I8">
        <f t="shared" si="1"/>
        <v>5</v>
      </c>
    </row>
    <row r="9" spans="1:9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0.45652173913043476</v>
      </c>
      <c r="I9">
        <f t="shared" si="1"/>
        <v>8</v>
      </c>
    </row>
    <row r="10" spans="1:9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0.44444444444444442</v>
      </c>
      <c r="I10">
        <f t="shared" si="1"/>
        <v>10</v>
      </c>
    </row>
    <row r="11" spans="1:9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0.4606741573033708</v>
      </c>
      <c r="I11">
        <f t="shared" si="1"/>
        <v>9</v>
      </c>
    </row>
    <row r="12" spans="1:9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0.44827586206896552</v>
      </c>
      <c r="I12">
        <f t="shared" si="1"/>
        <v>11</v>
      </c>
    </row>
    <row r="13" spans="1:9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0.44705882352941179</v>
      </c>
      <c r="I13">
        <f t="shared" si="1"/>
        <v>12</v>
      </c>
    </row>
    <row r="14" spans="1:9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0.44578313253012047</v>
      </c>
      <c r="I14">
        <f t="shared" si="1"/>
        <v>13</v>
      </c>
    </row>
    <row r="15" spans="1:9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0.4375</v>
      </c>
      <c r="I15">
        <f t="shared" si="1"/>
        <v>15</v>
      </c>
    </row>
    <row r="16" spans="1:9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0.46153846153846156</v>
      </c>
      <c r="I16">
        <f t="shared" si="1"/>
        <v>14</v>
      </c>
    </row>
    <row r="17" spans="1:9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0.44736842105263158</v>
      </c>
      <c r="I17">
        <f t="shared" si="1"/>
        <v>16</v>
      </c>
    </row>
    <row r="18" spans="1:9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0.44</v>
      </c>
      <c r="I18">
        <f t="shared" si="1"/>
        <v>17</v>
      </c>
    </row>
    <row r="19" spans="1:9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0.43243243243243246</v>
      </c>
      <c r="I19">
        <f t="shared" si="1"/>
        <v>18</v>
      </c>
    </row>
    <row r="20" spans="1:9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0.43055555555555558</v>
      </c>
      <c r="I20">
        <f t="shared" si="1"/>
        <v>19</v>
      </c>
    </row>
    <row r="21" spans="1:9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0.42857142857142855</v>
      </c>
      <c r="I21">
        <f t="shared" si="1"/>
        <v>20</v>
      </c>
    </row>
    <row r="22" spans="1:9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0.4264705882352941</v>
      </c>
      <c r="I22">
        <f t="shared" si="1"/>
        <v>21</v>
      </c>
    </row>
    <row r="23" spans="1:9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0.43076923076923079</v>
      </c>
      <c r="I23">
        <f t="shared" si="1"/>
        <v>22</v>
      </c>
    </row>
    <row r="24" spans="1:9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0.421875</v>
      </c>
      <c r="I24">
        <f t="shared" si="1"/>
        <v>23</v>
      </c>
    </row>
    <row r="25" spans="1:9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0.41935483870967744</v>
      </c>
      <c r="I25">
        <f t="shared" si="1"/>
        <v>24</v>
      </c>
    </row>
    <row r="26" spans="1:9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>
        <f t="shared" si="0"/>
        <v>0.41666666666666669</v>
      </c>
      <c r="I26">
        <f t="shared" si="1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3063-2E48-4E50-AE6F-1397CC22DC4F}">
  <dimension ref="A1:I26"/>
  <sheetViews>
    <sheetView topLeftCell="A19" workbookViewId="0">
      <selection activeCell="I32" sqref="I32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customWidth="1"/>
    <col min="6" max="6" width="17" bestFit="1" customWidth="1"/>
    <col min="7" max="7" width="18.441406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CORREL(D2:D26,G2:G26)</f>
        <v>0.94623485838187738</v>
      </c>
    </row>
    <row r="3" spans="1:9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I3">
        <f>CORREL(E2:E26,G2:G26)</f>
        <v>0.9574553703647628</v>
      </c>
    </row>
    <row r="4" spans="1:9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9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9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9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9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9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9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9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9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9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9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9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9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C735-5662-4BA4-A674-08336639F3B4}">
  <dimension ref="A1:P27"/>
  <sheetViews>
    <sheetView topLeftCell="A3" workbookViewId="0">
      <selection activeCell="K1" sqref="K1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25.77734375" bestFit="1" customWidth="1"/>
    <col min="9" max="9" width="21.33203125" bestFit="1" customWidth="1"/>
    <col min="10" max="10" width="24.6640625" bestFit="1" customWidth="1"/>
    <col min="16" max="16" width="6" bestFit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43</v>
      </c>
      <c r="I1" s="8" t="s">
        <v>44</v>
      </c>
      <c r="J1" s="8" t="s">
        <v>45</v>
      </c>
    </row>
    <row r="2" spans="1:16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 t="str">
        <f>IF(AND(F2&gt;=4, D2&lt;$D$27), "Yes", "No")</f>
        <v>No</v>
      </c>
      <c r="I2" t="b">
        <f>AND(G2&gt;=4)</f>
        <v>1</v>
      </c>
      <c r="J2" t="b">
        <f>IF(AND(D2&gt;$D$27),TRUE,FALSE)</f>
        <v>1</v>
      </c>
    </row>
    <row r="3" spans="1:16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 t="str">
        <f t="shared" ref="H3:H26" si="0">IF(AND(F3&gt;=4, D3&lt;$D$27), "Yes", "No")</f>
        <v>No</v>
      </c>
      <c r="I3" t="b">
        <f t="shared" ref="I3:I26" si="1">AND(G3&gt;=4)</f>
        <v>1</v>
      </c>
      <c r="J3" t="b">
        <f t="shared" ref="J3:J26" si="2">IF(AND(D3&gt;$D$27),TRUE,FALSE)</f>
        <v>1</v>
      </c>
    </row>
    <row r="4" spans="1:16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 t="str">
        <f t="shared" si="0"/>
        <v>No</v>
      </c>
      <c r="I4" t="b">
        <f t="shared" si="1"/>
        <v>1</v>
      </c>
      <c r="J4" t="b">
        <f t="shared" si="2"/>
        <v>1</v>
      </c>
    </row>
    <row r="5" spans="1:16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 t="str">
        <f t="shared" si="0"/>
        <v>No</v>
      </c>
      <c r="I5" t="b">
        <f t="shared" si="1"/>
        <v>1</v>
      </c>
      <c r="J5" t="b">
        <f t="shared" si="2"/>
        <v>1</v>
      </c>
    </row>
    <row r="6" spans="1:16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 t="str">
        <f t="shared" si="0"/>
        <v>No</v>
      </c>
      <c r="I6" t="b">
        <f t="shared" si="1"/>
        <v>1</v>
      </c>
      <c r="J6" t="b">
        <f t="shared" si="2"/>
        <v>1</v>
      </c>
    </row>
    <row r="7" spans="1:16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 t="str">
        <f t="shared" si="0"/>
        <v>No</v>
      </c>
      <c r="I7" t="b">
        <f t="shared" si="1"/>
        <v>1</v>
      </c>
      <c r="J7" t="b">
        <f t="shared" si="2"/>
        <v>1</v>
      </c>
    </row>
    <row r="8" spans="1:16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 t="str">
        <f t="shared" si="0"/>
        <v>No</v>
      </c>
      <c r="I8" t="b">
        <f t="shared" si="1"/>
        <v>1</v>
      </c>
      <c r="J8" t="b">
        <f t="shared" si="2"/>
        <v>1</v>
      </c>
    </row>
    <row r="9" spans="1:16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 t="str">
        <f t="shared" si="0"/>
        <v>No</v>
      </c>
      <c r="I9" t="b">
        <f t="shared" si="1"/>
        <v>1</v>
      </c>
      <c r="J9" t="b">
        <f t="shared" si="2"/>
        <v>1</v>
      </c>
    </row>
    <row r="10" spans="1:16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 t="str">
        <f t="shared" si="0"/>
        <v>No</v>
      </c>
      <c r="I10" t="b">
        <f t="shared" si="1"/>
        <v>1</v>
      </c>
      <c r="J10" t="b">
        <f t="shared" si="2"/>
        <v>1</v>
      </c>
      <c r="P10">
        <f>AVERAGE(D2:D26)</f>
        <v>37.04</v>
      </c>
    </row>
    <row r="11" spans="1:16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 t="str">
        <f t="shared" si="0"/>
        <v>No</v>
      </c>
      <c r="I11" t="b">
        <f t="shared" si="1"/>
        <v>1</v>
      </c>
      <c r="J11" t="b">
        <f t="shared" si="2"/>
        <v>1</v>
      </c>
    </row>
    <row r="12" spans="1:16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 t="str">
        <f t="shared" si="0"/>
        <v>No</v>
      </c>
      <c r="I12" t="b">
        <f t="shared" si="1"/>
        <v>1</v>
      </c>
      <c r="J12" t="b">
        <f t="shared" si="2"/>
        <v>1</v>
      </c>
    </row>
    <row r="13" spans="1:16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 t="str">
        <f t="shared" si="0"/>
        <v>No</v>
      </c>
      <c r="I13" t="b">
        <f t="shared" si="1"/>
        <v>1</v>
      </c>
      <c r="J13" t="b">
        <f t="shared" si="2"/>
        <v>1</v>
      </c>
    </row>
    <row r="14" spans="1:16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 t="str">
        <f t="shared" si="0"/>
        <v>Yes</v>
      </c>
      <c r="I14" t="b">
        <f t="shared" si="1"/>
        <v>1</v>
      </c>
      <c r="J14" t="b">
        <f t="shared" si="2"/>
        <v>0</v>
      </c>
    </row>
    <row r="15" spans="1:16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 t="str">
        <f t="shared" si="0"/>
        <v>Yes</v>
      </c>
      <c r="I15" t="b">
        <f t="shared" si="1"/>
        <v>1</v>
      </c>
      <c r="J15" t="b">
        <f t="shared" si="2"/>
        <v>0</v>
      </c>
    </row>
    <row r="16" spans="1:16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 t="str">
        <f t="shared" si="0"/>
        <v>Yes</v>
      </c>
      <c r="I16" t="b">
        <f t="shared" si="1"/>
        <v>1</v>
      </c>
      <c r="J16" t="b">
        <f t="shared" si="2"/>
        <v>0</v>
      </c>
    </row>
    <row r="17" spans="1:10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 t="str">
        <f t="shared" si="0"/>
        <v>Yes</v>
      </c>
      <c r="I17" t="b">
        <f t="shared" si="1"/>
        <v>0</v>
      </c>
      <c r="J17" t="b">
        <f t="shared" si="2"/>
        <v>0</v>
      </c>
    </row>
    <row r="18" spans="1:10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 t="str">
        <f t="shared" si="0"/>
        <v>Yes</v>
      </c>
      <c r="I18" t="b">
        <f t="shared" si="1"/>
        <v>0</v>
      </c>
      <c r="J18" t="b">
        <f t="shared" si="2"/>
        <v>0</v>
      </c>
    </row>
    <row r="19" spans="1:10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 t="str">
        <f t="shared" si="0"/>
        <v>Yes</v>
      </c>
      <c r="I19" t="b">
        <f t="shared" si="1"/>
        <v>0</v>
      </c>
      <c r="J19" t="b">
        <f t="shared" si="2"/>
        <v>0</v>
      </c>
    </row>
    <row r="20" spans="1:10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t="str">
        <f t="shared" si="0"/>
        <v>Yes</v>
      </c>
      <c r="I20" t="b">
        <f t="shared" si="1"/>
        <v>0</v>
      </c>
      <c r="J20" t="b">
        <f t="shared" si="2"/>
        <v>0</v>
      </c>
    </row>
    <row r="21" spans="1:10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 t="str">
        <f t="shared" si="0"/>
        <v>Yes</v>
      </c>
      <c r="I21" t="b">
        <f t="shared" si="1"/>
        <v>0</v>
      </c>
      <c r="J21" t="b">
        <f t="shared" si="2"/>
        <v>0</v>
      </c>
    </row>
    <row r="22" spans="1:10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 t="str">
        <f t="shared" si="0"/>
        <v>Yes</v>
      </c>
      <c r="I22" t="b">
        <f t="shared" si="1"/>
        <v>0</v>
      </c>
      <c r="J22" t="b">
        <f t="shared" si="2"/>
        <v>0</v>
      </c>
    </row>
    <row r="23" spans="1:10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 t="str">
        <f t="shared" si="0"/>
        <v>Yes</v>
      </c>
      <c r="I23" t="b">
        <f t="shared" si="1"/>
        <v>0</v>
      </c>
      <c r="J23" t="b">
        <f t="shared" si="2"/>
        <v>0</v>
      </c>
    </row>
    <row r="24" spans="1:10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t="str">
        <f t="shared" si="0"/>
        <v>Yes</v>
      </c>
      <c r="I24" t="b">
        <f t="shared" si="1"/>
        <v>0</v>
      </c>
      <c r="J24" t="b">
        <f t="shared" si="2"/>
        <v>0</v>
      </c>
    </row>
    <row r="25" spans="1:10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 t="str">
        <f t="shared" si="0"/>
        <v>Yes</v>
      </c>
      <c r="I25" t="b">
        <f t="shared" si="1"/>
        <v>0</v>
      </c>
      <c r="J25" t="b">
        <f t="shared" si="2"/>
        <v>0</v>
      </c>
    </row>
    <row r="26" spans="1:10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 t="str">
        <f t="shared" si="0"/>
        <v>Yes</v>
      </c>
      <c r="I26" t="b">
        <f t="shared" si="1"/>
        <v>0</v>
      </c>
      <c r="J26" t="b">
        <f t="shared" si="2"/>
        <v>0</v>
      </c>
    </row>
    <row r="27" spans="1:10" x14ac:dyDescent="0.25">
      <c r="D27">
        <f>AVERAGE(D2:D26)</f>
        <v>37.04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72BC-3FF3-4180-BFE2-3971C2055DC2}">
  <dimension ref="A1:K26"/>
  <sheetViews>
    <sheetView workbookViewId="0">
      <selection activeCell="K2" sqref="K2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3.77734375" customWidth="1"/>
    <col min="11" max="11" width="10.664062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46</v>
      </c>
    </row>
    <row r="2" spans="1:11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E2/D3</f>
        <v>1.7021276595744681</v>
      </c>
      <c r="K2" t="str">
        <f>IF(AND(F2&gt;90,G2=5),"Aligned","Not Aligned")</f>
        <v>Aligned</v>
      </c>
    </row>
    <row r="3" spans="1:11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>
        <f t="shared" ref="H3:H25" si="0">E3/D4</f>
        <v>1.6458333333333333</v>
      </c>
      <c r="K3" t="str">
        <f t="shared" ref="K3:K26" si="1">IF(AND(F3&gt;90,G3=5),"Aligned","Not Aligned")</f>
        <v>Aligned</v>
      </c>
    </row>
    <row r="4" spans="1:11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1.6956521739130435</v>
      </c>
      <c r="J4">
        <f>MAX(H2:H25)</f>
        <v>1.7857142857142858</v>
      </c>
      <c r="K4" t="str">
        <f t="shared" si="1"/>
        <v>Aligned</v>
      </c>
    </row>
    <row r="5" spans="1:11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1.711111111111111</v>
      </c>
      <c r="K5" t="str">
        <f t="shared" si="1"/>
        <v>Aligned</v>
      </c>
    </row>
    <row r="6" spans="1:11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1.7045454545454546</v>
      </c>
      <c r="K6" t="str">
        <f t="shared" si="1"/>
        <v>Aligned</v>
      </c>
    </row>
    <row r="7" spans="1:11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1.6976744186046511</v>
      </c>
      <c r="K7" t="str">
        <f t="shared" si="1"/>
        <v>Aligned</v>
      </c>
    </row>
    <row r="8" spans="1:11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1.7857142857142858</v>
      </c>
      <c r="K8" t="str">
        <f t="shared" si="1"/>
        <v>Aligned</v>
      </c>
    </row>
    <row r="9" spans="1:11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1.75</v>
      </c>
      <c r="J9" t="str">
        <f>INDEX(B2:B26,MATCH(MAX(H2:H25),H2:H25,0))</f>
        <v>Arjun</v>
      </c>
      <c r="K9" t="str">
        <f t="shared" si="1"/>
        <v>Aligned</v>
      </c>
    </row>
    <row r="10" spans="1:11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1.5853658536585367</v>
      </c>
      <c r="K10" t="str">
        <f t="shared" si="1"/>
        <v>Not Aligned</v>
      </c>
    </row>
    <row r="11" spans="1:11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1.6923076923076923</v>
      </c>
      <c r="K11" t="str">
        <f t="shared" si="1"/>
        <v>Not Aligned</v>
      </c>
    </row>
    <row r="12" spans="1:11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1.5789473684210527</v>
      </c>
      <c r="K12" t="str">
        <f t="shared" si="1"/>
        <v>Not Aligned</v>
      </c>
    </row>
    <row r="13" spans="1:11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1.5675675675675675</v>
      </c>
      <c r="K13" t="str">
        <f t="shared" si="1"/>
        <v>Not Aligned</v>
      </c>
    </row>
    <row r="14" spans="1:11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1.5714285714285714</v>
      </c>
      <c r="K14" t="str">
        <f t="shared" si="1"/>
        <v>Not Aligned</v>
      </c>
    </row>
    <row r="15" spans="1:11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1.3888888888888888</v>
      </c>
      <c r="K15" t="str">
        <f t="shared" si="1"/>
        <v>Not Aligned</v>
      </c>
    </row>
    <row r="16" spans="1:11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1.5294117647058822</v>
      </c>
      <c r="K16" t="str">
        <f t="shared" si="1"/>
        <v>Not Aligned</v>
      </c>
    </row>
    <row r="17" spans="1:11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1.4545454545454546</v>
      </c>
      <c r="K17" t="str">
        <f t="shared" si="1"/>
        <v>Not Aligned</v>
      </c>
    </row>
    <row r="18" spans="1:11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1.40625</v>
      </c>
      <c r="K18" t="str">
        <f t="shared" si="1"/>
        <v>Not Aligned</v>
      </c>
    </row>
    <row r="19" spans="1:11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1.4193548387096775</v>
      </c>
      <c r="K19" t="str">
        <f t="shared" si="1"/>
        <v>Not Aligned</v>
      </c>
    </row>
    <row r="20" spans="1:11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1.4</v>
      </c>
      <c r="K20" t="str">
        <f t="shared" si="1"/>
        <v>Not Aligned</v>
      </c>
    </row>
    <row r="21" spans="1:11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1.3793103448275863</v>
      </c>
      <c r="K21" t="str">
        <f t="shared" si="1"/>
        <v>Not Aligned</v>
      </c>
    </row>
    <row r="22" spans="1:11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1.3571428571428572</v>
      </c>
      <c r="K22" t="str">
        <f t="shared" si="1"/>
        <v>Not Aligned</v>
      </c>
    </row>
    <row r="23" spans="1:11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1.2962962962962963</v>
      </c>
      <c r="K23" t="str">
        <f t="shared" si="1"/>
        <v>Not Aligned</v>
      </c>
    </row>
    <row r="24" spans="1:11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1.3076923076923077</v>
      </c>
      <c r="K24" t="str">
        <f t="shared" si="1"/>
        <v>Not Aligned</v>
      </c>
    </row>
    <row r="25" spans="1:11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1.28</v>
      </c>
      <c r="K25" t="str">
        <f t="shared" si="1"/>
        <v>Not Aligned</v>
      </c>
    </row>
    <row r="26" spans="1:11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>
        <f>E26/D26</f>
        <v>1.2</v>
      </c>
      <c r="K26" t="str">
        <f t="shared" si="1"/>
        <v>Not Aligned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Q-2</vt:lpstr>
      <vt:lpstr>Q-3</vt:lpstr>
      <vt:lpstr>Q-4</vt:lpstr>
      <vt:lpstr>Q-5</vt:lpstr>
      <vt:lpstr>Q-6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Ashmaniwala</cp:lastModifiedBy>
  <dcterms:modified xsi:type="dcterms:W3CDTF">2025-09-16T04:26:57Z</dcterms:modified>
</cp:coreProperties>
</file>