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Research\Research fields\Artificial intelligence\CFST\Excel\"/>
    </mc:Choice>
  </mc:AlternateContent>
  <bookViews>
    <workbookView xWindow="0" yWindow="0" windowWidth="23040" windowHeight="8916" tabRatio="8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1" i="1" l="1"/>
  <c r="F231" i="1" s="1"/>
  <c r="J231" i="1" s="1"/>
  <c r="G231" i="1"/>
  <c r="H230" i="1"/>
  <c r="G230" i="1"/>
  <c r="F230" i="1"/>
  <c r="J230" i="1" s="1"/>
  <c r="H229" i="1"/>
  <c r="F229" i="1" s="1"/>
  <c r="J229" i="1" s="1"/>
  <c r="G229" i="1"/>
  <c r="H228" i="1"/>
  <c r="F228" i="1" s="1"/>
  <c r="G228" i="1"/>
  <c r="H227" i="1"/>
  <c r="F227" i="1" s="1"/>
  <c r="J227" i="1" s="1"/>
  <c r="G227" i="1"/>
  <c r="H226" i="1"/>
  <c r="G226" i="1"/>
  <c r="F226" i="1"/>
  <c r="J226" i="1" s="1"/>
  <c r="H225" i="1"/>
  <c r="F225" i="1" s="1"/>
  <c r="J225" i="1" s="1"/>
  <c r="G225" i="1"/>
  <c r="H224" i="1"/>
  <c r="F224" i="1" s="1"/>
  <c r="G224" i="1"/>
  <c r="H223" i="1"/>
  <c r="F223" i="1" s="1"/>
  <c r="J223" i="1" s="1"/>
  <c r="G223" i="1"/>
  <c r="H222" i="1"/>
  <c r="F222" i="1" s="1"/>
  <c r="J222" i="1" s="1"/>
  <c r="G222" i="1"/>
  <c r="H221" i="1"/>
  <c r="F221" i="1" s="1"/>
  <c r="J221" i="1" s="1"/>
  <c r="G221" i="1"/>
  <c r="H220" i="1"/>
  <c r="F220" i="1" s="1"/>
  <c r="G220" i="1"/>
  <c r="H219" i="1"/>
  <c r="F219" i="1" s="1"/>
  <c r="J219" i="1" s="1"/>
  <c r="G219" i="1"/>
  <c r="H218" i="1"/>
  <c r="F218" i="1" s="1"/>
  <c r="J218" i="1" s="1"/>
  <c r="G218" i="1"/>
  <c r="H217" i="1"/>
  <c r="F217" i="1" s="1"/>
  <c r="J217" i="1" s="1"/>
  <c r="G217" i="1"/>
  <c r="H216" i="1"/>
  <c r="F216" i="1" s="1"/>
  <c r="J216" i="1" s="1"/>
  <c r="G216" i="1"/>
  <c r="H215" i="1"/>
  <c r="F215" i="1" s="1"/>
  <c r="J215" i="1" s="1"/>
  <c r="G215" i="1"/>
  <c r="H214" i="1"/>
  <c r="F214" i="1" s="1"/>
  <c r="J214" i="1" s="1"/>
  <c r="G214" i="1"/>
  <c r="J220" i="1" l="1"/>
  <c r="J224" i="1"/>
  <c r="J228" i="1"/>
  <c r="K213" i="1"/>
  <c r="H213" i="1"/>
  <c r="G213" i="1"/>
  <c r="K212" i="1"/>
  <c r="H212" i="1"/>
  <c r="G212" i="1"/>
  <c r="K211" i="1"/>
  <c r="F211" i="1" s="1"/>
  <c r="J211" i="1" s="1"/>
  <c r="H211" i="1"/>
  <c r="G211" i="1"/>
  <c r="K210" i="1"/>
  <c r="H210" i="1"/>
  <c r="G210" i="1"/>
  <c r="K209" i="1"/>
  <c r="F209" i="1" s="1"/>
  <c r="J209" i="1" s="1"/>
  <c r="H209" i="1"/>
  <c r="G209" i="1"/>
  <c r="K208" i="1"/>
  <c r="H208" i="1"/>
  <c r="G208" i="1"/>
  <c r="K207" i="1"/>
  <c r="H207" i="1"/>
  <c r="G207" i="1"/>
  <c r="K206" i="1"/>
  <c r="H206" i="1"/>
  <c r="G206" i="1"/>
  <c r="K205" i="1"/>
  <c r="H205" i="1"/>
  <c r="G205" i="1"/>
  <c r="K204" i="1"/>
  <c r="F204" i="1" s="1"/>
  <c r="J204" i="1" s="1"/>
  <c r="H204" i="1"/>
  <c r="G204" i="1"/>
  <c r="K203" i="1"/>
  <c r="H203" i="1"/>
  <c r="G203" i="1"/>
  <c r="K202" i="1"/>
  <c r="H202" i="1"/>
  <c r="G202" i="1"/>
  <c r="K201" i="1"/>
  <c r="F201" i="1" s="1"/>
  <c r="J201" i="1" s="1"/>
  <c r="H201" i="1"/>
  <c r="G201" i="1"/>
  <c r="K200" i="1"/>
  <c r="H200" i="1"/>
  <c r="G200" i="1"/>
  <c r="K199" i="1"/>
  <c r="F199" i="1" s="1"/>
  <c r="J199" i="1" s="1"/>
  <c r="H199" i="1"/>
  <c r="G199" i="1"/>
  <c r="F207" i="1" l="1"/>
  <c r="J207" i="1" s="1"/>
  <c r="F203" i="1"/>
  <c r="J203" i="1" s="1"/>
  <c r="F212" i="1"/>
  <c r="J212" i="1" s="1"/>
  <c r="F200" i="1"/>
  <c r="J200" i="1" s="1"/>
  <c r="F210" i="1"/>
  <c r="J210" i="1" s="1"/>
  <c r="F206" i="1"/>
  <c r="J206" i="1" s="1"/>
  <c r="F205" i="1"/>
  <c r="J205" i="1" s="1"/>
  <c r="F213" i="1"/>
  <c r="J213" i="1" s="1"/>
  <c r="F208" i="1"/>
  <c r="J208" i="1" s="1"/>
  <c r="F202" i="1"/>
  <c r="J202" i="1" s="1"/>
  <c r="H198" i="1"/>
  <c r="F198" i="1" s="1"/>
  <c r="J198" i="1" s="1"/>
  <c r="G198" i="1"/>
  <c r="H197" i="1"/>
  <c r="G197" i="1"/>
  <c r="F197" i="1"/>
  <c r="J197" i="1" s="1"/>
  <c r="H196" i="1"/>
  <c r="F196" i="1" s="1"/>
  <c r="J196" i="1" s="1"/>
  <c r="G196" i="1"/>
  <c r="H195" i="1"/>
  <c r="F195" i="1" s="1"/>
  <c r="J195" i="1" s="1"/>
  <c r="G195" i="1"/>
  <c r="H194" i="1"/>
  <c r="F194" i="1" s="1"/>
  <c r="J194" i="1" s="1"/>
  <c r="G194" i="1"/>
  <c r="H193" i="1" l="1"/>
  <c r="G193" i="1"/>
  <c r="F193" i="1"/>
  <c r="J193" i="1" s="1"/>
  <c r="H192" i="1"/>
  <c r="G192" i="1"/>
  <c r="F192" i="1"/>
  <c r="J192" i="1" s="1"/>
  <c r="F191" i="1"/>
  <c r="H191" i="1"/>
  <c r="G191" i="1"/>
  <c r="H190" i="1"/>
  <c r="F190" i="1" s="1"/>
  <c r="J190" i="1" s="1"/>
  <c r="G190" i="1"/>
  <c r="H189" i="1"/>
  <c r="G189" i="1"/>
  <c r="F189" i="1"/>
  <c r="J189" i="1" s="1"/>
  <c r="H188" i="1"/>
  <c r="F188" i="1" s="1"/>
  <c r="J188" i="1" s="1"/>
  <c r="G188" i="1"/>
  <c r="H187" i="1"/>
  <c r="F187" i="1" s="1"/>
  <c r="G187" i="1"/>
  <c r="H186" i="1"/>
  <c r="F186" i="1" s="1"/>
  <c r="J186" i="1" s="1"/>
  <c r="G186" i="1"/>
  <c r="H185" i="1"/>
  <c r="G185" i="1"/>
  <c r="F185" i="1"/>
  <c r="J185" i="1" s="1"/>
  <c r="H184" i="1"/>
  <c r="G184" i="1"/>
  <c r="F184" i="1"/>
  <c r="J184" i="1" s="1"/>
  <c r="H183" i="1"/>
  <c r="F183" i="1" s="1"/>
  <c r="G183" i="1"/>
  <c r="H182" i="1"/>
  <c r="F182" i="1" s="1"/>
  <c r="J182" i="1" s="1"/>
  <c r="G182" i="1"/>
  <c r="H181" i="1"/>
  <c r="F181" i="1" s="1"/>
  <c r="J181" i="1" s="1"/>
  <c r="G181" i="1"/>
  <c r="H180" i="1"/>
  <c r="G180" i="1"/>
  <c r="F180" i="1"/>
  <c r="J180" i="1" s="1"/>
  <c r="H179" i="1"/>
  <c r="F179" i="1" s="1"/>
  <c r="G179" i="1"/>
  <c r="H178" i="1"/>
  <c r="F178" i="1" s="1"/>
  <c r="J178" i="1" s="1"/>
  <c r="G178" i="1"/>
  <c r="J183" i="1" l="1"/>
  <c r="J187" i="1"/>
  <c r="J191" i="1"/>
  <c r="J179" i="1"/>
  <c r="G177" i="1"/>
  <c r="H177" i="1"/>
  <c r="F177" i="1" s="1"/>
  <c r="J177" i="1" s="1"/>
  <c r="G176" i="1"/>
  <c r="H176" i="1"/>
  <c r="F176" i="1" s="1"/>
  <c r="J176" i="1" s="1"/>
  <c r="G146" i="1" l="1"/>
  <c r="H146" i="1"/>
  <c r="F146" i="1" s="1"/>
  <c r="J146" i="1" s="1"/>
  <c r="G147" i="1"/>
  <c r="H147" i="1"/>
  <c r="F147" i="1" s="1"/>
  <c r="J147" i="1" s="1"/>
  <c r="G148" i="1"/>
  <c r="H148" i="1"/>
  <c r="F148" i="1" s="1"/>
  <c r="J148" i="1" s="1"/>
  <c r="G149" i="1"/>
  <c r="H149" i="1"/>
  <c r="F149" i="1" s="1"/>
  <c r="J149" i="1" s="1"/>
  <c r="G150" i="1"/>
  <c r="H150" i="1"/>
  <c r="F150" i="1" s="1"/>
  <c r="J150" i="1" s="1"/>
  <c r="G151" i="1"/>
  <c r="H151" i="1"/>
  <c r="F151" i="1" s="1"/>
  <c r="J151" i="1" s="1"/>
  <c r="G152" i="1"/>
  <c r="H152" i="1"/>
  <c r="F152" i="1" s="1"/>
  <c r="J152" i="1" s="1"/>
  <c r="F153" i="1"/>
  <c r="J153" i="1" s="1"/>
  <c r="G153" i="1"/>
  <c r="H153" i="1"/>
  <c r="G154" i="1"/>
  <c r="H154" i="1"/>
  <c r="F154" i="1" s="1"/>
  <c r="J154" i="1" s="1"/>
  <c r="G155" i="1"/>
  <c r="H155" i="1"/>
  <c r="F155" i="1" s="1"/>
  <c r="J155" i="1" s="1"/>
  <c r="G156" i="1"/>
  <c r="H156" i="1"/>
  <c r="F156" i="1" s="1"/>
  <c r="J156" i="1" s="1"/>
  <c r="G157" i="1"/>
  <c r="H157" i="1"/>
  <c r="F157" i="1" s="1"/>
  <c r="J157" i="1" s="1"/>
  <c r="G158" i="1"/>
  <c r="H158" i="1"/>
  <c r="F158" i="1" s="1"/>
  <c r="J158" i="1" s="1"/>
  <c r="F159" i="1"/>
  <c r="J159" i="1" s="1"/>
  <c r="G159" i="1"/>
  <c r="H159" i="1"/>
  <c r="G160" i="1"/>
  <c r="H160" i="1"/>
  <c r="F160" i="1" s="1"/>
  <c r="J160" i="1" s="1"/>
  <c r="G161" i="1"/>
  <c r="H161" i="1"/>
  <c r="F161" i="1" s="1"/>
  <c r="J161" i="1" s="1"/>
  <c r="G129" i="1"/>
  <c r="H129" i="1"/>
  <c r="F129" i="1" s="1"/>
  <c r="J129" i="1" s="1"/>
  <c r="G130" i="1"/>
  <c r="H130" i="1"/>
  <c r="F130" i="1" s="1"/>
  <c r="J130" i="1" s="1"/>
  <c r="G131" i="1"/>
  <c r="H131" i="1"/>
  <c r="F131" i="1" s="1"/>
  <c r="J131" i="1" s="1"/>
  <c r="G132" i="1"/>
  <c r="H132" i="1"/>
  <c r="F132" i="1" s="1"/>
  <c r="J132" i="1" s="1"/>
  <c r="G133" i="1"/>
  <c r="H133" i="1"/>
  <c r="F133" i="1" s="1"/>
  <c r="J133" i="1" s="1"/>
  <c r="G134" i="1"/>
  <c r="H134" i="1"/>
  <c r="F134" i="1" s="1"/>
  <c r="J134" i="1" s="1"/>
  <c r="G135" i="1"/>
  <c r="H135" i="1"/>
  <c r="F135" i="1" s="1"/>
  <c r="J135" i="1" s="1"/>
  <c r="G136" i="1"/>
  <c r="H136" i="1"/>
  <c r="F136" i="1" s="1"/>
  <c r="J136" i="1" s="1"/>
  <c r="G137" i="1"/>
  <c r="H137" i="1"/>
  <c r="F137" i="1" s="1"/>
  <c r="J137" i="1" s="1"/>
  <c r="G138" i="1"/>
  <c r="H138" i="1"/>
  <c r="F138" i="1" s="1"/>
  <c r="J138" i="1" s="1"/>
  <c r="G139" i="1"/>
  <c r="H139" i="1"/>
  <c r="F139" i="1" s="1"/>
  <c r="J139" i="1" s="1"/>
  <c r="G140" i="1"/>
  <c r="H140" i="1"/>
  <c r="F140" i="1" s="1"/>
  <c r="J140" i="1" s="1"/>
  <c r="G141" i="1"/>
  <c r="H141" i="1"/>
  <c r="F141" i="1" s="1"/>
  <c r="J141" i="1" s="1"/>
  <c r="F142" i="1"/>
  <c r="J142" i="1" s="1"/>
  <c r="G142" i="1"/>
  <c r="H142" i="1"/>
  <c r="G143" i="1"/>
  <c r="H143" i="1"/>
  <c r="F143" i="1" s="1"/>
  <c r="J143" i="1" s="1"/>
  <c r="G144" i="1"/>
  <c r="H144" i="1"/>
  <c r="F144" i="1" s="1"/>
  <c r="J144" i="1" s="1"/>
  <c r="H175" i="1" l="1"/>
  <c r="F175" i="1" s="1"/>
  <c r="E175" i="1" s="1"/>
  <c r="G175" i="1"/>
  <c r="H174" i="1"/>
  <c r="G174" i="1"/>
  <c r="F174" i="1"/>
  <c r="E174" i="1" s="1"/>
  <c r="H173" i="1"/>
  <c r="F173" i="1" s="1"/>
  <c r="E173" i="1" s="1"/>
  <c r="G173" i="1"/>
  <c r="H172" i="1"/>
  <c r="F172" i="1" s="1"/>
  <c r="E172" i="1" s="1"/>
  <c r="G172" i="1"/>
  <c r="H171" i="1"/>
  <c r="F171" i="1" s="1"/>
  <c r="E171" i="1" s="1"/>
  <c r="G171" i="1"/>
  <c r="H170" i="1"/>
  <c r="F170" i="1" s="1"/>
  <c r="E170" i="1" s="1"/>
  <c r="G170" i="1"/>
  <c r="H169" i="1"/>
  <c r="F169" i="1" s="1"/>
  <c r="E169" i="1" s="1"/>
  <c r="G169" i="1"/>
  <c r="H168" i="1"/>
  <c r="F168" i="1" s="1"/>
  <c r="E168" i="1" s="1"/>
  <c r="G168" i="1"/>
  <c r="H167" i="1"/>
  <c r="F167" i="1" s="1"/>
  <c r="E167" i="1" s="1"/>
  <c r="G167" i="1"/>
  <c r="H166" i="1"/>
  <c r="G166" i="1"/>
  <c r="F166" i="1"/>
  <c r="E166" i="1" s="1"/>
  <c r="H165" i="1"/>
  <c r="F165" i="1" s="1"/>
  <c r="E165" i="1" s="1"/>
  <c r="G165" i="1"/>
  <c r="H164" i="1"/>
  <c r="F164" i="1" s="1"/>
  <c r="E164" i="1" s="1"/>
  <c r="G164" i="1"/>
  <c r="H163" i="1"/>
  <c r="F163" i="1" s="1"/>
  <c r="E163" i="1" s="1"/>
  <c r="G163" i="1"/>
  <c r="H162" i="1"/>
  <c r="F162" i="1" s="1"/>
  <c r="E162" i="1" s="1"/>
  <c r="G162" i="1"/>
  <c r="H145" i="1" l="1"/>
  <c r="F145" i="1" s="1"/>
  <c r="J145" i="1" s="1"/>
  <c r="G145" i="1"/>
  <c r="H128" i="1"/>
  <c r="F128" i="1" s="1"/>
  <c r="J128" i="1" s="1"/>
  <c r="G128" i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" i="1"/>
  <c r="G3" i="1"/>
  <c r="G4" i="1"/>
  <c r="G5" i="1"/>
  <c r="G6" i="1"/>
  <c r="G7" i="1"/>
  <c r="G8" i="1"/>
  <c r="G9" i="1"/>
  <c r="G10" i="1"/>
  <c r="G11" i="1"/>
  <c r="G2" i="1"/>
  <c r="H127" i="1" l="1"/>
  <c r="H126" i="1"/>
  <c r="H125" i="1"/>
  <c r="F125" i="1" s="1"/>
  <c r="J125" i="1" s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F111" i="1" s="1"/>
  <c r="J111" i="1" s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F92" i="1" s="1"/>
  <c r="J92" i="1" s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8" i="1" s="1"/>
  <c r="J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F61" i="1" s="1"/>
  <c r="J61" i="1" s="1"/>
  <c r="H60" i="1"/>
  <c r="H59" i="1"/>
  <c r="F59" i="1" s="1"/>
  <c r="J59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F15" i="1" s="1"/>
  <c r="J15" i="1" s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" i="1" l="1"/>
  <c r="J4" i="1" s="1"/>
  <c r="F25" i="1"/>
  <c r="J25" i="1" s="1"/>
  <c r="F31" i="1"/>
  <c r="J31" i="1" s="1"/>
  <c r="F35" i="1"/>
  <c r="J35" i="1" s="1"/>
  <c r="F57" i="1"/>
  <c r="J57" i="1" s="1"/>
  <c r="F71" i="1"/>
  <c r="J71" i="1" s="1"/>
  <c r="F50" i="1"/>
  <c r="J50" i="1" s="1"/>
  <c r="F83" i="1"/>
  <c r="J83" i="1" s="1"/>
  <c r="F14" i="1"/>
  <c r="J14" i="1" s="1"/>
  <c r="F97" i="1"/>
  <c r="J97" i="1" s="1"/>
  <c r="F30" i="1"/>
  <c r="J30" i="1" s="1"/>
  <c r="F32" i="1"/>
  <c r="J32" i="1" s="1"/>
  <c r="F65" i="1"/>
  <c r="J65" i="1" s="1"/>
  <c r="F109" i="1"/>
  <c r="J109" i="1" s="1"/>
  <c r="F88" i="1"/>
  <c r="J88" i="1" s="1"/>
  <c r="F90" i="1"/>
  <c r="J90" i="1" s="1"/>
  <c r="F76" i="1"/>
  <c r="J76" i="1" s="1"/>
  <c r="F62" i="1"/>
  <c r="J62" i="1" s="1"/>
  <c r="F66" i="1"/>
  <c r="J66" i="1" s="1"/>
  <c r="F89" i="1"/>
  <c r="J89" i="1" s="1"/>
  <c r="F100" i="1"/>
  <c r="J100" i="1" s="1"/>
  <c r="F108" i="1"/>
  <c r="J108" i="1" s="1"/>
  <c r="F110" i="1"/>
  <c r="J110" i="1" s="1"/>
  <c r="F16" i="1"/>
  <c r="J16" i="1" s="1"/>
  <c r="F18" i="1"/>
  <c r="J18" i="1" s="1"/>
  <c r="F41" i="1"/>
  <c r="J41" i="1" s="1"/>
  <c r="F91" i="1"/>
  <c r="J91" i="1" s="1"/>
  <c r="F117" i="1"/>
  <c r="J117" i="1" s="1"/>
  <c r="F3" i="1"/>
  <c r="J3" i="1" s="1"/>
  <c r="F9" i="1"/>
  <c r="J9" i="1" s="1"/>
  <c r="F11" i="1"/>
  <c r="J11" i="1" s="1"/>
  <c r="F13" i="1"/>
  <c r="J13" i="1" s="1"/>
  <c r="F27" i="1"/>
  <c r="J27" i="1" s="1"/>
  <c r="F45" i="1"/>
  <c r="J45" i="1" s="1"/>
  <c r="F64" i="1"/>
  <c r="J64" i="1" s="1"/>
  <c r="F75" i="1"/>
  <c r="J75" i="1" s="1"/>
  <c r="F98" i="1"/>
  <c r="J98" i="1" s="1"/>
  <c r="F105" i="1"/>
  <c r="J105" i="1" s="1"/>
  <c r="F23" i="1"/>
  <c r="J23" i="1" s="1"/>
  <c r="F36" i="1"/>
  <c r="J36" i="1" s="1"/>
  <c r="F112" i="1"/>
  <c r="J112" i="1" s="1"/>
  <c r="F74" i="1"/>
  <c r="J74" i="1" s="1"/>
  <c r="F95" i="1"/>
  <c r="J95" i="1" s="1"/>
  <c r="F51" i="1"/>
  <c r="J51" i="1" s="1"/>
  <c r="F101" i="1"/>
  <c r="J101" i="1" s="1"/>
  <c r="F6" i="1"/>
  <c r="J6" i="1" s="1"/>
  <c r="F17" i="1"/>
  <c r="J17" i="1" s="1"/>
  <c r="F19" i="1"/>
  <c r="J19" i="1" s="1"/>
  <c r="F33" i="1"/>
  <c r="J33" i="1" s="1"/>
  <c r="F40" i="1"/>
  <c r="J40" i="1" s="1"/>
  <c r="F48" i="1"/>
  <c r="J48" i="1" s="1"/>
  <c r="F63" i="1"/>
  <c r="J63" i="1" s="1"/>
  <c r="F70" i="1"/>
  <c r="J70" i="1" s="1"/>
  <c r="F79" i="1"/>
  <c r="J79" i="1" s="1"/>
  <c r="F86" i="1"/>
  <c r="J86" i="1" s="1"/>
  <c r="F116" i="1"/>
  <c r="J116" i="1" s="1"/>
  <c r="F120" i="1"/>
  <c r="J120" i="1" s="1"/>
  <c r="F114" i="1"/>
  <c r="J114" i="1" s="1"/>
  <c r="F8" i="1"/>
  <c r="J8" i="1" s="1"/>
  <c r="F26" i="1"/>
  <c r="J26" i="1" s="1"/>
  <c r="F44" i="1"/>
  <c r="J44" i="1" s="1"/>
  <c r="F46" i="1"/>
  <c r="J46" i="1" s="1"/>
  <c r="F55" i="1"/>
  <c r="J55" i="1" s="1"/>
  <c r="F80" i="1"/>
  <c r="J80" i="1" s="1"/>
  <c r="F94" i="1"/>
  <c r="J94" i="1" s="1"/>
  <c r="F99" i="1"/>
  <c r="J99" i="1" s="1"/>
  <c r="F102" i="1"/>
  <c r="J102" i="1" s="1"/>
  <c r="F104" i="1"/>
  <c r="J104" i="1" s="1"/>
  <c r="F106" i="1"/>
  <c r="J106" i="1" s="1"/>
  <c r="F68" i="1"/>
  <c r="J68" i="1" s="1"/>
  <c r="F22" i="1"/>
  <c r="J22" i="1" s="1"/>
  <c r="F37" i="1"/>
  <c r="J37" i="1" s="1"/>
  <c r="F53" i="1"/>
  <c r="J53" i="1" s="1"/>
  <c r="F67" i="1"/>
  <c r="J67" i="1" s="1"/>
  <c r="F72" i="1"/>
  <c r="J72" i="1" s="1"/>
  <c r="F87" i="1"/>
  <c r="J87" i="1" s="1"/>
  <c r="F113" i="1"/>
  <c r="J113" i="1" s="1"/>
  <c r="F115" i="1"/>
  <c r="J115" i="1" s="1"/>
  <c r="F124" i="1"/>
  <c r="J124" i="1" s="1"/>
  <c r="F123" i="1"/>
  <c r="J123" i="1" s="1"/>
  <c r="F126" i="1"/>
  <c r="J126" i="1" s="1"/>
  <c r="F121" i="1"/>
  <c r="J121" i="1" s="1"/>
  <c r="F21" i="1"/>
  <c r="J21" i="1" s="1"/>
  <c r="F127" i="1"/>
  <c r="J127" i="1" s="1"/>
  <c r="F7" i="1"/>
  <c r="J7" i="1" s="1"/>
  <c r="F12" i="1"/>
  <c r="J12" i="1" s="1"/>
  <c r="F43" i="1"/>
  <c r="J43" i="1" s="1"/>
  <c r="F2" i="1"/>
  <c r="J2" i="1" s="1"/>
  <c r="F39" i="1"/>
  <c r="J39" i="1" s="1"/>
  <c r="F118" i="1"/>
  <c r="J118" i="1" s="1"/>
  <c r="F5" i="1"/>
  <c r="J5" i="1" s="1"/>
  <c r="F93" i="1"/>
  <c r="J93" i="1" s="1"/>
  <c r="F24" i="1"/>
  <c r="J24" i="1" s="1"/>
  <c r="F29" i="1"/>
  <c r="J29" i="1" s="1"/>
  <c r="F42" i="1"/>
  <c r="J42" i="1" s="1"/>
  <c r="F58" i="1"/>
  <c r="J58" i="1" s="1"/>
  <c r="F54" i="1"/>
  <c r="J54" i="1" s="1"/>
  <c r="F10" i="1"/>
  <c r="J10" i="1" s="1"/>
  <c r="F34" i="1"/>
  <c r="J34" i="1" s="1"/>
  <c r="F47" i="1"/>
  <c r="J47" i="1" s="1"/>
  <c r="F20" i="1"/>
  <c r="J20" i="1" s="1"/>
  <c r="F28" i="1"/>
  <c r="J28" i="1" s="1"/>
  <c r="F38" i="1"/>
  <c r="J38" i="1" s="1"/>
  <c r="F49" i="1"/>
  <c r="J49" i="1" s="1"/>
  <c r="F52" i="1"/>
  <c r="J52" i="1" s="1"/>
  <c r="F56" i="1"/>
  <c r="J56" i="1" s="1"/>
  <c r="F60" i="1"/>
  <c r="J60" i="1" s="1"/>
  <c r="F69" i="1"/>
  <c r="J69" i="1" s="1"/>
  <c r="F77" i="1"/>
  <c r="J77" i="1" s="1"/>
  <c r="F82" i="1"/>
  <c r="J82" i="1" s="1"/>
  <c r="F84" i="1"/>
  <c r="J84" i="1" s="1"/>
  <c r="F73" i="1"/>
  <c r="J73" i="1" s="1"/>
  <c r="F81" i="1"/>
  <c r="J81" i="1" s="1"/>
  <c r="F85" i="1"/>
  <c r="J85" i="1" s="1"/>
  <c r="F107" i="1"/>
  <c r="J107" i="1" s="1"/>
  <c r="F122" i="1"/>
  <c r="J122" i="1" s="1"/>
  <c r="F119" i="1"/>
  <c r="J119" i="1" s="1"/>
  <c r="F96" i="1"/>
  <c r="J96" i="1" s="1"/>
  <c r="F103" i="1"/>
  <c r="J103" i="1" s="1"/>
</calcChain>
</file>

<file path=xl/sharedStrings.xml><?xml version="1.0" encoding="utf-8"?>
<sst xmlns="http://schemas.openxmlformats.org/spreadsheetml/2006/main" count="478" uniqueCount="260">
  <si>
    <t>specimen</t>
  </si>
  <si>
    <t>a/D</t>
  </si>
  <si>
    <t>P/P0</t>
  </si>
  <si>
    <t>t(mm)</t>
  </si>
  <si>
    <t>D(mm)</t>
  </si>
  <si>
    <t>Ac (mm2)</t>
  </si>
  <si>
    <t>fy (Mpa)</t>
  </si>
  <si>
    <t>fc (MPa)</t>
  </si>
  <si>
    <t>P</t>
  </si>
  <si>
    <t>Vexp (KN)</t>
  </si>
  <si>
    <t>C1–1a</t>
  </si>
  <si>
    <t>C1–1b</t>
  </si>
  <si>
    <t>C1-2a</t>
  </si>
  <si>
    <t>C1-2b</t>
  </si>
  <si>
    <t>C1-3a</t>
  </si>
  <si>
    <t>C1-3b</t>
  </si>
  <si>
    <t>C1-4a</t>
  </si>
  <si>
    <t>C1-4b</t>
  </si>
  <si>
    <t>C2–1a</t>
  </si>
  <si>
    <t>C2–1b</t>
  </si>
  <si>
    <t>C2–2a</t>
  </si>
  <si>
    <t>C2–2b</t>
  </si>
  <si>
    <t>C3–1a</t>
  </si>
  <si>
    <t>C3–1b</t>
  </si>
  <si>
    <t>C4–1a</t>
  </si>
  <si>
    <t>C4–1b</t>
  </si>
  <si>
    <t>Sa-1</t>
  </si>
  <si>
    <t>Sa-2</t>
  </si>
  <si>
    <t>Sa-3</t>
  </si>
  <si>
    <t>Sb-1</t>
  </si>
  <si>
    <t>Sb-2</t>
  </si>
  <si>
    <t>Sb-3</t>
  </si>
  <si>
    <t>Sc-1</t>
  </si>
  <si>
    <t>Sc-2</t>
  </si>
  <si>
    <t>Sc-3</t>
  </si>
  <si>
    <t>So-1</t>
  </si>
  <si>
    <t>So-2</t>
  </si>
  <si>
    <t>So-3</t>
  </si>
  <si>
    <t>Ub-1</t>
  </si>
  <si>
    <t>Ub-2</t>
  </si>
  <si>
    <t>Ub-3</t>
  </si>
  <si>
    <t>Uc-1</t>
  </si>
  <si>
    <t>Uc-2</t>
  </si>
  <si>
    <t>Uo-1</t>
  </si>
  <si>
    <t>Uo-2</t>
  </si>
  <si>
    <t>Uo-3</t>
  </si>
  <si>
    <t>Wa-1</t>
  </si>
  <si>
    <t>Wa-2</t>
  </si>
  <si>
    <t>Wa-3</t>
  </si>
  <si>
    <t>Wc-1</t>
  </si>
  <si>
    <t>Wc-2</t>
  </si>
  <si>
    <t>Wc-3</t>
  </si>
  <si>
    <t>S11-C1-1</t>
  </si>
  <si>
    <t>S11-C2-1</t>
  </si>
  <si>
    <t>S11-C3-1</t>
  </si>
  <si>
    <t>S21-C1-1</t>
  </si>
  <si>
    <t>S21-C2-1</t>
  </si>
  <si>
    <t>S21-C3-1</t>
  </si>
  <si>
    <t>S31-C1-1</t>
  </si>
  <si>
    <t>S31-C2-1</t>
  </si>
  <si>
    <t>S31-C3-1</t>
  </si>
  <si>
    <t>S11-C1-2</t>
  </si>
  <si>
    <t>S11-C2-2</t>
  </si>
  <si>
    <t>S11-C3-2</t>
  </si>
  <si>
    <t>S21-C1-2</t>
  </si>
  <si>
    <t>S21-C2-2</t>
  </si>
  <si>
    <t>S21-C3-2</t>
  </si>
  <si>
    <t>S31-C1-2</t>
  </si>
  <si>
    <t>S31-C2-2</t>
  </si>
  <si>
    <t>S31-C3-2</t>
  </si>
  <si>
    <t>S11-C1-3</t>
  </si>
  <si>
    <t>S11-C2-3</t>
  </si>
  <si>
    <t>S21-C1-3</t>
  </si>
  <si>
    <t>S21-C2-3</t>
  </si>
  <si>
    <t>S31-C1-3</t>
  </si>
  <si>
    <t>S31-C2-3</t>
  </si>
  <si>
    <t>LtS-S12-C3-1</t>
  </si>
  <si>
    <t>LtS-S22-C3-1</t>
  </si>
  <si>
    <t>LtS-S32-C3-1</t>
  </si>
  <si>
    <t>S22-C1-1</t>
  </si>
  <si>
    <t>S22-C2-1</t>
  </si>
  <si>
    <t>S22-C3-1</t>
  </si>
  <si>
    <t>S32-C1-1</t>
  </si>
  <si>
    <t>S32-C2-1</t>
  </si>
  <si>
    <t>S32-C3-1</t>
  </si>
  <si>
    <t>S12-C1-2</t>
  </si>
  <si>
    <t>S12-C2-2</t>
  </si>
  <si>
    <t>S12-C3-2</t>
  </si>
  <si>
    <t>S22-C1-2</t>
  </si>
  <si>
    <t>S22-C2-2</t>
  </si>
  <si>
    <t>S22-C3-2</t>
  </si>
  <si>
    <t>S32-C1-2</t>
  </si>
  <si>
    <t>S32-C2-2</t>
  </si>
  <si>
    <t>S32-C3-2</t>
  </si>
  <si>
    <t>S12-C1-3</t>
  </si>
  <si>
    <t>S12-C2-3</t>
  </si>
  <si>
    <t>S12-C3-3</t>
  </si>
  <si>
    <t>S22-C1-3</t>
  </si>
  <si>
    <t>S22-C2-3</t>
  </si>
  <si>
    <t>S22-C3-3</t>
  </si>
  <si>
    <t>S32-C1-3</t>
  </si>
  <si>
    <t>S32-C2-3</t>
  </si>
  <si>
    <t>S32-C3-3</t>
  </si>
  <si>
    <t>P0 (kN)</t>
  </si>
  <si>
    <t>A1-11</t>
  </si>
  <si>
    <t>B1-11</t>
  </si>
  <si>
    <t>A1-21</t>
  </si>
  <si>
    <t>B1-21</t>
  </si>
  <si>
    <t>A1-31</t>
  </si>
  <si>
    <t>B1-31</t>
  </si>
  <si>
    <t>A1-12</t>
  </si>
  <si>
    <t>B1-12</t>
  </si>
  <si>
    <t>A2-11</t>
  </si>
  <si>
    <t>B2-11</t>
  </si>
  <si>
    <t>A2-21</t>
  </si>
  <si>
    <t>B2-21</t>
  </si>
  <si>
    <t>A2-31</t>
  </si>
  <si>
    <t>B2-41</t>
  </si>
  <si>
    <t>A2-12</t>
  </si>
  <si>
    <t>B2-12</t>
  </si>
  <si>
    <t>B2-13</t>
  </si>
  <si>
    <t>B2-23</t>
  </si>
  <si>
    <t>A2-33</t>
  </si>
  <si>
    <t>B2-24</t>
  </si>
  <si>
    <t>A2-34</t>
  </si>
  <si>
    <t>A3-11</t>
  </si>
  <si>
    <t>B3-11</t>
  </si>
  <si>
    <t>A3-21</t>
  </si>
  <si>
    <t>B3-21</t>
  </si>
  <si>
    <t>A3-31</t>
  </si>
  <si>
    <t>B3-41</t>
  </si>
  <si>
    <t>A3-12</t>
  </si>
  <si>
    <t>B3-12</t>
  </si>
  <si>
    <t>Ast (mm2)</t>
  </si>
  <si>
    <t>Authors</t>
  </si>
  <si>
    <t>Qian et al. (2007)</t>
  </si>
  <si>
    <t>Ye et al. (2016)</t>
  </si>
  <si>
    <t>Lehman and Roeder (2018)</t>
  </si>
  <si>
    <t>Xiao et al. (2012)</t>
  </si>
  <si>
    <t>Xu et al. (2009)</t>
  </si>
  <si>
    <t>C1-K30-N1-P1</t>
  </si>
  <si>
    <t>S0-C1-K30-N1-P1</t>
  </si>
  <si>
    <t>S1-A1-C1-K15-N1-P1</t>
  </si>
  <si>
    <t>S1-A1-C1-K30-N1-P1</t>
  </si>
  <si>
    <t>S1-A1-C1-K50-N1-P1</t>
  </si>
  <si>
    <t>S1-A1-C1-K15-N2-P1</t>
  </si>
  <si>
    <t>S1-A1-C1-K30-N2-P1</t>
  </si>
  <si>
    <t>S1-A1-C1-K50-N2-P1</t>
  </si>
  <si>
    <t>S1-A2-C1-K15-N2-P1</t>
  </si>
  <si>
    <t>S1-A2-C1-K30-N2-P1</t>
  </si>
  <si>
    <t>S1-A2-C1-K50-N2-P1</t>
  </si>
  <si>
    <t>S2-A1-C1-K15-N2-P1</t>
  </si>
  <si>
    <t>S2-A1-C1-K30-N2-P1</t>
  </si>
  <si>
    <t>S2-A1-C1-K50-N2-P1</t>
  </si>
  <si>
    <t>S2-A1-C1-K15-N2-P2</t>
  </si>
  <si>
    <t>S2-A1-C1-K30-N2-P2</t>
  </si>
  <si>
    <t>S2-A1-C1-K50-N2-P2</t>
  </si>
  <si>
    <t>C2-K30-N1-P1</t>
  </si>
  <si>
    <t>S0-C2-K30-N1-P1</t>
  </si>
  <si>
    <t>S1-A1-C2-K15-N1-P1</t>
  </si>
  <si>
    <t>S1-A1-C2-K30-N1-P1</t>
  </si>
  <si>
    <t>S1-A1-C2-K50-N1-P1</t>
  </si>
  <si>
    <t>S1-A1-C2-K15-N2-P1</t>
  </si>
  <si>
    <t>S1-A1-C2-K30-N2-P1</t>
  </si>
  <si>
    <t>S1-A1-C2-K50-N2-P1</t>
  </si>
  <si>
    <t>S1-A2-C2-K15-N2-P1</t>
  </si>
  <si>
    <t>S1-A2-C2-K30-N2-P1</t>
  </si>
  <si>
    <t>S1-A2-C2-K50-N2-P1</t>
  </si>
  <si>
    <t>S2-A1-C2-K15-N2-P1</t>
  </si>
  <si>
    <t>S2-A1-C2-K30-N2-P1</t>
  </si>
  <si>
    <t>S2-A1-C2-K50-N2-P1</t>
  </si>
  <si>
    <t>S2-A1-C2-K15-N2-P2</t>
  </si>
  <si>
    <t>S2-A1-C2-K30-N2-P2</t>
  </si>
  <si>
    <t>S2-A1-C2-K50-N2-P2</t>
  </si>
  <si>
    <t>Wu and Peng (2020)</t>
  </si>
  <si>
    <t>Nakahara and Tsumura (2014)</t>
  </si>
  <si>
    <t>N34-64-0</t>
  </si>
  <si>
    <t>N34-64-30</t>
  </si>
  <si>
    <t>N34-49-10</t>
  </si>
  <si>
    <t>N34-49-20</t>
  </si>
  <si>
    <t>N34-49-40</t>
  </si>
  <si>
    <t>A34-49-30</t>
  </si>
  <si>
    <t>N71-66-10</t>
  </si>
  <si>
    <t>N71-66-15</t>
  </si>
  <si>
    <t>N71-66-20</t>
  </si>
  <si>
    <t>N71-66-30</t>
  </si>
  <si>
    <t>A71-66-10</t>
  </si>
  <si>
    <t>A71-66-15</t>
  </si>
  <si>
    <t>A71-66-20</t>
  </si>
  <si>
    <t>A71-66-30</t>
  </si>
  <si>
    <t>Kenarangi and Bruneau (2020)</t>
  </si>
  <si>
    <t>SH2</t>
  </si>
  <si>
    <t>SH4</t>
  </si>
  <si>
    <t>Li et al. (2017)</t>
  </si>
  <si>
    <t>E-3.5-0%-0.3-0.2</t>
  </si>
  <si>
    <t>B-3.5-0%-0.3-0.2</t>
  </si>
  <si>
    <t>E-2.5-0%-0.3-0.2</t>
  </si>
  <si>
    <t>B-2.5-0%-0.3-0.2</t>
  </si>
  <si>
    <t>E-4.25-0%-0.3-0.2</t>
  </si>
  <si>
    <t>B-4.25-0%-0.3-0.2</t>
  </si>
  <si>
    <t>D-3.5-0%-0.3-0.2</t>
  </si>
  <si>
    <t>A-3.5-0%-0.3-0.2</t>
  </si>
  <si>
    <t>F-3.5-0%-0.3-0.2</t>
  </si>
  <si>
    <t>C-3.5-0%-0.3-0.2</t>
  </si>
  <si>
    <t>E-3.5-0%-0.2-0.2</t>
  </si>
  <si>
    <t>B-3.5-0%-0.2-0.2</t>
  </si>
  <si>
    <t>E-3.5-0%-0.3-0.4</t>
  </si>
  <si>
    <t>B-3.5-0%-0.3-0.4</t>
  </si>
  <si>
    <t>E-3.5-0%-0.3-0</t>
  </si>
  <si>
    <t>B-3.5-0%-0.3-0</t>
  </si>
  <si>
    <t>Fang et al. (2010)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</si>
  <si>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</si>
  <si>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</si>
  <si>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</si>
  <si>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</si>
  <si>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</si>
  <si>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</si>
  <si>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</si>
  <si>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</si>
  <si>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</si>
  <si>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</si>
  <si>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</si>
  <si>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</si>
  <si>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</si>
  <si>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</si>
  <si>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</si>
  <si>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Yang et al. (2022)</t>
  </si>
  <si>
    <t>Liu et al. (2021)</t>
  </si>
  <si>
    <t>t2-0%-0%-0.3-0.2-b</t>
  </si>
  <si>
    <t>t3-0%-0%-0.3-0.2-b</t>
  </si>
  <si>
    <t>t4-0%-0%-0.3-0.2-b</t>
  </si>
  <si>
    <t>t3-0%-0%-0.2-0.2-b</t>
  </si>
  <si>
    <t>t3-0%-0%-0.3-0-b</t>
  </si>
  <si>
    <t>t3-0%-0%-0.3-0.4-b</t>
  </si>
  <si>
    <t>t3-0%-0%-0.3-0.2-a</t>
  </si>
  <si>
    <t>t3-0%-0%-0.3-0.2-c</t>
  </si>
  <si>
    <t>t2-75%-0%-0.3-0.2-b</t>
  </si>
  <si>
    <t>t3-75%-0%-0.3-0.2-b</t>
  </si>
  <si>
    <t>t4-75%-0%-0.3-0.2-b</t>
  </si>
  <si>
    <t>t3-75%-0%-0.2-0.2-b</t>
  </si>
  <si>
    <t>t3-75%-0%-0.3-0-b</t>
  </si>
  <si>
    <t>t3-75%-0%-0.3-0.4-b</t>
  </si>
  <si>
    <t>t3-50%-0%-0.3-0.2-b</t>
  </si>
  <si>
    <t>t3-100%-0%-0.3-0.2-b</t>
  </si>
  <si>
    <t>t3-75%-0%-0.3-0.2-a</t>
  </si>
  <si>
    <t>t3-75%-0%-0.3-0.2-c</t>
  </si>
  <si>
    <t>V_Qian (kN)</t>
  </si>
  <si>
    <t>V_Qian/Vexp</t>
  </si>
  <si>
    <t>V_Xu (kN)</t>
  </si>
  <si>
    <t>V_Xu/Vexp</t>
  </si>
  <si>
    <t>V_Xiao(kN)</t>
  </si>
  <si>
    <t>V_Xiao/Vexp</t>
  </si>
  <si>
    <t>V_Roeder (kN)</t>
  </si>
  <si>
    <t>V_Roeder/Vexp</t>
  </si>
  <si>
    <t>V_Mansouri (kN)</t>
  </si>
  <si>
    <t>V_Mansouri/Vexp</t>
  </si>
  <si>
    <t>V_EC4 (kN)</t>
  </si>
  <si>
    <t>V_EC4/Vexp</t>
  </si>
  <si>
    <t>V_AISC/Vexp</t>
  </si>
  <si>
    <t>V_AISC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</si>
</sst>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2"/>
  <sheetViews>
    <sheetView tabSelected="1" topLeftCell="J1" zoomScale="85" zoomScaleNormal="85" workbookViewId="0">
      <pane ySplit="1" topLeftCell="A2" activePane="bottomLeft" state="frozen"/>
      <selection activeCell="G1" sqref="G1"/>
      <selection pane="bottomLeft" activeCell="AC6" sqref="AC6"/>
    </sheetView>
  </sheetViews>
  <sheetFormatPr defaultColWidth="8.88671875" defaultRowHeight="14.4" x14ac:dyDescent="0.3"/>
  <cols>
    <col min="1" max="1" width="27" style="2" bestFit="1" customWidth="1"/>
    <col min="2" max="2" width="18.21875" style="2" customWidth="1"/>
    <col min="3" max="4" width="8.88671875" style="2"/>
    <col min="5" max="5" width="9.6640625" style="2" customWidth="1"/>
    <col min="6" max="6" width="8.88671875" style="2"/>
    <col min="7" max="7" width="9.6640625" style="7" bestFit="1" customWidth="1"/>
    <col min="8" max="8" width="9.77734375" style="7" bestFit="1" customWidth="1"/>
    <col min="9" max="9" width="8.88671875" style="2"/>
    <col min="10" max="10" width="8.88671875" style="7"/>
    <col min="11" max="11" width="9.6640625" style="2" bestFit="1" customWidth="1"/>
    <col min="12" max="12" width="9.5546875" style="2" customWidth="1"/>
    <col min="13" max="13" width="10.33203125" style="2" customWidth="1"/>
    <col min="14" max="18" width="12.44140625" style="7" bestFit="1" customWidth="1"/>
    <col min="19" max="19" width="13.33203125" style="7" customWidth="1"/>
    <col min="20" max="20" width="15.21875" style="7" bestFit="1" customWidth="1"/>
    <col min="21" max="22" width="11.77734375" style="7" bestFit="1" customWidth="1"/>
    <col min="23" max="23" width="12.44140625" style="7" bestFit="1" customWidth="1"/>
    <col min="24" max="24" width="10.21875" style="7" bestFit="1" customWidth="1"/>
    <col min="25" max="25" width="11.77734375" style="7" bestFit="1" customWidth="1"/>
    <col min="26" max="26" width="14.21875" style="7" bestFit="1" customWidth="1"/>
    <col min="27" max="27" width="16.21875" style="7" bestFit="1" customWidth="1"/>
    <col min="28" max="16384" width="8.88671875" style="2"/>
  </cols>
  <sheetData>
    <row r="1" spans="1:27" x14ac:dyDescent="0.3">
      <c r="A1" s="1" t="s">
        <v>134</v>
      </c>
      <c r="B1" s="1" t="s">
        <v>0</v>
      </c>
      <c r="C1" s="1" t="s">
        <v>4</v>
      </c>
      <c r="D1" s="1" t="s">
        <v>3</v>
      </c>
      <c r="E1" s="1" t="s">
        <v>8</v>
      </c>
      <c r="F1" s="1" t="s">
        <v>103</v>
      </c>
      <c r="G1" s="14" t="s">
        <v>133</v>
      </c>
      <c r="H1" s="14" t="s">
        <v>5</v>
      </c>
      <c r="I1" s="5" t="s">
        <v>1</v>
      </c>
      <c r="J1" s="14" t="s">
        <v>2</v>
      </c>
      <c r="K1" s="5" t="s">
        <v>7</v>
      </c>
      <c r="L1" s="5" t="s">
        <v>6</v>
      </c>
      <c r="M1" s="15" t="s">
        <v>9</v>
      </c>
      <c r="N1" s="7" t="s">
        <v>259</v>
      </c>
      <c r="O1" s="7" t="s">
        <v>256</v>
      </c>
      <c r="P1" s="7" t="s">
        <v>246</v>
      </c>
      <c r="Q1" s="7" t="s">
        <v>248</v>
      </c>
      <c r="R1" s="7" t="s">
        <v>250</v>
      </c>
      <c r="S1" s="7" t="s">
        <v>252</v>
      </c>
      <c r="T1" s="7" t="s">
        <v>254</v>
      </c>
      <c r="U1" s="7" t="s">
        <v>258</v>
      </c>
      <c r="V1" s="7" t="s">
        <v>257</v>
      </c>
      <c r="W1" s="7" t="s">
        <v>247</v>
      </c>
      <c r="X1" s="7" t="s">
        <v>249</v>
      </c>
      <c r="Y1" s="7" t="s">
        <v>251</v>
      </c>
      <c r="Z1" s="7" t="s">
        <v>253</v>
      </c>
      <c r="AA1" s="7" t="s">
        <v>255</v>
      </c>
    </row>
    <row r="2" spans="1:27" x14ac:dyDescent="0.3">
      <c r="A2" s="2" t="s">
        <v>135</v>
      </c>
      <c r="B2" s="2" t="s">
        <v>104</v>
      </c>
      <c r="C2" s="2">
        <v>194</v>
      </c>
      <c r="D2" s="2">
        <v>5.5</v>
      </c>
      <c r="E2" s="2">
        <v>0</v>
      </c>
      <c r="F2" s="3">
        <f t="shared" ref="F2:F33" si="0">(3.14*(C2^2-(C2-2*D2)^2)/4*L2+0.95*K2*H2)/1000</f>
        <v>2086.2276143531253</v>
      </c>
      <c r="G2" s="6">
        <f t="shared" ref="G2:G33" si="1">3.14*(C2^2-(C2-2*D2)^2)/4</f>
        <v>3255.395</v>
      </c>
      <c r="H2" s="6">
        <f t="shared" ref="H2:H33" si="2">3.1415*(C2-2*D2)^2/4</f>
        <v>26301.423375000002</v>
      </c>
      <c r="I2" s="2">
        <v>0.1</v>
      </c>
      <c r="J2" s="6">
        <f t="shared" ref="J2:J33" si="3">E2/F2</f>
        <v>0</v>
      </c>
      <c r="K2" s="2">
        <v>40.5</v>
      </c>
      <c r="L2" s="2">
        <v>330</v>
      </c>
      <c r="M2" s="2">
        <v>1002</v>
      </c>
      <c r="N2" s="7">
        <v>322.28410499999995</v>
      </c>
      <c r="O2" s="7">
        <v>394.85453249255755</v>
      </c>
      <c r="P2" s="7">
        <v>722.03292745546344</v>
      </c>
      <c r="Q2" s="7">
        <v>816.99439435870579</v>
      </c>
      <c r="R2" s="7">
        <v>735.56973394425881</v>
      </c>
      <c r="S2" s="7">
        <v>714.03142186510331</v>
      </c>
      <c r="T2" s="7">
        <v>765.56831740083771</v>
      </c>
      <c r="U2" s="7">
        <v>0.32164082335329336</v>
      </c>
      <c r="V2" s="7">
        <v>0.3940663996931712</v>
      </c>
      <c r="W2" s="7">
        <v>0.72059174396752834</v>
      </c>
      <c r="X2" s="7">
        <v>0.81536366702465646</v>
      </c>
      <c r="Y2" s="7">
        <v>0.73410153088249386</v>
      </c>
      <c r="Z2" s="7">
        <v>0.71260620944621089</v>
      </c>
      <c r="AA2" s="7">
        <v>0.76404023692698375</v>
      </c>
    </row>
    <row r="3" spans="1:27" x14ac:dyDescent="0.3">
      <c r="A3" s="2" t="s">
        <v>135</v>
      </c>
      <c r="B3" s="2" t="s">
        <v>105</v>
      </c>
      <c r="C3" s="2">
        <v>194</v>
      </c>
      <c r="D3" s="2">
        <v>7.5</v>
      </c>
      <c r="E3" s="2">
        <v>0</v>
      </c>
      <c r="F3" s="3">
        <f t="shared" si="0"/>
        <v>2821.6482594281247</v>
      </c>
      <c r="G3" s="6">
        <f t="shared" si="1"/>
        <v>4392.0749999999998</v>
      </c>
      <c r="H3" s="6">
        <f t="shared" si="2"/>
        <v>25164.200375</v>
      </c>
      <c r="I3" s="2">
        <v>0.1</v>
      </c>
      <c r="J3" s="6">
        <f t="shared" si="3"/>
        <v>0</v>
      </c>
      <c r="K3" s="2">
        <v>40.5</v>
      </c>
      <c r="L3" s="2">
        <v>422</v>
      </c>
      <c r="M3" s="2">
        <v>1204</v>
      </c>
      <c r="N3" s="7">
        <v>556.0366949999999</v>
      </c>
      <c r="O3" s="7">
        <v>681.24243748518643</v>
      </c>
      <c r="P3" s="7">
        <v>967.3718833698365</v>
      </c>
      <c r="Q3" s="7">
        <v>1279.347498864862</v>
      </c>
      <c r="R3" s="7">
        <v>1128.6470745680485</v>
      </c>
      <c r="S3" s="7">
        <v>1178.5331460801985</v>
      </c>
      <c r="T3" s="7">
        <v>1193.9969775218938</v>
      </c>
      <c r="U3" s="7">
        <v>0.46182449750830556</v>
      </c>
      <c r="V3" s="7">
        <v>0.56581597797772964</v>
      </c>
      <c r="W3" s="7">
        <v>0.80346501941016324</v>
      </c>
      <c r="X3" s="7">
        <v>1.0625809791236396</v>
      </c>
      <c r="Y3" s="7">
        <v>0.93741451376083762</v>
      </c>
      <c r="Z3" s="7">
        <v>0.97884812797358678</v>
      </c>
      <c r="AA3" s="7">
        <v>0.99169184179559278</v>
      </c>
    </row>
    <row r="4" spans="1:27" x14ac:dyDescent="0.3">
      <c r="A4" s="2" t="s">
        <v>135</v>
      </c>
      <c r="B4" s="2" t="s">
        <v>106</v>
      </c>
      <c r="C4" s="2">
        <v>194</v>
      </c>
      <c r="D4" s="2">
        <v>5.5</v>
      </c>
      <c r="E4" s="2">
        <v>900</v>
      </c>
      <c r="F4" s="3">
        <f t="shared" si="0"/>
        <v>2086.2276143531253</v>
      </c>
      <c r="G4" s="6">
        <f t="shared" si="1"/>
        <v>3255.395</v>
      </c>
      <c r="H4" s="6">
        <f t="shared" si="2"/>
        <v>26301.423375000002</v>
      </c>
      <c r="I4" s="2">
        <v>0.1</v>
      </c>
      <c r="J4" s="6">
        <f t="shared" si="3"/>
        <v>0.43140067450361219</v>
      </c>
      <c r="K4" s="2">
        <v>40.5</v>
      </c>
      <c r="L4" s="2">
        <v>330</v>
      </c>
      <c r="M4" s="2">
        <v>1295</v>
      </c>
      <c r="N4" s="7">
        <v>322.28410499999995</v>
      </c>
      <c r="O4" s="7">
        <v>394.85453249255755</v>
      </c>
      <c r="P4" s="7">
        <v>1149.9305267929635</v>
      </c>
      <c r="Q4" s="7">
        <v>816.99439435870579</v>
      </c>
      <c r="R4" s="7">
        <v>812.76250942057686</v>
      </c>
      <c r="S4" s="7">
        <v>783.49463373020683</v>
      </c>
      <c r="T4" s="7">
        <v>1094.9583899795693</v>
      </c>
      <c r="U4" s="7">
        <v>0.24886803474903471</v>
      </c>
      <c r="V4" s="7">
        <v>0.30490697489772783</v>
      </c>
      <c r="W4" s="7">
        <v>0.88797724076676721</v>
      </c>
      <c r="X4" s="7">
        <v>0.63088370220749479</v>
      </c>
      <c r="Y4" s="7">
        <v>0.62761583739040683</v>
      </c>
      <c r="Z4" s="7">
        <v>0.6050151611816269</v>
      </c>
      <c r="AA4" s="7">
        <v>0.84552771426993767</v>
      </c>
    </row>
    <row r="5" spans="1:27" x14ac:dyDescent="0.3">
      <c r="A5" s="2" t="s">
        <v>135</v>
      </c>
      <c r="B5" s="2" t="s">
        <v>107</v>
      </c>
      <c r="C5" s="2">
        <v>194</v>
      </c>
      <c r="D5" s="2">
        <v>7.5</v>
      </c>
      <c r="E5" s="2">
        <v>1307</v>
      </c>
      <c r="F5" s="3">
        <f t="shared" si="0"/>
        <v>2821.6482594281247</v>
      </c>
      <c r="G5" s="6">
        <f t="shared" si="1"/>
        <v>4392.0749999999998</v>
      </c>
      <c r="H5" s="6">
        <f t="shared" si="2"/>
        <v>25164.200375</v>
      </c>
      <c r="I5" s="2">
        <v>0.1</v>
      </c>
      <c r="J5" s="6">
        <f t="shared" si="3"/>
        <v>0.46320443933181638</v>
      </c>
      <c r="K5" s="2">
        <v>40.5</v>
      </c>
      <c r="L5" s="2">
        <v>422</v>
      </c>
      <c r="M5" s="2">
        <v>1618</v>
      </c>
      <c r="N5" s="7">
        <v>556.0366949999999</v>
      </c>
      <c r="O5" s="7">
        <v>681.24243748518643</v>
      </c>
      <c r="P5" s="7">
        <v>1541.8930364073367</v>
      </c>
      <c r="Q5" s="7">
        <v>1279.347498864862</v>
      </c>
      <c r="R5" s="7">
        <v>1240.7481385097681</v>
      </c>
      <c r="S5" s="7">
        <v>1244.9929021603975</v>
      </c>
      <c r="T5" s="7">
        <v>1653.7848443547771</v>
      </c>
      <c r="U5" s="7">
        <v>0.34365679542645233</v>
      </c>
      <c r="V5" s="7">
        <v>0.42103982539257506</v>
      </c>
      <c r="W5" s="7">
        <v>0.95296232163617844</v>
      </c>
      <c r="X5" s="7">
        <v>0.79069684725887646</v>
      </c>
      <c r="Y5" s="7">
        <v>0.7668406294868777</v>
      </c>
      <c r="Z5" s="7">
        <v>0.769464092806179</v>
      </c>
      <c r="AA5" s="7">
        <v>1.022116714681568</v>
      </c>
    </row>
    <row r="6" spans="1:27" x14ac:dyDescent="0.3">
      <c r="A6" s="2" t="s">
        <v>135</v>
      </c>
      <c r="B6" s="2" t="s">
        <v>108</v>
      </c>
      <c r="C6" s="2">
        <v>194</v>
      </c>
      <c r="D6" s="2">
        <v>5.5</v>
      </c>
      <c r="E6" s="2">
        <v>1500</v>
      </c>
      <c r="F6" s="3">
        <f t="shared" si="0"/>
        <v>2086.2276143531253</v>
      </c>
      <c r="G6" s="6">
        <f t="shared" si="1"/>
        <v>3255.395</v>
      </c>
      <c r="H6" s="6">
        <f t="shared" si="2"/>
        <v>26301.423375000002</v>
      </c>
      <c r="I6" s="2">
        <v>0.1</v>
      </c>
      <c r="J6" s="6">
        <f t="shared" si="3"/>
        <v>0.71900112417268702</v>
      </c>
      <c r="K6" s="2">
        <v>40.5</v>
      </c>
      <c r="L6" s="2">
        <v>330</v>
      </c>
      <c r="M6" s="2">
        <v>1604</v>
      </c>
      <c r="N6" s="7">
        <v>322.28410499999995</v>
      </c>
      <c r="O6" s="7">
        <v>394.85453249255755</v>
      </c>
      <c r="P6" s="7">
        <v>1149.9305267929635</v>
      </c>
      <c r="Q6" s="7">
        <v>816.99439435870579</v>
      </c>
      <c r="R6" s="7">
        <v>864.2243597381223</v>
      </c>
      <c r="S6" s="7">
        <v>783.49463373020683</v>
      </c>
      <c r="T6" s="7">
        <v>1314.5517716987235</v>
      </c>
      <c r="U6" s="7">
        <v>0.20092525249376555</v>
      </c>
      <c r="V6" s="7">
        <v>0.24616866115496105</v>
      </c>
      <c r="W6" s="7">
        <v>0.71691429351182268</v>
      </c>
      <c r="X6" s="7">
        <v>0.5093481261587941</v>
      </c>
      <c r="Y6" s="7">
        <v>0.5387932417319965</v>
      </c>
      <c r="Z6" s="7">
        <v>0.48846298860985465</v>
      </c>
      <c r="AA6" s="7">
        <v>0.81954599233087499</v>
      </c>
    </row>
    <row r="7" spans="1:27" x14ac:dyDescent="0.3">
      <c r="A7" s="2" t="s">
        <v>135</v>
      </c>
      <c r="B7" s="2" t="s">
        <v>109</v>
      </c>
      <c r="C7" s="2">
        <v>194</v>
      </c>
      <c r="D7" s="2">
        <v>7.5</v>
      </c>
      <c r="E7" s="2">
        <v>2178</v>
      </c>
      <c r="F7" s="3">
        <f t="shared" si="0"/>
        <v>2821.6482594281247</v>
      </c>
      <c r="G7" s="6">
        <f t="shared" si="1"/>
        <v>4392.0749999999998</v>
      </c>
      <c r="H7" s="6">
        <f t="shared" si="2"/>
        <v>25164.200375</v>
      </c>
      <c r="I7" s="2">
        <v>0.1</v>
      </c>
      <c r="J7" s="6">
        <f t="shared" si="3"/>
        <v>0.77188926462486307</v>
      </c>
      <c r="K7" s="2">
        <v>40.5</v>
      </c>
      <c r="L7" s="2">
        <v>422</v>
      </c>
      <c r="M7" s="2">
        <v>1832</v>
      </c>
      <c r="N7" s="7">
        <v>556.0366949999999</v>
      </c>
      <c r="O7" s="7">
        <v>681.24243748518643</v>
      </c>
      <c r="P7" s="7">
        <v>1541.8930364073367</v>
      </c>
      <c r="Q7" s="7">
        <v>1279.347498864862</v>
      </c>
      <c r="R7" s="7">
        <v>1315.4535912207382</v>
      </c>
      <c r="S7" s="7">
        <v>1244.9929021603975</v>
      </c>
      <c r="T7" s="7">
        <v>1960.1928260008683</v>
      </c>
      <c r="U7" s="7">
        <v>0.30351347980349341</v>
      </c>
      <c r="V7" s="7">
        <v>0.37185722570152097</v>
      </c>
      <c r="W7" s="7">
        <v>0.84164467052802217</v>
      </c>
      <c r="X7" s="7">
        <v>0.69833378758999021</v>
      </c>
      <c r="Y7" s="7">
        <v>0.71804235328642918</v>
      </c>
      <c r="Z7" s="7">
        <v>0.67958127847183269</v>
      </c>
      <c r="AA7" s="7">
        <v>1.0699742500004739</v>
      </c>
    </row>
    <row r="8" spans="1:27" x14ac:dyDescent="0.3">
      <c r="A8" s="2" t="s">
        <v>135</v>
      </c>
      <c r="B8" s="2" t="s">
        <v>110</v>
      </c>
      <c r="C8" s="2">
        <v>194</v>
      </c>
      <c r="D8" s="2">
        <v>5.5</v>
      </c>
      <c r="E8" s="2">
        <v>0</v>
      </c>
      <c r="F8" s="3">
        <f t="shared" si="0"/>
        <v>2086.2276143531253</v>
      </c>
      <c r="G8" s="6">
        <f t="shared" si="1"/>
        <v>3255.395</v>
      </c>
      <c r="H8" s="6">
        <f t="shared" si="2"/>
        <v>26301.423375000002</v>
      </c>
      <c r="I8" s="2">
        <v>0.15</v>
      </c>
      <c r="J8" s="6">
        <f t="shared" si="3"/>
        <v>0</v>
      </c>
      <c r="K8" s="2">
        <v>40.5</v>
      </c>
      <c r="L8" s="2">
        <v>330</v>
      </c>
      <c r="M8" s="2">
        <v>905</v>
      </c>
      <c r="N8" s="7">
        <v>322.28410499999995</v>
      </c>
      <c r="O8" s="7">
        <v>394.85453249255755</v>
      </c>
      <c r="P8" s="7">
        <v>702.04173675123889</v>
      </c>
      <c r="Q8" s="7">
        <v>778.42384355207173</v>
      </c>
      <c r="R8" s="7">
        <v>708.14186862752592</v>
      </c>
      <c r="S8" s="7">
        <v>714.03142186510331</v>
      </c>
      <c r="T8" s="7">
        <v>683.29069942819285</v>
      </c>
      <c r="U8" s="7">
        <v>0.3561150331491712</v>
      </c>
      <c r="V8" s="7">
        <v>0.43630335082050559</v>
      </c>
      <c r="W8" s="7">
        <v>0.77573672569197671</v>
      </c>
      <c r="X8" s="7">
        <v>0.86013684370394672</v>
      </c>
      <c r="Y8" s="7">
        <v>0.78247720290334355</v>
      </c>
      <c r="Z8" s="7">
        <v>0.78898499653602572</v>
      </c>
      <c r="AA8" s="7">
        <v>0.75501734743446725</v>
      </c>
    </row>
    <row r="9" spans="1:27" x14ac:dyDescent="0.3">
      <c r="A9" s="2" t="s">
        <v>135</v>
      </c>
      <c r="B9" s="2" t="s">
        <v>111</v>
      </c>
      <c r="C9" s="2">
        <v>194</v>
      </c>
      <c r="D9" s="2">
        <v>7.5</v>
      </c>
      <c r="E9" s="2">
        <v>0</v>
      </c>
      <c r="F9" s="3">
        <f t="shared" si="0"/>
        <v>2821.6482594281247</v>
      </c>
      <c r="G9" s="6">
        <f t="shared" si="1"/>
        <v>4392.0749999999998</v>
      </c>
      <c r="H9" s="6">
        <f t="shared" si="2"/>
        <v>25164.200375</v>
      </c>
      <c r="I9" s="2">
        <v>0.15</v>
      </c>
      <c r="J9" s="6">
        <f t="shared" si="3"/>
        <v>0</v>
      </c>
      <c r="K9" s="2">
        <v>40.5</v>
      </c>
      <c r="L9" s="2">
        <v>422</v>
      </c>
      <c r="M9" s="2">
        <v>1075</v>
      </c>
      <c r="N9" s="7">
        <v>556.0366949999999</v>
      </c>
      <c r="O9" s="7">
        <v>681.24243748518643</v>
      </c>
      <c r="P9" s="7">
        <v>962.68044170710903</v>
      </c>
      <c r="Q9" s="7">
        <v>1218.949119090126</v>
      </c>
      <c r="R9" s="7">
        <v>1086.5621728614715</v>
      </c>
      <c r="S9" s="7">
        <v>1178.5331460801985</v>
      </c>
      <c r="T9" s="7">
        <v>1087.03317896413</v>
      </c>
      <c r="U9" s="7">
        <v>0.51724343720930221</v>
      </c>
      <c r="V9" s="7">
        <v>0.63371389533505718</v>
      </c>
      <c r="W9" s="7">
        <v>0.89551668996010136</v>
      </c>
      <c r="X9" s="7">
        <v>1.1339061572931406</v>
      </c>
      <c r="Y9" s="7">
        <v>1.0107555096385781</v>
      </c>
      <c r="Z9" s="7">
        <v>1.0963099033304173</v>
      </c>
      <c r="AA9" s="7">
        <v>1.0111936548503535</v>
      </c>
    </row>
    <row r="10" spans="1:27" x14ac:dyDescent="0.3">
      <c r="A10" s="2" t="s">
        <v>135</v>
      </c>
      <c r="B10" s="2" t="s">
        <v>112</v>
      </c>
      <c r="C10" s="2">
        <v>194</v>
      </c>
      <c r="D10" s="2">
        <v>5.5</v>
      </c>
      <c r="E10" s="2">
        <v>0</v>
      </c>
      <c r="F10" s="3">
        <f t="shared" si="0"/>
        <v>2463.5215326674997</v>
      </c>
      <c r="G10" s="6">
        <f t="shared" si="1"/>
        <v>3255.395</v>
      </c>
      <c r="H10" s="6">
        <f t="shared" si="2"/>
        <v>26301.423375000002</v>
      </c>
      <c r="I10" s="2">
        <v>0.1</v>
      </c>
      <c r="J10" s="6">
        <f t="shared" si="3"/>
        <v>0</v>
      </c>
      <c r="K10" s="2">
        <v>55.6</v>
      </c>
      <c r="L10" s="2">
        <v>330</v>
      </c>
      <c r="M10" s="2">
        <v>1118</v>
      </c>
      <c r="N10" s="7">
        <v>322.28410499999995</v>
      </c>
      <c r="O10" s="7">
        <v>394.85453249255755</v>
      </c>
      <c r="P10" s="7">
        <v>790.53303662851829</v>
      </c>
      <c r="Q10" s="7">
        <v>883.00410658174792</v>
      </c>
      <c r="R10" s="7">
        <v>803.69690289167841</v>
      </c>
      <c r="S10" s="7">
        <v>725.95702863105998</v>
      </c>
      <c r="T10" s="7">
        <v>774.38239320955142</v>
      </c>
      <c r="U10" s="7">
        <v>0.2882684302325581</v>
      </c>
      <c r="V10" s="7">
        <v>0.35317936716686721</v>
      </c>
      <c r="W10" s="7">
        <v>0.70709573938150116</v>
      </c>
      <c r="X10" s="7">
        <v>0.78980689318582109</v>
      </c>
      <c r="Y10" s="7">
        <v>0.71887021725552636</v>
      </c>
      <c r="Z10" s="7">
        <v>0.64933544600273707</v>
      </c>
      <c r="AA10" s="7">
        <v>0.69264972558993865</v>
      </c>
    </row>
    <row r="11" spans="1:27" x14ac:dyDescent="0.3">
      <c r="A11" s="2" t="s">
        <v>135</v>
      </c>
      <c r="B11" s="2" t="s">
        <v>113</v>
      </c>
      <c r="C11" s="2">
        <v>194</v>
      </c>
      <c r="D11" s="2">
        <v>7.5</v>
      </c>
      <c r="E11" s="2">
        <v>0</v>
      </c>
      <c r="F11" s="3">
        <f t="shared" si="0"/>
        <v>3182.6287138074999</v>
      </c>
      <c r="G11" s="6">
        <f t="shared" si="1"/>
        <v>4392.0749999999998</v>
      </c>
      <c r="H11" s="6">
        <f t="shared" si="2"/>
        <v>25164.200375</v>
      </c>
      <c r="I11" s="2">
        <v>0.1</v>
      </c>
      <c r="J11" s="6">
        <f t="shared" si="3"/>
        <v>0</v>
      </c>
      <c r="K11" s="2">
        <v>55.6</v>
      </c>
      <c r="L11" s="2">
        <v>422</v>
      </c>
      <c r="M11" s="2">
        <v>1427</v>
      </c>
      <c r="N11" s="7">
        <v>556.0366949999999</v>
      </c>
      <c r="O11" s="7">
        <v>681.24243748518643</v>
      </c>
      <c r="P11" s="7">
        <v>1032.9101794674759</v>
      </c>
      <c r="Q11" s="7">
        <v>1339.0213914129984</v>
      </c>
      <c r="R11" s="7">
        <v>1193.8285556586832</v>
      </c>
      <c r="S11" s="7">
        <v>1189.9431125285255</v>
      </c>
      <c r="T11" s="7">
        <v>1187.4280780551028</v>
      </c>
      <c r="U11" s="7">
        <v>0.38965430623686048</v>
      </c>
      <c r="V11" s="7">
        <v>0.47739484056425119</v>
      </c>
      <c r="W11" s="7">
        <v>0.72383334230376728</v>
      </c>
      <c r="X11" s="7">
        <v>0.9383471558605454</v>
      </c>
      <c r="Y11" s="7">
        <v>0.83660024923523701</v>
      </c>
      <c r="Z11" s="7">
        <v>0.83387744395832197</v>
      </c>
      <c r="AA11" s="7">
        <v>0.83211498111780158</v>
      </c>
    </row>
    <row r="12" spans="1:27" x14ac:dyDescent="0.3">
      <c r="A12" s="2" t="s">
        <v>135</v>
      </c>
      <c r="B12" s="2" t="s">
        <v>114</v>
      </c>
      <c r="C12" s="2">
        <v>194</v>
      </c>
      <c r="D12" s="2">
        <v>5.5</v>
      </c>
      <c r="E12" s="2">
        <v>1019</v>
      </c>
      <c r="F12" s="3">
        <f t="shared" si="0"/>
        <v>2463.5215326674997</v>
      </c>
      <c r="G12" s="6">
        <f t="shared" si="1"/>
        <v>3255.395</v>
      </c>
      <c r="H12" s="6">
        <f t="shared" si="2"/>
        <v>26301.423375000002</v>
      </c>
      <c r="I12" s="2">
        <v>0.1</v>
      </c>
      <c r="J12" s="6">
        <f t="shared" si="3"/>
        <v>0.41363551586116132</v>
      </c>
      <c r="K12" s="2">
        <v>55.6</v>
      </c>
      <c r="L12" s="2">
        <v>330</v>
      </c>
      <c r="M12" s="2">
        <v>1608</v>
      </c>
      <c r="N12" s="7">
        <v>322.28410499999995</v>
      </c>
      <c r="O12" s="7">
        <v>394.85453249255755</v>
      </c>
      <c r="P12" s="7">
        <v>1297.8609345585182</v>
      </c>
      <c r="Q12" s="7">
        <v>883.00410658174792</v>
      </c>
      <c r="R12" s="7">
        <v>891.0962786809763</v>
      </c>
      <c r="S12" s="7">
        <v>807.34584726212006</v>
      </c>
      <c r="T12" s="7">
        <v>1099.5414082547184</v>
      </c>
      <c r="U12" s="7">
        <v>0.20042543843283578</v>
      </c>
      <c r="V12" s="7">
        <v>0.24555630130134176</v>
      </c>
      <c r="W12" s="7">
        <v>0.80712744686475013</v>
      </c>
      <c r="X12" s="7">
        <v>0.54913190707820148</v>
      </c>
      <c r="Y12" s="7">
        <v>0.55416435241354245</v>
      </c>
      <c r="Z12" s="7">
        <v>0.50208075078490055</v>
      </c>
      <c r="AA12" s="7">
        <v>0.68379440811860592</v>
      </c>
    </row>
    <row r="13" spans="1:27" x14ac:dyDescent="0.3">
      <c r="A13" s="2" t="s">
        <v>135</v>
      </c>
      <c r="B13" s="2" t="s">
        <v>115</v>
      </c>
      <c r="C13" s="2">
        <v>194</v>
      </c>
      <c r="D13" s="2">
        <v>7.5</v>
      </c>
      <c r="E13" s="2">
        <v>1421</v>
      </c>
      <c r="F13" s="3">
        <f t="shared" si="0"/>
        <v>3182.6287138074999</v>
      </c>
      <c r="G13" s="6">
        <f t="shared" si="1"/>
        <v>4392.0749999999998</v>
      </c>
      <c r="H13" s="6">
        <f t="shared" si="2"/>
        <v>25164.200375</v>
      </c>
      <c r="I13" s="2">
        <v>0.1</v>
      </c>
      <c r="J13" s="6">
        <f t="shared" si="3"/>
        <v>0.44648626270326192</v>
      </c>
      <c r="K13" s="2">
        <v>55.6</v>
      </c>
      <c r="L13" s="2">
        <v>422</v>
      </c>
      <c r="M13" s="2">
        <v>2182</v>
      </c>
      <c r="N13" s="7">
        <v>556.0366949999999</v>
      </c>
      <c r="O13" s="7">
        <v>681.24243748518643</v>
      </c>
      <c r="P13" s="7">
        <v>1683.4272176374761</v>
      </c>
      <c r="Q13" s="7">
        <v>1339.0213914129984</v>
      </c>
      <c r="R13" s="7">
        <v>1315.7073711607363</v>
      </c>
      <c r="S13" s="7">
        <v>1267.8128350570512</v>
      </c>
      <c r="T13" s="7">
        <v>1623.112796849153</v>
      </c>
      <c r="U13" s="7">
        <v>0.25482891613198894</v>
      </c>
      <c r="V13" s="7">
        <v>0.31221009967240443</v>
      </c>
      <c r="W13" s="7">
        <v>0.77150651587418706</v>
      </c>
      <c r="X13" s="7">
        <v>0.61366699881438969</v>
      </c>
      <c r="Y13" s="7">
        <v>0.60298229659062164</v>
      </c>
      <c r="Z13" s="7">
        <v>0.58103246336253489</v>
      </c>
      <c r="AA13" s="7">
        <v>0.7438647098300426</v>
      </c>
    </row>
    <row r="14" spans="1:27" x14ac:dyDescent="0.3">
      <c r="A14" s="2" t="s">
        <v>135</v>
      </c>
      <c r="B14" s="2" t="s">
        <v>116</v>
      </c>
      <c r="C14" s="2">
        <v>194</v>
      </c>
      <c r="D14" s="2">
        <v>5.5</v>
      </c>
      <c r="E14" s="2">
        <v>1698</v>
      </c>
      <c r="F14" s="3">
        <f t="shared" si="0"/>
        <v>2463.5215326674997</v>
      </c>
      <c r="G14" s="6">
        <f t="shared" si="1"/>
        <v>3255.395</v>
      </c>
      <c r="H14" s="6">
        <f t="shared" si="2"/>
        <v>26301.423375000002</v>
      </c>
      <c r="I14" s="2">
        <v>0.1</v>
      </c>
      <c r="J14" s="6">
        <f t="shared" si="3"/>
        <v>0.68925721877551704</v>
      </c>
      <c r="K14" s="2">
        <v>55.6</v>
      </c>
      <c r="L14" s="2">
        <v>330</v>
      </c>
      <c r="M14" s="2">
        <v>1659</v>
      </c>
      <c r="N14" s="7">
        <v>322.28410499999995</v>
      </c>
      <c r="O14" s="7">
        <v>394.85453249255755</v>
      </c>
      <c r="P14" s="7">
        <v>1297.8609345585182</v>
      </c>
      <c r="Q14" s="7">
        <v>883.00410658174792</v>
      </c>
      <c r="R14" s="7">
        <v>949.33393929033184</v>
      </c>
      <c r="S14" s="7">
        <v>807.34584726212006</v>
      </c>
      <c r="T14" s="7">
        <v>1316.2077195556683</v>
      </c>
      <c r="U14" s="7">
        <v>0.19426407775768534</v>
      </c>
      <c r="V14" s="7">
        <v>0.23800755424506181</v>
      </c>
      <c r="W14" s="7">
        <v>0.78231521070435095</v>
      </c>
      <c r="X14" s="7">
        <v>0.53225081771051708</v>
      </c>
      <c r="Y14" s="7">
        <v>0.57223263368916932</v>
      </c>
      <c r="Z14" s="7">
        <v>0.4866460803267752</v>
      </c>
      <c r="AA14" s="7">
        <v>0.79337415283644863</v>
      </c>
    </row>
    <row r="15" spans="1:27" x14ac:dyDescent="0.3">
      <c r="A15" s="2" t="s">
        <v>135</v>
      </c>
      <c r="B15" s="2" t="s">
        <v>117</v>
      </c>
      <c r="C15" s="2">
        <v>194</v>
      </c>
      <c r="D15" s="2">
        <v>7.5</v>
      </c>
      <c r="E15" s="2">
        <v>947</v>
      </c>
      <c r="F15" s="3">
        <f t="shared" si="0"/>
        <v>3182.6287138074999</v>
      </c>
      <c r="G15" s="6">
        <f t="shared" si="1"/>
        <v>4392.0749999999998</v>
      </c>
      <c r="H15" s="6">
        <f t="shared" si="2"/>
        <v>25164.200375</v>
      </c>
      <c r="I15" s="2">
        <v>0.1</v>
      </c>
      <c r="J15" s="6">
        <f t="shared" si="3"/>
        <v>0.2975527732441865</v>
      </c>
      <c r="K15" s="2">
        <v>55.6</v>
      </c>
      <c r="L15" s="2">
        <v>422</v>
      </c>
      <c r="M15" s="2">
        <v>1788</v>
      </c>
      <c r="N15" s="7">
        <v>556.0366949999999</v>
      </c>
      <c r="O15" s="7">
        <v>681.24243748518643</v>
      </c>
      <c r="P15" s="7">
        <v>1506.4101794674759</v>
      </c>
      <c r="Q15" s="7">
        <v>1339.0213914129984</v>
      </c>
      <c r="R15" s="7">
        <v>1275.0525094098757</v>
      </c>
      <c r="S15" s="7">
        <v>1267.8128350570512</v>
      </c>
      <c r="T15" s="7">
        <v>1477.7823558158104</v>
      </c>
      <c r="U15" s="7">
        <v>0.31098249161073821</v>
      </c>
      <c r="V15" s="7">
        <v>0.38100807465614456</v>
      </c>
      <c r="W15" s="7">
        <v>0.8425112860556353</v>
      </c>
      <c r="X15" s="7">
        <v>0.74889339564485369</v>
      </c>
      <c r="Y15" s="7">
        <v>0.71311661600104903</v>
      </c>
      <c r="Z15" s="7">
        <v>0.70906758112810464</v>
      </c>
      <c r="AA15" s="7">
        <v>0.82650019900213112</v>
      </c>
    </row>
    <row r="16" spans="1:27" x14ac:dyDescent="0.3">
      <c r="A16" s="2" t="s">
        <v>135</v>
      </c>
      <c r="B16" s="2" t="s">
        <v>118</v>
      </c>
      <c r="C16" s="2">
        <v>194</v>
      </c>
      <c r="D16" s="2">
        <v>5.5</v>
      </c>
      <c r="E16" s="2">
        <v>0</v>
      </c>
      <c r="F16" s="3">
        <f t="shared" si="0"/>
        <v>2463.5215326674997</v>
      </c>
      <c r="G16" s="6">
        <f t="shared" si="1"/>
        <v>3255.395</v>
      </c>
      <c r="H16" s="6">
        <f t="shared" si="2"/>
        <v>26301.423375000002</v>
      </c>
      <c r="I16" s="2">
        <v>0.15</v>
      </c>
      <c r="J16" s="6">
        <f t="shared" si="3"/>
        <v>0</v>
      </c>
      <c r="K16" s="2">
        <v>55.6</v>
      </c>
      <c r="L16" s="2">
        <v>330</v>
      </c>
      <c r="M16" s="2">
        <v>1095</v>
      </c>
      <c r="N16" s="7">
        <v>322.28410499999995</v>
      </c>
      <c r="O16" s="7">
        <v>394.85453249255755</v>
      </c>
      <c r="P16" s="7">
        <v>762.93072268284322</v>
      </c>
      <c r="Q16" s="7">
        <v>841.31721742981995</v>
      </c>
      <c r="R16" s="7">
        <v>773.72871715653946</v>
      </c>
      <c r="S16" s="7">
        <v>725.95702863105998</v>
      </c>
      <c r="T16" s="7">
        <v>689.67330604829579</v>
      </c>
      <c r="U16" s="7">
        <v>0.29432338356164378</v>
      </c>
      <c r="V16" s="7">
        <v>0.36059774656854571</v>
      </c>
      <c r="W16" s="7">
        <v>0.69674038601172894</v>
      </c>
      <c r="X16" s="7">
        <v>0.76832622596330591</v>
      </c>
      <c r="Y16" s="7">
        <v>0.70660156817948805</v>
      </c>
      <c r="Z16" s="7">
        <v>0.662974455370831</v>
      </c>
      <c r="AA16" s="7">
        <v>0.6298386356605441</v>
      </c>
    </row>
    <row r="17" spans="1:27" x14ac:dyDescent="0.3">
      <c r="A17" s="2" t="s">
        <v>135</v>
      </c>
      <c r="B17" s="2" t="s">
        <v>119</v>
      </c>
      <c r="C17" s="2">
        <v>194</v>
      </c>
      <c r="D17" s="2">
        <v>7.5</v>
      </c>
      <c r="E17" s="2">
        <v>0</v>
      </c>
      <c r="F17" s="3">
        <f t="shared" si="0"/>
        <v>3182.6287138074999</v>
      </c>
      <c r="G17" s="6">
        <f t="shared" si="1"/>
        <v>4392.0749999999998</v>
      </c>
      <c r="H17" s="6">
        <f t="shared" si="2"/>
        <v>25164.200375</v>
      </c>
      <c r="I17" s="2">
        <v>0.15</v>
      </c>
      <c r="J17" s="6">
        <f t="shared" si="3"/>
        <v>0</v>
      </c>
      <c r="K17" s="2">
        <v>55.6</v>
      </c>
      <c r="L17" s="2">
        <v>422</v>
      </c>
      <c r="M17" s="2">
        <v>1367</v>
      </c>
      <c r="N17" s="7">
        <v>556.0366949999999</v>
      </c>
      <c r="O17" s="7">
        <v>681.24243748518643</v>
      </c>
      <c r="P17" s="7">
        <v>1020.9367049050107</v>
      </c>
      <c r="Q17" s="7">
        <v>1275.805789243286</v>
      </c>
      <c r="R17" s="7">
        <v>1149.3131721065406</v>
      </c>
      <c r="S17" s="7">
        <v>1189.9431125285255</v>
      </c>
      <c r="T17" s="7">
        <v>1082.2763896950744</v>
      </c>
      <c r="U17" s="7">
        <v>0.40675690929041691</v>
      </c>
      <c r="V17" s="7">
        <v>0.49834852778726146</v>
      </c>
      <c r="W17" s="7">
        <v>0.74684470000366554</v>
      </c>
      <c r="X17" s="7">
        <v>0.93328879973905343</v>
      </c>
      <c r="Y17" s="7">
        <v>0.84075579524984678</v>
      </c>
      <c r="Z17" s="7">
        <v>0.87047777068655852</v>
      </c>
      <c r="AA17" s="7">
        <v>0.7917164518617954</v>
      </c>
    </row>
    <row r="18" spans="1:27" x14ac:dyDescent="0.3">
      <c r="A18" s="2" t="s">
        <v>135</v>
      </c>
      <c r="B18" s="2" t="s">
        <v>120</v>
      </c>
      <c r="C18" s="2">
        <v>194</v>
      </c>
      <c r="D18" s="2">
        <v>7.5</v>
      </c>
      <c r="E18" s="2">
        <v>0</v>
      </c>
      <c r="F18" s="3">
        <f t="shared" si="0"/>
        <v>3182.6287138074999</v>
      </c>
      <c r="G18" s="6">
        <f t="shared" si="1"/>
        <v>4392.0749999999998</v>
      </c>
      <c r="H18" s="6">
        <f t="shared" si="2"/>
        <v>25164.200375</v>
      </c>
      <c r="I18" s="2">
        <v>0.3</v>
      </c>
      <c r="J18" s="6">
        <f t="shared" si="3"/>
        <v>0</v>
      </c>
      <c r="K18" s="2">
        <v>55.6</v>
      </c>
      <c r="L18" s="2">
        <v>422</v>
      </c>
      <c r="M18" s="2">
        <v>1283</v>
      </c>
      <c r="N18" s="7">
        <v>556.0366949999999</v>
      </c>
      <c r="O18" s="7">
        <v>681.24243748518643</v>
      </c>
      <c r="P18" s="7">
        <v>1030.5454115441973</v>
      </c>
      <c r="Q18" s="7">
        <v>1117.5291311792694</v>
      </c>
      <c r="R18" s="7">
        <v>1048.8307086475068</v>
      </c>
      <c r="S18" s="7">
        <v>1189.9431125285255</v>
      </c>
      <c r="T18" s="7">
        <v>977.1247013350461</v>
      </c>
      <c r="U18" s="7">
        <v>0.43338791504286822</v>
      </c>
      <c r="V18" s="7">
        <v>0.5309761788660845</v>
      </c>
      <c r="W18" s="7">
        <v>0.80323103004224272</v>
      </c>
      <c r="X18" s="7">
        <v>0.87102816148033468</v>
      </c>
      <c r="Y18" s="7">
        <v>0.81748301531372314</v>
      </c>
      <c r="Z18" s="7">
        <v>0.9274693004898874</v>
      </c>
      <c r="AA18" s="7">
        <v>0.76159368771242875</v>
      </c>
    </row>
    <row r="19" spans="1:27" x14ac:dyDescent="0.3">
      <c r="A19" s="2" t="s">
        <v>135</v>
      </c>
      <c r="B19" s="2" t="s">
        <v>121</v>
      </c>
      <c r="C19" s="2">
        <v>194</v>
      </c>
      <c r="D19" s="2">
        <v>7.5</v>
      </c>
      <c r="E19" s="2">
        <v>1421</v>
      </c>
      <c r="F19" s="3">
        <f t="shared" si="0"/>
        <v>3182.6287138074999</v>
      </c>
      <c r="G19" s="6">
        <f t="shared" si="1"/>
        <v>4392.0749999999998</v>
      </c>
      <c r="H19" s="6">
        <f t="shared" si="2"/>
        <v>25164.200375</v>
      </c>
      <c r="I19" s="2">
        <v>0.3</v>
      </c>
      <c r="J19" s="6">
        <f t="shared" si="3"/>
        <v>0.44648626270326192</v>
      </c>
      <c r="K19" s="2">
        <v>55.6</v>
      </c>
      <c r="L19" s="2">
        <v>422</v>
      </c>
      <c r="M19" s="2">
        <v>1437</v>
      </c>
      <c r="N19" s="7">
        <v>556.0366949999999</v>
      </c>
      <c r="O19" s="7">
        <v>681.24243748518643</v>
      </c>
      <c r="P19" s="7">
        <v>1247.3844242675307</v>
      </c>
      <c r="Q19" s="7">
        <v>1117.5291311792694</v>
      </c>
      <c r="R19" s="7">
        <v>1155.9065897078387</v>
      </c>
      <c r="S19" s="7">
        <v>1267.8128350570512</v>
      </c>
      <c r="T19" s="7">
        <v>1172.4316442427239</v>
      </c>
      <c r="U19" s="7">
        <v>0.38694272442588717</v>
      </c>
      <c r="V19" s="7">
        <v>0.47407267744271847</v>
      </c>
      <c r="W19" s="7">
        <v>0.86804761605256131</v>
      </c>
      <c r="X19" s="7">
        <v>0.77768206762649228</v>
      </c>
      <c r="Y19" s="7">
        <v>0.8043887193513144</v>
      </c>
      <c r="Z19" s="7">
        <v>0.88226362912808021</v>
      </c>
      <c r="AA19" s="7">
        <v>0.81588840935471396</v>
      </c>
    </row>
    <row r="20" spans="1:27" x14ac:dyDescent="0.3">
      <c r="A20" s="2" t="s">
        <v>135</v>
      </c>
      <c r="B20" s="2" t="s">
        <v>122</v>
      </c>
      <c r="C20" s="2">
        <v>194</v>
      </c>
      <c r="D20" s="2">
        <v>5.5</v>
      </c>
      <c r="E20" s="2">
        <v>1698</v>
      </c>
      <c r="F20" s="3">
        <f t="shared" si="0"/>
        <v>2463.5215326674997</v>
      </c>
      <c r="G20" s="6">
        <f t="shared" si="1"/>
        <v>3255.395</v>
      </c>
      <c r="H20" s="6">
        <f t="shared" si="2"/>
        <v>26301.423375000002</v>
      </c>
      <c r="I20" s="2">
        <v>0.3</v>
      </c>
      <c r="J20" s="6">
        <f t="shared" si="3"/>
        <v>0.68925721877551704</v>
      </c>
      <c r="K20" s="2">
        <v>55.6</v>
      </c>
      <c r="L20" s="2">
        <v>330</v>
      </c>
      <c r="M20" s="2">
        <v>1319</v>
      </c>
      <c r="N20" s="7">
        <v>322.28410499999995</v>
      </c>
      <c r="O20" s="7">
        <v>394.85453249255755</v>
      </c>
      <c r="P20" s="7">
        <v>896.81976738489686</v>
      </c>
      <c r="Q20" s="7">
        <v>736.94327692160914</v>
      </c>
      <c r="R20" s="7">
        <v>834.03147258413946</v>
      </c>
      <c r="S20" s="7">
        <v>807.34584726212006</v>
      </c>
      <c r="T20" s="7">
        <v>847.85143414564459</v>
      </c>
      <c r="U20" s="7">
        <v>0.2443397308567096</v>
      </c>
      <c r="V20" s="7">
        <v>0.2993590087130838</v>
      </c>
      <c r="W20" s="7">
        <v>0.67992400863146085</v>
      </c>
      <c r="X20" s="7">
        <v>0.55871362920516232</v>
      </c>
      <c r="Y20" s="7">
        <v>0.63232105578782372</v>
      </c>
      <c r="Z20" s="7">
        <v>0.61208934591517816</v>
      </c>
      <c r="AA20" s="7">
        <v>0.64279866121731966</v>
      </c>
    </row>
    <row r="21" spans="1:27" x14ac:dyDescent="0.3">
      <c r="A21" s="2" t="s">
        <v>135</v>
      </c>
      <c r="B21" s="2" t="s">
        <v>123</v>
      </c>
      <c r="C21" s="2">
        <v>194</v>
      </c>
      <c r="D21" s="2">
        <v>7.5</v>
      </c>
      <c r="E21" s="2">
        <v>1421</v>
      </c>
      <c r="F21" s="3">
        <f t="shared" si="0"/>
        <v>3182.6287138074999</v>
      </c>
      <c r="G21" s="6">
        <f t="shared" si="1"/>
        <v>4392.0749999999998</v>
      </c>
      <c r="H21" s="6">
        <f t="shared" si="2"/>
        <v>25164.200375</v>
      </c>
      <c r="I21" s="2">
        <v>0.5</v>
      </c>
      <c r="J21" s="6">
        <f t="shared" si="3"/>
        <v>0.44648626270326192</v>
      </c>
      <c r="K21" s="2">
        <v>55.6</v>
      </c>
      <c r="L21" s="2">
        <v>422</v>
      </c>
      <c r="M21" s="2">
        <v>1268</v>
      </c>
      <c r="N21" s="7">
        <v>556.0366949999999</v>
      </c>
      <c r="O21" s="7">
        <v>681.24243748518643</v>
      </c>
      <c r="P21" s="7">
        <v>1226.5777467447922</v>
      </c>
      <c r="Q21" s="7">
        <v>958.9120932054376</v>
      </c>
      <c r="R21" s="7">
        <v>1045.8837104378645</v>
      </c>
      <c r="S21" s="7">
        <v>1267.8128350570512</v>
      </c>
      <c r="T21" s="7">
        <v>1082.2954137214381</v>
      </c>
      <c r="U21" s="7">
        <v>0.43851474369085164</v>
      </c>
      <c r="V21" s="7">
        <v>0.53725744281166121</v>
      </c>
      <c r="W21" s="7">
        <v>0.9673326078428961</v>
      </c>
      <c r="X21" s="7">
        <v>0.75623982113993504</v>
      </c>
      <c r="Y21" s="7">
        <v>0.82482942463553977</v>
      </c>
      <c r="Z21" s="7">
        <v>0.99985239357811606</v>
      </c>
      <c r="AA21" s="7">
        <v>0.85354527896012466</v>
      </c>
    </row>
    <row r="22" spans="1:27" x14ac:dyDescent="0.3">
      <c r="A22" s="2" t="s">
        <v>135</v>
      </c>
      <c r="B22" s="2" t="s">
        <v>124</v>
      </c>
      <c r="C22" s="2">
        <v>194</v>
      </c>
      <c r="D22" s="2">
        <v>5.5</v>
      </c>
      <c r="E22" s="2">
        <v>1698</v>
      </c>
      <c r="F22" s="3">
        <f t="shared" si="0"/>
        <v>2463.5215326674997</v>
      </c>
      <c r="G22" s="6">
        <f t="shared" si="1"/>
        <v>3255.395</v>
      </c>
      <c r="H22" s="6">
        <f t="shared" si="2"/>
        <v>26301.423375000002</v>
      </c>
      <c r="I22" s="2">
        <v>0.5</v>
      </c>
      <c r="J22" s="6">
        <f t="shared" si="3"/>
        <v>0.68925721877551704</v>
      </c>
      <c r="K22" s="2">
        <v>55.6</v>
      </c>
      <c r="L22" s="2">
        <v>330</v>
      </c>
      <c r="M22" s="2">
        <v>1048</v>
      </c>
      <c r="N22" s="7">
        <v>322.28410499999995</v>
      </c>
      <c r="O22" s="7">
        <v>394.85453249255755</v>
      </c>
      <c r="P22" s="7">
        <v>837.7335099508939</v>
      </c>
      <c r="Q22" s="7">
        <v>632.34487632628407</v>
      </c>
      <c r="R22" s="7">
        <v>754.64569450091471</v>
      </c>
      <c r="S22" s="7">
        <v>807.34584726212006</v>
      </c>
      <c r="T22" s="7">
        <v>754.18017706363969</v>
      </c>
      <c r="U22" s="7">
        <v>0.30752300095419843</v>
      </c>
      <c r="V22" s="7">
        <v>0.37676959207305111</v>
      </c>
      <c r="W22" s="7">
        <v>0.79936403621268504</v>
      </c>
      <c r="X22" s="7">
        <v>0.6033825155785153</v>
      </c>
      <c r="Y22" s="7">
        <v>0.72008176956194148</v>
      </c>
      <c r="Z22" s="7">
        <v>0.77036817486843512</v>
      </c>
      <c r="AA22" s="7">
        <v>0.71963757353400737</v>
      </c>
    </row>
    <row r="23" spans="1:27" x14ac:dyDescent="0.3">
      <c r="A23" s="2" t="s">
        <v>135</v>
      </c>
      <c r="B23" s="2" t="s">
        <v>125</v>
      </c>
      <c r="C23" s="2">
        <v>194</v>
      </c>
      <c r="D23" s="2">
        <v>5.5</v>
      </c>
      <c r="E23" s="2">
        <v>0</v>
      </c>
      <c r="F23" s="3">
        <f t="shared" si="0"/>
        <v>2760.8591239218749</v>
      </c>
      <c r="G23" s="6">
        <f t="shared" si="1"/>
        <v>3255.395</v>
      </c>
      <c r="H23" s="6">
        <f t="shared" si="2"/>
        <v>26301.423375000002</v>
      </c>
      <c r="I23" s="2">
        <v>0.1</v>
      </c>
      <c r="J23" s="6">
        <f t="shared" si="3"/>
        <v>0</v>
      </c>
      <c r="K23" s="2">
        <v>67.5</v>
      </c>
      <c r="L23" s="2">
        <v>330</v>
      </c>
      <c r="M23" s="2">
        <v>1166</v>
      </c>
      <c r="N23" s="7">
        <v>322.28410499999995</v>
      </c>
      <c r="O23" s="7">
        <v>394.85453249255755</v>
      </c>
      <c r="P23" s="7">
        <v>838.74299500049858</v>
      </c>
      <c r="Q23" s="7">
        <v>936.29420517434528</v>
      </c>
      <c r="R23" s="7">
        <v>857.38652610189638</v>
      </c>
      <c r="S23" s="7">
        <v>734.24483090920762</v>
      </c>
      <c r="T23" s="7">
        <v>783.56554237613102</v>
      </c>
      <c r="U23" s="7">
        <v>0.27640146226415091</v>
      </c>
      <c r="V23" s="7">
        <v>0.33864025085125005</v>
      </c>
      <c r="W23" s="7">
        <v>0.71933361492324066</v>
      </c>
      <c r="X23" s="7">
        <v>0.80299674543254307</v>
      </c>
      <c r="Y23" s="7">
        <v>0.73532292118515985</v>
      </c>
      <c r="Z23" s="7">
        <v>0.62971254794957776</v>
      </c>
      <c r="AA23" s="7">
        <v>0.67201161438776247</v>
      </c>
    </row>
    <row r="24" spans="1:27" x14ac:dyDescent="0.3">
      <c r="A24" s="2" t="s">
        <v>135</v>
      </c>
      <c r="B24" s="2" t="s">
        <v>126</v>
      </c>
      <c r="C24" s="2">
        <v>194</v>
      </c>
      <c r="D24" s="2">
        <v>7.5</v>
      </c>
      <c r="E24" s="2">
        <v>0</v>
      </c>
      <c r="F24" s="3">
        <f t="shared" si="0"/>
        <v>3467.1099990468751</v>
      </c>
      <c r="G24" s="6">
        <f t="shared" si="1"/>
        <v>4392.0749999999998</v>
      </c>
      <c r="H24" s="6">
        <f t="shared" si="2"/>
        <v>25164.200375</v>
      </c>
      <c r="I24" s="2">
        <v>0.1</v>
      </c>
      <c r="J24" s="6">
        <f t="shared" si="3"/>
        <v>0</v>
      </c>
      <c r="K24" s="2">
        <v>67.5</v>
      </c>
      <c r="L24" s="2">
        <v>422</v>
      </c>
      <c r="M24" s="2">
        <v>1453</v>
      </c>
      <c r="N24" s="7">
        <v>556.0366949999999</v>
      </c>
      <c r="O24" s="7">
        <v>681.24243748518643</v>
      </c>
      <c r="P24" s="7">
        <v>1079.0356318905588</v>
      </c>
      <c r="Q24" s="7">
        <v>1386.943750847963</v>
      </c>
      <c r="R24" s="7">
        <v>1245.1967427433556</v>
      </c>
      <c r="S24" s="7">
        <v>1197.8725661638723</v>
      </c>
      <c r="T24" s="7">
        <v>1188.1384694405449</v>
      </c>
      <c r="U24" s="7">
        <v>0.38268182725395727</v>
      </c>
      <c r="V24" s="7">
        <v>0.46885233137314963</v>
      </c>
      <c r="W24" s="7">
        <v>0.74262603708916641</v>
      </c>
      <c r="X24" s="7">
        <v>0.9545380253599195</v>
      </c>
      <c r="Y24" s="7">
        <v>0.85698330539804235</v>
      </c>
      <c r="Z24" s="7">
        <v>0.82441332839908621</v>
      </c>
      <c r="AA24" s="7">
        <v>0.81771401888544037</v>
      </c>
    </row>
    <row r="25" spans="1:27" x14ac:dyDescent="0.3">
      <c r="A25" s="2" t="s">
        <v>135</v>
      </c>
      <c r="B25" s="2" t="s">
        <v>127</v>
      </c>
      <c r="C25" s="2">
        <v>194</v>
      </c>
      <c r="D25" s="2">
        <v>5.5</v>
      </c>
      <c r="E25" s="2">
        <v>1113</v>
      </c>
      <c r="F25" s="3">
        <f t="shared" si="0"/>
        <v>2760.8591239218749</v>
      </c>
      <c r="G25" s="6">
        <f t="shared" si="1"/>
        <v>3255.395</v>
      </c>
      <c r="H25" s="6">
        <f t="shared" si="2"/>
        <v>26301.423375000002</v>
      </c>
      <c r="I25" s="2">
        <v>0.1</v>
      </c>
      <c r="J25" s="6">
        <f t="shared" si="3"/>
        <v>0.40313538288000494</v>
      </c>
      <c r="K25" s="2">
        <v>67.5</v>
      </c>
      <c r="L25" s="2">
        <v>330</v>
      </c>
      <c r="M25" s="2">
        <v>1802</v>
      </c>
      <c r="N25" s="7">
        <v>322.28410499999995</v>
      </c>
      <c r="O25" s="7">
        <v>394.85453249255755</v>
      </c>
      <c r="P25" s="7">
        <v>1395.2429950004987</v>
      </c>
      <c r="Q25" s="7">
        <v>936.29420517434528</v>
      </c>
      <c r="R25" s="7">
        <v>952.84825844094314</v>
      </c>
      <c r="S25" s="7">
        <v>823.92145181841533</v>
      </c>
      <c r="T25" s="7">
        <v>1109.9476534613761</v>
      </c>
      <c r="U25" s="7">
        <v>0.17884800499445058</v>
      </c>
      <c r="V25" s="7">
        <v>0.21912016231551473</v>
      </c>
      <c r="W25" s="7">
        <v>0.77427469200915577</v>
      </c>
      <c r="X25" s="7">
        <v>0.51958612939752791</v>
      </c>
      <c r="Y25" s="7">
        <v>0.52877261844669432</v>
      </c>
      <c r="Z25" s="7">
        <v>0.45722611088702292</v>
      </c>
      <c r="AA25" s="7">
        <v>0.61595319281985361</v>
      </c>
    </row>
    <row r="26" spans="1:27" x14ac:dyDescent="0.3">
      <c r="A26" s="2" t="s">
        <v>135</v>
      </c>
      <c r="B26" s="2" t="s">
        <v>128</v>
      </c>
      <c r="C26" s="2">
        <v>194</v>
      </c>
      <c r="D26" s="2">
        <v>7.5</v>
      </c>
      <c r="E26" s="2">
        <v>1510</v>
      </c>
      <c r="F26" s="3">
        <f t="shared" si="0"/>
        <v>3467.1099990468751</v>
      </c>
      <c r="G26" s="6">
        <f t="shared" si="1"/>
        <v>4392.0749999999998</v>
      </c>
      <c r="H26" s="6">
        <f t="shared" si="2"/>
        <v>25164.200375</v>
      </c>
      <c r="I26" s="2">
        <v>0.1</v>
      </c>
      <c r="J26" s="6">
        <f t="shared" si="3"/>
        <v>0.43552122673209276</v>
      </c>
      <c r="K26" s="2">
        <v>67.5</v>
      </c>
      <c r="L26" s="2">
        <v>422</v>
      </c>
      <c r="M26" s="2">
        <v>1898</v>
      </c>
      <c r="N26" s="7">
        <v>556.0366949999999</v>
      </c>
      <c r="O26" s="7">
        <v>681.24243748518643</v>
      </c>
      <c r="P26" s="7">
        <v>1789.4434669530588</v>
      </c>
      <c r="Q26" s="7">
        <v>1386.943750847963</v>
      </c>
      <c r="R26" s="7">
        <v>1374.7090660425115</v>
      </c>
      <c r="S26" s="7">
        <v>1283.6717423277446</v>
      </c>
      <c r="T26" s="7">
        <v>1613.9154618050186</v>
      </c>
      <c r="U26" s="7">
        <v>0.29295927028450996</v>
      </c>
      <c r="V26" s="7">
        <v>0.35892646864340699</v>
      </c>
      <c r="W26" s="7">
        <v>0.94280477710909316</v>
      </c>
      <c r="X26" s="7">
        <v>0.73073959475656636</v>
      </c>
      <c r="Y26" s="7">
        <v>0.7242935016030092</v>
      </c>
      <c r="Z26" s="7">
        <v>0.67632863136340604</v>
      </c>
      <c r="AA26" s="7">
        <v>0.85032426860116894</v>
      </c>
    </row>
    <row r="27" spans="1:27" x14ac:dyDescent="0.3">
      <c r="A27" s="2" t="s">
        <v>135</v>
      </c>
      <c r="B27" s="2" t="s">
        <v>129</v>
      </c>
      <c r="C27" s="2">
        <v>194</v>
      </c>
      <c r="D27" s="2">
        <v>5.5</v>
      </c>
      <c r="E27" s="2">
        <v>1855</v>
      </c>
      <c r="F27" s="3">
        <f t="shared" si="0"/>
        <v>2760.8591239218749</v>
      </c>
      <c r="G27" s="6">
        <f t="shared" si="1"/>
        <v>3255.395</v>
      </c>
      <c r="H27" s="6">
        <f t="shared" si="2"/>
        <v>26301.423375000002</v>
      </c>
      <c r="I27" s="2">
        <v>0.1</v>
      </c>
      <c r="J27" s="6">
        <f t="shared" si="3"/>
        <v>0.67189230480000817</v>
      </c>
      <c r="K27" s="2">
        <v>67.5</v>
      </c>
      <c r="L27" s="2">
        <v>330</v>
      </c>
      <c r="M27" s="2">
        <v>1840</v>
      </c>
      <c r="N27" s="7">
        <v>322.28410499999995</v>
      </c>
      <c r="O27" s="7">
        <v>394.85453249255755</v>
      </c>
      <c r="P27" s="7">
        <v>1408.6682805629987</v>
      </c>
      <c r="Q27" s="7">
        <v>936.29420517434528</v>
      </c>
      <c r="R27" s="7">
        <v>1016.4894133336409</v>
      </c>
      <c r="S27" s="7">
        <v>823.92145181841533</v>
      </c>
      <c r="T27" s="7">
        <v>1327.5357275182064</v>
      </c>
      <c r="U27" s="7">
        <v>0.17515440489130432</v>
      </c>
      <c r="V27" s="7">
        <v>0.21459485461552041</v>
      </c>
      <c r="W27" s="7">
        <v>0.76558058726249933</v>
      </c>
      <c r="X27" s="7">
        <v>0.50885554629040508</v>
      </c>
      <c r="Y27" s="7">
        <v>0.55243989855089182</v>
      </c>
      <c r="Z27" s="7">
        <v>0.44778339772739961</v>
      </c>
      <c r="AA27" s="7">
        <v>0.72148680843380786</v>
      </c>
    </row>
    <row r="28" spans="1:27" x14ac:dyDescent="0.3">
      <c r="A28" s="2" t="s">
        <v>135</v>
      </c>
      <c r="B28" s="2" t="s">
        <v>130</v>
      </c>
      <c r="C28" s="2">
        <v>194</v>
      </c>
      <c r="D28" s="2">
        <v>7.5</v>
      </c>
      <c r="E28" s="2">
        <v>1007</v>
      </c>
      <c r="F28" s="3">
        <f t="shared" si="0"/>
        <v>3467.1099990468751</v>
      </c>
      <c r="G28" s="6">
        <f t="shared" si="1"/>
        <v>4392.0749999999998</v>
      </c>
      <c r="H28" s="6">
        <f t="shared" si="2"/>
        <v>25164.200375</v>
      </c>
      <c r="I28" s="2">
        <v>0.1</v>
      </c>
      <c r="J28" s="6">
        <f t="shared" si="3"/>
        <v>0.29044362603921681</v>
      </c>
      <c r="K28" s="2">
        <v>67.5</v>
      </c>
      <c r="L28" s="2">
        <v>422</v>
      </c>
      <c r="M28" s="2">
        <v>1691</v>
      </c>
      <c r="N28" s="7">
        <v>556.0366949999999</v>
      </c>
      <c r="O28" s="7">
        <v>681.24243748518643</v>
      </c>
      <c r="P28" s="7">
        <v>1582.5356318905585</v>
      </c>
      <c r="Q28" s="7">
        <v>1386.943750847963</v>
      </c>
      <c r="R28" s="7">
        <v>1331.5668815263027</v>
      </c>
      <c r="S28" s="7">
        <v>1283.6717423277446</v>
      </c>
      <c r="T28" s="7">
        <v>1472.0837881895682</v>
      </c>
      <c r="U28" s="7">
        <v>0.32882122708456529</v>
      </c>
      <c r="V28" s="7">
        <v>0.40286365315504813</v>
      </c>
      <c r="W28" s="7">
        <v>0.93585785445923031</v>
      </c>
      <c r="X28" s="7">
        <v>0.82019145526195325</v>
      </c>
      <c r="Y28" s="7">
        <v>0.78744345448036823</v>
      </c>
      <c r="Z28" s="7">
        <v>0.75911989493065912</v>
      </c>
      <c r="AA28" s="7">
        <v>0.87054038331730821</v>
      </c>
    </row>
    <row r="29" spans="1:27" x14ac:dyDescent="0.3">
      <c r="A29" s="2" t="s">
        <v>135</v>
      </c>
      <c r="B29" s="2" t="s">
        <v>131</v>
      </c>
      <c r="C29" s="2">
        <v>194</v>
      </c>
      <c r="D29" s="2">
        <v>5.5</v>
      </c>
      <c r="E29" s="2">
        <v>0</v>
      </c>
      <c r="F29" s="3">
        <f t="shared" si="0"/>
        <v>2760.8591239218749</v>
      </c>
      <c r="G29" s="6">
        <f t="shared" si="1"/>
        <v>3255.395</v>
      </c>
      <c r="H29" s="6">
        <f t="shared" si="2"/>
        <v>26301.423375000002</v>
      </c>
      <c r="I29" s="2">
        <v>0.15</v>
      </c>
      <c r="J29" s="6">
        <f t="shared" si="3"/>
        <v>0</v>
      </c>
      <c r="K29" s="2">
        <v>67.5</v>
      </c>
      <c r="L29" s="2">
        <v>330</v>
      </c>
      <c r="M29" s="2">
        <v>1084</v>
      </c>
      <c r="N29" s="7">
        <v>322.28410499999995</v>
      </c>
      <c r="O29" s="7">
        <v>394.85453249255755</v>
      </c>
      <c r="P29" s="7">
        <v>805.78401901349253</v>
      </c>
      <c r="Q29" s="7">
        <v>892.09147445795998</v>
      </c>
      <c r="R29" s="7">
        <v>825.41636599728508</v>
      </c>
      <c r="S29" s="7">
        <v>734.24483090920762</v>
      </c>
      <c r="T29" s="7">
        <v>696.32317268616384</v>
      </c>
      <c r="U29" s="7">
        <v>0.29731005996309962</v>
      </c>
      <c r="V29" s="7">
        <v>0.36425694879387227</v>
      </c>
      <c r="W29" s="7">
        <v>0.74334319097185653</v>
      </c>
      <c r="X29" s="7">
        <v>0.82296261481361621</v>
      </c>
      <c r="Y29" s="7">
        <v>0.76145421217461728</v>
      </c>
      <c r="Z29" s="7">
        <v>0.67734762999004394</v>
      </c>
      <c r="AA29" s="7">
        <v>0.64236455044849061</v>
      </c>
    </row>
    <row r="30" spans="1:27" x14ac:dyDescent="0.3">
      <c r="A30" s="2" t="s">
        <v>135</v>
      </c>
      <c r="B30" s="2" t="s">
        <v>132</v>
      </c>
      <c r="C30" s="2">
        <v>194</v>
      </c>
      <c r="D30" s="2">
        <v>7.5</v>
      </c>
      <c r="E30" s="2">
        <v>0</v>
      </c>
      <c r="F30" s="4">
        <f t="shared" si="0"/>
        <v>3467.1099990468751</v>
      </c>
      <c r="G30" s="10">
        <f t="shared" si="1"/>
        <v>4392.0749999999998</v>
      </c>
      <c r="H30" s="10">
        <f t="shared" si="2"/>
        <v>25164.200375</v>
      </c>
      <c r="I30" s="2">
        <v>0.15</v>
      </c>
      <c r="J30" s="6">
        <f t="shared" si="3"/>
        <v>0</v>
      </c>
      <c r="K30" s="2">
        <v>67.5</v>
      </c>
      <c r="L30" s="2">
        <v>422</v>
      </c>
      <c r="M30" s="4">
        <v>1206</v>
      </c>
      <c r="N30" s="10">
        <v>556.0366949999999</v>
      </c>
      <c r="O30" s="10">
        <v>681.24243748518643</v>
      </c>
      <c r="P30" s="10">
        <v>1061.9371070588622</v>
      </c>
      <c r="Q30" s="10">
        <v>1321.4657196920505</v>
      </c>
      <c r="R30" s="10">
        <v>1198.7659463460323</v>
      </c>
      <c r="S30" s="10">
        <v>1197.8725661638723</v>
      </c>
      <c r="T30" s="10">
        <v>1082.7908110431533</v>
      </c>
      <c r="U30" s="10">
        <v>0.46105861940298498</v>
      </c>
      <c r="V30" s="10">
        <v>0.56487764302254262</v>
      </c>
      <c r="W30" s="10">
        <v>0.88054486489126227</v>
      </c>
      <c r="X30" s="10">
        <v>1.0957427194793121</v>
      </c>
      <c r="Y30" s="10">
        <v>0.99400161388559893</v>
      </c>
      <c r="Z30" s="10">
        <v>0.99326083429840162</v>
      </c>
      <c r="AA30" s="10">
        <v>0.897836493402283</v>
      </c>
    </row>
    <row r="31" spans="1:27" x14ac:dyDescent="0.3">
      <c r="A31" s="8" t="s">
        <v>136</v>
      </c>
      <c r="B31" s="8" t="s">
        <v>10</v>
      </c>
      <c r="C31" s="8">
        <v>120</v>
      </c>
      <c r="D31" s="8">
        <v>2</v>
      </c>
      <c r="E31" s="8">
        <v>0</v>
      </c>
      <c r="F31" s="8">
        <f t="shared" si="0"/>
        <v>506.90456946400008</v>
      </c>
      <c r="G31" s="9">
        <f t="shared" si="1"/>
        <v>741.04000000000008</v>
      </c>
      <c r="H31" s="9">
        <f t="shared" si="2"/>
        <v>10568.006000000001</v>
      </c>
      <c r="I31" s="8">
        <v>0.15</v>
      </c>
      <c r="J31" s="9">
        <f t="shared" si="3"/>
        <v>0</v>
      </c>
      <c r="K31" s="8">
        <v>25.52</v>
      </c>
      <c r="L31" s="8">
        <v>338.3</v>
      </c>
      <c r="M31" s="3">
        <v>240</v>
      </c>
      <c r="N31" s="7">
        <v>75.208149599999999</v>
      </c>
      <c r="O31" s="7">
        <v>92.143168990410899</v>
      </c>
      <c r="P31" s="7">
        <v>189.30240638754302</v>
      </c>
      <c r="Q31" s="7">
        <v>184.95193277658211</v>
      </c>
      <c r="R31" s="7">
        <v>168.73947376526556</v>
      </c>
      <c r="S31" s="7">
        <v>172.5717954954371</v>
      </c>
      <c r="T31" s="7">
        <v>175.52947133356423</v>
      </c>
      <c r="U31" s="7">
        <v>0.31336729000000002</v>
      </c>
      <c r="V31" s="7">
        <v>0.38392987079337876</v>
      </c>
      <c r="W31" s="7">
        <v>0.78876002661476252</v>
      </c>
      <c r="X31" s="7">
        <v>0.77063305323575881</v>
      </c>
      <c r="Y31" s="7">
        <v>0.7030811406886065</v>
      </c>
      <c r="Z31" s="7">
        <v>0.71904914789765462</v>
      </c>
      <c r="AA31" s="7">
        <v>0.73137279722318427</v>
      </c>
    </row>
    <row r="32" spans="1:27" x14ac:dyDescent="0.3">
      <c r="A32" s="3" t="s">
        <v>136</v>
      </c>
      <c r="B32" s="3" t="s">
        <v>11</v>
      </c>
      <c r="C32" s="3">
        <v>120</v>
      </c>
      <c r="D32" s="3">
        <v>2</v>
      </c>
      <c r="E32" s="3">
        <v>0</v>
      </c>
      <c r="F32" s="3">
        <f t="shared" si="0"/>
        <v>506.90456946400008</v>
      </c>
      <c r="G32" s="6">
        <f t="shared" si="1"/>
        <v>741.04000000000008</v>
      </c>
      <c r="H32" s="6">
        <f t="shared" si="2"/>
        <v>10568.006000000001</v>
      </c>
      <c r="I32" s="3">
        <v>0.15</v>
      </c>
      <c r="J32" s="6">
        <f t="shared" si="3"/>
        <v>0</v>
      </c>
      <c r="K32" s="3">
        <v>25.52</v>
      </c>
      <c r="L32" s="3">
        <v>338.3</v>
      </c>
      <c r="M32" s="3">
        <v>242</v>
      </c>
      <c r="N32" s="7">
        <v>75.208149599999999</v>
      </c>
      <c r="O32" s="7">
        <v>92.143168990410899</v>
      </c>
      <c r="P32" s="7">
        <v>189.30240638754302</v>
      </c>
      <c r="Q32" s="7">
        <v>184.95193277658211</v>
      </c>
      <c r="R32" s="7">
        <v>168.73947376526556</v>
      </c>
      <c r="S32" s="7">
        <v>172.5717954954371</v>
      </c>
      <c r="T32" s="7">
        <v>175.52947133356423</v>
      </c>
      <c r="U32" s="7">
        <v>0.31077747768595043</v>
      </c>
      <c r="V32" s="7">
        <v>0.3807568966545905</v>
      </c>
      <c r="W32" s="7">
        <v>0.78224134870885542</v>
      </c>
      <c r="X32" s="7">
        <v>0.76426418502719884</v>
      </c>
      <c r="Y32" s="7">
        <v>0.69727055274903127</v>
      </c>
      <c r="Z32" s="7">
        <v>0.7131065929563517</v>
      </c>
      <c r="AA32" s="7">
        <v>0.72532839394034809</v>
      </c>
    </row>
    <row r="33" spans="1:27" x14ac:dyDescent="0.3">
      <c r="A33" s="3" t="s">
        <v>136</v>
      </c>
      <c r="B33" s="3" t="s">
        <v>12</v>
      </c>
      <c r="C33" s="3">
        <v>120</v>
      </c>
      <c r="D33" s="3">
        <v>2</v>
      </c>
      <c r="E33" s="3">
        <v>144</v>
      </c>
      <c r="F33" s="3">
        <f t="shared" si="0"/>
        <v>506.90456946400008</v>
      </c>
      <c r="G33" s="6">
        <f t="shared" si="1"/>
        <v>741.04000000000008</v>
      </c>
      <c r="H33" s="6">
        <f t="shared" si="2"/>
        <v>10568.006000000001</v>
      </c>
      <c r="I33" s="3">
        <v>0.15</v>
      </c>
      <c r="J33" s="6">
        <f t="shared" si="3"/>
        <v>0.28407713931690404</v>
      </c>
      <c r="K33" s="3">
        <v>25.52</v>
      </c>
      <c r="L33" s="3">
        <v>338.3</v>
      </c>
      <c r="M33" s="3">
        <v>268</v>
      </c>
      <c r="N33" s="7">
        <v>75.208149599999999</v>
      </c>
      <c r="O33" s="7">
        <v>92.143168990410899</v>
      </c>
      <c r="P33" s="7">
        <v>237.30240638754302</v>
      </c>
      <c r="Q33" s="7">
        <v>184.95193277658211</v>
      </c>
      <c r="R33" s="7">
        <v>180.62978055692315</v>
      </c>
      <c r="S33" s="7">
        <v>194.72729179087418</v>
      </c>
      <c r="T33" s="7">
        <v>223.87451298298012</v>
      </c>
      <c r="U33" s="7">
        <v>0.28062742388059703</v>
      </c>
      <c r="V33" s="7">
        <v>0.34381779474033919</v>
      </c>
      <c r="W33" s="7">
        <v>0.88545674025202614</v>
      </c>
      <c r="X33" s="7">
        <v>0.69011915215142583</v>
      </c>
      <c r="Y33" s="7">
        <v>0.67399171849598194</v>
      </c>
      <c r="Z33" s="7">
        <v>0.72659437235400814</v>
      </c>
      <c r="AA33" s="7">
        <v>0.83535266038425415</v>
      </c>
    </row>
    <row r="34" spans="1:27" x14ac:dyDescent="0.3">
      <c r="A34" s="3" t="s">
        <v>136</v>
      </c>
      <c r="B34" s="3" t="s">
        <v>13</v>
      </c>
      <c r="C34" s="3">
        <v>120</v>
      </c>
      <c r="D34" s="3">
        <v>2</v>
      </c>
      <c r="E34" s="3">
        <v>144</v>
      </c>
      <c r="F34" s="3">
        <f t="shared" ref="F34:F65" si="4">(3.14*(C34^2-(C34-2*D34)^2)/4*L34+0.95*K34*H34)/1000</f>
        <v>506.90456946400008</v>
      </c>
      <c r="G34" s="6">
        <f t="shared" ref="G34:G65" si="5">3.14*(C34^2-(C34-2*D34)^2)/4</f>
        <v>741.04000000000008</v>
      </c>
      <c r="H34" s="6">
        <f t="shared" ref="H34:H65" si="6">3.1415*(C34-2*D34)^2/4</f>
        <v>10568.006000000001</v>
      </c>
      <c r="I34" s="3">
        <v>0.15</v>
      </c>
      <c r="J34" s="6">
        <f t="shared" ref="J34:J65" si="7">E34/F34</f>
        <v>0.28407713931690404</v>
      </c>
      <c r="K34" s="3">
        <v>25.52</v>
      </c>
      <c r="L34" s="3">
        <v>338.3</v>
      </c>
      <c r="M34" s="3">
        <v>252</v>
      </c>
      <c r="N34" s="7">
        <v>75.208149599999999</v>
      </c>
      <c r="O34" s="7">
        <v>92.143168990410899</v>
      </c>
      <c r="P34" s="7">
        <v>237.30240638754302</v>
      </c>
      <c r="Q34" s="7">
        <v>184.95193277658211</v>
      </c>
      <c r="R34" s="7">
        <v>180.62978055692315</v>
      </c>
      <c r="S34" s="7">
        <v>194.72729179087418</v>
      </c>
      <c r="T34" s="7">
        <v>223.87451298298012</v>
      </c>
      <c r="U34" s="7">
        <v>0.29844503809523809</v>
      </c>
      <c r="V34" s="7">
        <v>0.36564749599369406</v>
      </c>
      <c r="W34" s="7">
        <v>0.94167621582358341</v>
      </c>
      <c r="X34" s="7">
        <v>0.73393624117691314</v>
      </c>
      <c r="Y34" s="7">
        <v>0.71678484347985383</v>
      </c>
      <c r="Z34" s="7">
        <v>0.77272734837648482</v>
      </c>
      <c r="AA34" s="7">
        <v>0.8883909245356354</v>
      </c>
    </row>
    <row r="35" spans="1:27" x14ac:dyDescent="0.3">
      <c r="A35" s="3" t="s">
        <v>136</v>
      </c>
      <c r="B35" s="3" t="s">
        <v>14</v>
      </c>
      <c r="C35" s="3">
        <v>120</v>
      </c>
      <c r="D35" s="3">
        <v>2</v>
      </c>
      <c r="E35" s="3">
        <v>345</v>
      </c>
      <c r="F35" s="3">
        <f t="shared" si="4"/>
        <v>506.90456946400008</v>
      </c>
      <c r="G35" s="6">
        <f t="shared" si="5"/>
        <v>741.04000000000008</v>
      </c>
      <c r="H35" s="6">
        <f t="shared" si="6"/>
        <v>10568.006000000001</v>
      </c>
      <c r="I35" s="3">
        <v>0.15</v>
      </c>
      <c r="J35" s="6">
        <f t="shared" si="7"/>
        <v>0.68060147961341588</v>
      </c>
      <c r="K35" s="3">
        <v>25.52</v>
      </c>
      <c r="L35" s="3">
        <v>338.3</v>
      </c>
      <c r="M35" s="3">
        <v>317</v>
      </c>
      <c r="N35" s="7">
        <v>75.208149599999999</v>
      </c>
      <c r="O35" s="7">
        <v>92.143168990410899</v>
      </c>
      <c r="P35" s="7">
        <v>258.68765240354298</v>
      </c>
      <c r="Q35" s="7">
        <v>184.95193277658211</v>
      </c>
      <c r="R35" s="7">
        <v>197.22666712027853</v>
      </c>
      <c r="S35" s="7">
        <v>194.72729179087418</v>
      </c>
      <c r="T35" s="7">
        <v>291.35613361862306</v>
      </c>
      <c r="U35" s="7">
        <v>0.2372496832807571</v>
      </c>
      <c r="V35" s="7">
        <v>0.29067245738299968</v>
      </c>
      <c r="W35" s="7">
        <v>0.81604937666732802</v>
      </c>
      <c r="X35" s="7">
        <v>0.5834445828914262</v>
      </c>
      <c r="Y35" s="7">
        <v>0.62216614233526346</v>
      </c>
      <c r="Z35" s="7">
        <v>0.61428167757373553</v>
      </c>
      <c r="AA35" s="7">
        <v>0.9191045224562242</v>
      </c>
    </row>
    <row r="36" spans="1:27" x14ac:dyDescent="0.3">
      <c r="A36" s="3" t="s">
        <v>136</v>
      </c>
      <c r="B36" s="3" t="s">
        <v>15</v>
      </c>
      <c r="C36" s="3">
        <v>120</v>
      </c>
      <c r="D36" s="3">
        <v>2</v>
      </c>
      <c r="E36" s="3">
        <v>345</v>
      </c>
      <c r="F36" s="3">
        <f t="shared" si="4"/>
        <v>506.90456946400008</v>
      </c>
      <c r="G36" s="6">
        <f t="shared" si="5"/>
        <v>741.04000000000008</v>
      </c>
      <c r="H36" s="6">
        <f t="shared" si="6"/>
        <v>10568.006000000001</v>
      </c>
      <c r="I36" s="3">
        <v>0.15</v>
      </c>
      <c r="J36" s="6">
        <f t="shared" si="7"/>
        <v>0.68060147961341588</v>
      </c>
      <c r="K36" s="3">
        <v>25.52</v>
      </c>
      <c r="L36" s="3">
        <v>338.3</v>
      </c>
      <c r="M36" s="3">
        <v>319</v>
      </c>
      <c r="N36" s="7">
        <v>75.208149599999999</v>
      </c>
      <c r="O36" s="7">
        <v>92.143168990410899</v>
      </c>
      <c r="P36" s="7">
        <v>258.68765240354298</v>
      </c>
      <c r="Q36" s="7">
        <v>184.95193277658211</v>
      </c>
      <c r="R36" s="7">
        <v>197.22666712027853</v>
      </c>
      <c r="S36" s="7">
        <v>194.72729179087418</v>
      </c>
      <c r="T36" s="7">
        <v>291.35613361862306</v>
      </c>
      <c r="U36" s="7">
        <v>0.23576222445141065</v>
      </c>
      <c r="V36" s="7">
        <v>0.28885005953106863</v>
      </c>
      <c r="W36" s="7">
        <v>0.810933079634931</v>
      </c>
      <c r="X36" s="7">
        <v>0.5797866231240818</v>
      </c>
      <c r="Y36" s="7">
        <v>0.61826541417015213</v>
      </c>
      <c r="Z36" s="7">
        <v>0.61043038178957421</v>
      </c>
      <c r="AA36" s="7">
        <v>0.91334211165712553</v>
      </c>
    </row>
    <row r="37" spans="1:27" x14ac:dyDescent="0.3">
      <c r="A37" s="3" t="s">
        <v>136</v>
      </c>
      <c r="B37" s="3" t="s">
        <v>16</v>
      </c>
      <c r="C37" s="3">
        <v>120</v>
      </c>
      <c r="D37" s="3">
        <v>2</v>
      </c>
      <c r="E37" s="3">
        <v>431</v>
      </c>
      <c r="F37" s="3">
        <f t="shared" si="4"/>
        <v>506.90456946400008</v>
      </c>
      <c r="G37" s="6">
        <f t="shared" si="5"/>
        <v>741.04000000000008</v>
      </c>
      <c r="H37" s="6">
        <f t="shared" si="6"/>
        <v>10568.006000000001</v>
      </c>
      <c r="I37" s="3">
        <v>0.15</v>
      </c>
      <c r="J37" s="6">
        <f t="shared" si="7"/>
        <v>0.85025866003878914</v>
      </c>
      <c r="K37" s="3">
        <v>25.52</v>
      </c>
      <c r="L37" s="3">
        <v>338.3</v>
      </c>
      <c r="M37" s="3">
        <v>332</v>
      </c>
      <c r="N37" s="7">
        <v>75.208149599999999</v>
      </c>
      <c r="O37" s="7">
        <v>92.143168990410899</v>
      </c>
      <c r="P37" s="7">
        <v>258.68765240354298</v>
      </c>
      <c r="Q37" s="7">
        <v>184.95193277658211</v>
      </c>
      <c r="R37" s="7">
        <v>204.32782256529626</v>
      </c>
      <c r="S37" s="7">
        <v>194.72729179087418</v>
      </c>
      <c r="T37" s="7">
        <v>320.22886682591314</v>
      </c>
      <c r="U37" s="7">
        <v>0.22653057108433736</v>
      </c>
      <c r="V37" s="7">
        <v>0.27753966563376775</v>
      </c>
      <c r="W37" s="7">
        <v>0.77917967591428605</v>
      </c>
      <c r="X37" s="7">
        <v>0.55708413486922326</v>
      </c>
      <c r="Y37" s="7">
        <v>0.61544524869065143</v>
      </c>
      <c r="Z37" s="7">
        <v>0.58652798732191014</v>
      </c>
      <c r="AA37" s="7">
        <v>0.96454477959612395</v>
      </c>
    </row>
    <row r="38" spans="1:27" x14ac:dyDescent="0.3">
      <c r="A38" s="3" t="s">
        <v>136</v>
      </c>
      <c r="B38" s="3" t="s">
        <v>17</v>
      </c>
      <c r="C38" s="3">
        <v>120</v>
      </c>
      <c r="D38" s="3">
        <v>2</v>
      </c>
      <c r="E38" s="3">
        <v>431</v>
      </c>
      <c r="F38" s="3">
        <f t="shared" si="4"/>
        <v>506.90456946400008</v>
      </c>
      <c r="G38" s="6">
        <f t="shared" si="5"/>
        <v>741.04000000000008</v>
      </c>
      <c r="H38" s="6">
        <f t="shared" si="6"/>
        <v>10568.006000000001</v>
      </c>
      <c r="I38" s="3">
        <v>0.15</v>
      </c>
      <c r="J38" s="6">
        <f t="shared" si="7"/>
        <v>0.85025866003878914</v>
      </c>
      <c r="K38" s="3">
        <v>25.52</v>
      </c>
      <c r="L38" s="3">
        <v>338.3</v>
      </c>
      <c r="M38" s="3">
        <v>317</v>
      </c>
      <c r="N38" s="7">
        <v>75.208149599999999</v>
      </c>
      <c r="O38" s="7">
        <v>92.143168990410899</v>
      </c>
      <c r="P38" s="7">
        <v>258.68765240354298</v>
      </c>
      <c r="Q38" s="7">
        <v>184.95193277658211</v>
      </c>
      <c r="R38" s="7">
        <v>204.32782256529626</v>
      </c>
      <c r="S38" s="7">
        <v>194.72729179087418</v>
      </c>
      <c r="T38" s="7">
        <v>320.22886682591314</v>
      </c>
      <c r="U38" s="7">
        <v>0.2372496832807571</v>
      </c>
      <c r="V38" s="7">
        <v>0.29067245738299968</v>
      </c>
      <c r="W38" s="7">
        <v>0.81604937666732802</v>
      </c>
      <c r="X38" s="7">
        <v>0.5834445828914262</v>
      </c>
      <c r="Y38" s="7">
        <v>0.64456726361292194</v>
      </c>
      <c r="Z38" s="7">
        <v>0.61428167757373553</v>
      </c>
      <c r="AA38" s="7">
        <v>1.0101856997662875</v>
      </c>
    </row>
    <row r="39" spans="1:27" x14ac:dyDescent="0.3">
      <c r="A39" s="3" t="s">
        <v>136</v>
      </c>
      <c r="B39" s="3" t="s">
        <v>18</v>
      </c>
      <c r="C39" s="3">
        <v>120</v>
      </c>
      <c r="D39" s="3">
        <v>2</v>
      </c>
      <c r="E39" s="3">
        <v>288</v>
      </c>
      <c r="F39" s="3">
        <f t="shared" si="4"/>
        <v>506.90456946400008</v>
      </c>
      <c r="G39" s="6">
        <f t="shared" si="5"/>
        <v>741.04000000000008</v>
      </c>
      <c r="H39" s="6">
        <f t="shared" si="6"/>
        <v>10568.006000000001</v>
      </c>
      <c r="I39" s="3">
        <v>7.4999999999999997E-2</v>
      </c>
      <c r="J39" s="6">
        <f t="shared" si="7"/>
        <v>0.56815427863380807</v>
      </c>
      <c r="K39" s="3">
        <v>25.52</v>
      </c>
      <c r="L39" s="3">
        <v>338.3</v>
      </c>
      <c r="M39" s="3">
        <v>462</v>
      </c>
      <c r="N39" s="7">
        <v>75.208149599999999</v>
      </c>
      <c r="O39" s="7">
        <v>92.143168990410899</v>
      </c>
      <c r="P39" s="7">
        <v>340.7976670873349</v>
      </c>
      <c r="Q39" s="7">
        <v>199.04757661405836</v>
      </c>
      <c r="R39" s="7">
        <v>204.42189540278321</v>
      </c>
      <c r="S39" s="7">
        <v>194.72729179087418</v>
      </c>
      <c r="T39" s="7">
        <v>396.53783098469768</v>
      </c>
      <c r="U39" s="7">
        <v>0.16278820259740259</v>
      </c>
      <c r="V39" s="7">
        <v>0.19944408872383312</v>
      </c>
      <c r="W39" s="7">
        <v>0.73765728806782449</v>
      </c>
      <c r="X39" s="7">
        <v>0.43083891042003974</v>
      </c>
      <c r="Y39" s="7">
        <v>0.44247163507095932</v>
      </c>
      <c r="Z39" s="7">
        <v>0.42148764456899174</v>
      </c>
      <c r="AA39" s="7">
        <v>0.85830699347337158</v>
      </c>
    </row>
    <row r="40" spans="1:27" x14ac:dyDescent="0.3">
      <c r="A40" s="3" t="s">
        <v>136</v>
      </c>
      <c r="B40" s="3" t="s">
        <v>19</v>
      </c>
      <c r="C40" s="3">
        <v>120</v>
      </c>
      <c r="D40" s="3">
        <v>2</v>
      </c>
      <c r="E40" s="3">
        <v>288</v>
      </c>
      <c r="F40" s="3">
        <f t="shared" si="4"/>
        <v>506.90456946400008</v>
      </c>
      <c r="G40" s="6">
        <f t="shared" si="5"/>
        <v>741.04000000000008</v>
      </c>
      <c r="H40" s="6">
        <f t="shared" si="6"/>
        <v>10568.006000000001</v>
      </c>
      <c r="I40" s="3">
        <v>7.4999999999999997E-2</v>
      </c>
      <c r="J40" s="6">
        <f t="shared" si="7"/>
        <v>0.56815427863380807</v>
      </c>
      <c r="K40" s="3">
        <v>25.52</v>
      </c>
      <c r="L40" s="3">
        <v>338.3</v>
      </c>
      <c r="M40" s="3">
        <v>433</v>
      </c>
      <c r="N40" s="7">
        <v>75.208149599999999</v>
      </c>
      <c r="O40" s="7">
        <v>92.143168990410899</v>
      </c>
      <c r="P40" s="7">
        <v>340.7976670873349</v>
      </c>
      <c r="Q40" s="7">
        <v>199.04757661405836</v>
      </c>
      <c r="R40" s="7">
        <v>204.42189540278321</v>
      </c>
      <c r="S40" s="7">
        <v>194.72729179087418</v>
      </c>
      <c r="T40" s="7">
        <v>396.53783098469768</v>
      </c>
      <c r="U40" s="7">
        <v>0.17369087667436489</v>
      </c>
      <c r="V40" s="7">
        <v>0.21280177595937852</v>
      </c>
      <c r="W40" s="7">
        <v>0.78706158680677807</v>
      </c>
      <c r="X40" s="7">
        <v>0.45969417231884147</v>
      </c>
      <c r="Y40" s="7">
        <v>0.4721059940018088</v>
      </c>
      <c r="Z40" s="7">
        <v>0.44971660921679946</v>
      </c>
      <c r="AA40" s="7">
        <v>0.9157917574704334</v>
      </c>
    </row>
    <row r="41" spans="1:27" x14ac:dyDescent="0.3">
      <c r="A41" s="3" t="s">
        <v>136</v>
      </c>
      <c r="B41" s="3" t="s">
        <v>20</v>
      </c>
      <c r="C41" s="3">
        <v>120</v>
      </c>
      <c r="D41" s="3">
        <v>2</v>
      </c>
      <c r="E41" s="3">
        <v>288</v>
      </c>
      <c r="F41" s="3">
        <f t="shared" si="4"/>
        <v>506.90456946400008</v>
      </c>
      <c r="G41" s="6">
        <f t="shared" si="5"/>
        <v>741.04000000000008</v>
      </c>
      <c r="H41" s="6">
        <f t="shared" si="6"/>
        <v>10568.006000000001</v>
      </c>
      <c r="I41" s="3">
        <v>0.15</v>
      </c>
      <c r="J41" s="6">
        <f t="shared" si="7"/>
        <v>0.56815427863380807</v>
      </c>
      <c r="K41" s="3">
        <v>25.52</v>
      </c>
      <c r="L41" s="3">
        <v>338.3</v>
      </c>
      <c r="M41" s="3">
        <v>288</v>
      </c>
      <c r="N41" s="7">
        <v>75.208149599999999</v>
      </c>
      <c r="O41" s="7">
        <v>92.143168990410899</v>
      </c>
      <c r="P41" s="7">
        <v>258.68765240354298</v>
      </c>
      <c r="Q41" s="7">
        <v>184.95193277658211</v>
      </c>
      <c r="R41" s="7">
        <v>192.52008734858074</v>
      </c>
      <c r="S41" s="7">
        <v>194.72729179087418</v>
      </c>
      <c r="T41" s="7">
        <v>272.21955463239595</v>
      </c>
      <c r="U41" s="7">
        <v>0.26113940833333332</v>
      </c>
      <c r="V41" s="7">
        <v>0.31994155899448229</v>
      </c>
      <c r="W41" s="7">
        <v>0.89822101529007981</v>
      </c>
      <c r="X41" s="7">
        <v>0.64219421102979901</v>
      </c>
      <c r="Y41" s="7">
        <v>0.66847252551590541</v>
      </c>
      <c r="Z41" s="7">
        <v>0.67613642982942423</v>
      </c>
      <c r="AA41" s="7">
        <v>0.9452067869180415</v>
      </c>
    </row>
    <row r="42" spans="1:27" x14ac:dyDescent="0.3">
      <c r="A42" s="3" t="s">
        <v>136</v>
      </c>
      <c r="B42" s="3" t="s">
        <v>21</v>
      </c>
      <c r="C42" s="3">
        <v>120</v>
      </c>
      <c r="D42" s="3">
        <v>2</v>
      </c>
      <c r="E42" s="3">
        <v>288</v>
      </c>
      <c r="F42" s="3">
        <f t="shared" si="4"/>
        <v>506.90456946400008</v>
      </c>
      <c r="G42" s="6">
        <f t="shared" si="5"/>
        <v>741.04000000000008</v>
      </c>
      <c r="H42" s="6">
        <f t="shared" si="6"/>
        <v>10568.006000000001</v>
      </c>
      <c r="I42" s="3">
        <v>0.15</v>
      </c>
      <c r="J42" s="6">
        <f t="shared" si="7"/>
        <v>0.56815427863380807</v>
      </c>
      <c r="K42" s="3">
        <v>25.52</v>
      </c>
      <c r="L42" s="3">
        <v>338.3</v>
      </c>
      <c r="M42" s="3">
        <v>285</v>
      </c>
      <c r="N42" s="7">
        <v>75.208149599999999</v>
      </c>
      <c r="O42" s="7">
        <v>92.143168990410899</v>
      </c>
      <c r="P42" s="7">
        <v>258.68765240354298</v>
      </c>
      <c r="Q42" s="7">
        <v>184.95193277658211</v>
      </c>
      <c r="R42" s="7">
        <v>192.52008734858074</v>
      </c>
      <c r="S42" s="7">
        <v>194.72729179087418</v>
      </c>
      <c r="T42" s="7">
        <v>272.21955463239595</v>
      </c>
      <c r="U42" s="7">
        <v>0.26388824421052631</v>
      </c>
      <c r="V42" s="7">
        <v>0.32330936487863471</v>
      </c>
      <c r="W42" s="7">
        <v>0.90767597334576489</v>
      </c>
      <c r="X42" s="7">
        <v>0.64895415009327062</v>
      </c>
      <c r="Y42" s="7">
        <v>0.67550907841607277</v>
      </c>
      <c r="Z42" s="7">
        <v>0.68325365540657601</v>
      </c>
      <c r="AA42" s="7">
        <v>0.95515633204349459</v>
      </c>
    </row>
    <row r="43" spans="1:27" x14ac:dyDescent="0.3">
      <c r="A43" s="3" t="s">
        <v>136</v>
      </c>
      <c r="B43" s="3" t="s">
        <v>22</v>
      </c>
      <c r="C43" s="3">
        <v>120</v>
      </c>
      <c r="D43" s="3">
        <v>2</v>
      </c>
      <c r="E43" s="3">
        <v>288</v>
      </c>
      <c r="F43" s="3">
        <f t="shared" si="4"/>
        <v>711.71252574400012</v>
      </c>
      <c r="G43" s="6">
        <f t="shared" si="5"/>
        <v>741.04000000000008</v>
      </c>
      <c r="H43" s="6">
        <f t="shared" si="6"/>
        <v>10568.006000000001</v>
      </c>
      <c r="I43" s="3">
        <v>0.15</v>
      </c>
      <c r="J43" s="6">
        <f t="shared" si="7"/>
        <v>0.4046577650139494</v>
      </c>
      <c r="K43" s="3">
        <v>45.92</v>
      </c>
      <c r="L43" s="3">
        <v>338.3</v>
      </c>
      <c r="M43" s="3">
        <v>352</v>
      </c>
      <c r="N43" s="7">
        <v>75.208149599999999</v>
      </c>
      <c r="O43" s="7">
        <v>92.143168990410899</v>
      </c>
      <c r="P43" s="7">
        <v>323.3172394254716</v>
      </c>
      <c r="Q43" s="7">
        <v>219.84942160119348</v>
      </c>
      <c r="R43" s="7">
        <v>228.1228568448029</v>
      </c>
      <c r="S43" s="7">
        <v>209.85537981155318</v>
      </c>
      <c r="T43" s="7">
        <v>256.19527328752787</v>
      </c>
      <c r="U43" s="7">
        <v>0.21365951590909091</v>
      </c>
      <c r="V43" s="7">
        <v>0.26177036645003099</v>
      </c>
      <c r="W43" s="7">
        <v>0.91851488473145337</v>
      </c>
      <c r="X43" s="7">
        <v>0.62457222045793603</v>
      </c>
      <c r="Y43" s="7">
        <v>0.64807629785455367</v>
      </c>
      <c r="Z43" s="7">
        <v>0.59618005628282156</v>
      </c>
      <c r="AA43" s="7">
        <v>0.72782748093047689</v>
      </c>
    </row>
    <row r="44" spans="1:27" x14ac:dyDescent="0.3">
      <c r="A44" s="3" t="s">
        <v>136</v>
      </c>
      <c r="B44" s="3" t="s">
        <v>23</v>
      </c>
      <c r="C44" s="3">
        <v>120</v>
      </c>
      <c r="D44" s="3">
        <v>2</v>
      </c>
      <c r="E44" s="3">
        <v>288</v>
      </c>
      <c r="F44" s="3">
        <f t="shared" si="4"/>
        <v>711.71252574400012</v>
      </c>
      <c r="G44" s="6">
        <f t="shared" si="5"/>
        <v>741.04000000000008</v>
      </c>
      <c r="H44" s="6">
        <f t="shared" si="6"/>
        <v>10568.006000000001</v>
      </c>
      <c r="I44" s="3">
        <v>0.15</v>
      </c>
      <c r="J44" s="6">
        <f t="shared" si="7"/>
        <v>0.4046577650139494</v>
      </c>
      <c r="K44" s="3">
        <v>45.92</v>
      </c>
      <c r="L44" s="3">
        <v>338.3</v>
      </c>
      <c r="M44" s="3">
        <v>336</v>
      </c>
      <c r="N44" s="7">
        <v>75.208149599999999</v>
      </c>
      <c r="O44" s="7">
        <v>92.143168990410899</v>
      </c>
      <c r="P44" s="7">
        <v>323.3172394254716</v>
      </c>
      <c r="Q44" s="7">
        <v>219.84942160119348</v>
      </c>
      <c r="R44" s="7">
        <v>228.1228568448029</v>
      </c>
      <c r="S44" s="7">
        <v>209.85537981155318</v>
      </c>
      <c r="T44" s="7">
        <v>256.19527328752787</v>
      </c>
      <c r="U44" s="7">
        <v>0.22383377857142855</v>
      </c>
      <c r="V44" s="7">
        <v>0.27423562199527052</v>
      </c>
      <c r="W44" s="7">
        <v>0.96225368876628448</v>
      </c>
      <c r="X44" s="7">
        <v>0.65431375476545683</v>
      </c>
      <c r="Y44" s="7">
        <v>0.67893707394286573</v>
      </c>
      <c r="Z44" s="7">
        <v>0.62456958277247965</v>
      </c>
      <c r="AA44" s="7">
        <v>0.76248593240335671</v>
      </c>
    </row>
    <row r="45" spans="1:27" x14ac:dyDescent="0.3">
      <c r="A45" s="3" t="s">
        <v>136</v>
      </c>
      <c r="B45" s="3" t="s">
        <v>24</v>
      </c>
      <c r="C45" s="3">
        <v>120</v>
      </c>
      <c r="D45" s="3">
        <v>3</v>
      </c>
      <c r="E45" s="3">
        <v>288</v>
      </c>
      <c r="F45" s="3">
        <f t="shared" si="4"/>
        <v>705.611644974</v>
      </c>
      <c r="G45" s="6">
        <f t="shared" si="5"/>
        <v>1102.1400000000001</v>
      </c>
      <c r="H45" s="6">
        <f t="shared" si="6"/>
        <v>10206.7335</v>
      </c>
      <c r="I45" s="3">
        <v>0.15</v>
      </c>
      <c r="J45" s="6">
        <f t="shared" si="7"/>
        <v>0.40815652923445173</v>
      </c>
      <c r="K45" s="3">
        <v>25.52</v>
      </c>
      <c r="L45" s="3">
        <v>415.7</v>
      </c>
      <c r="M45" s="3">
        <v>392</v>
      </c>
      <c r="N45" s="7">
        <v>137.44787940000001</v>
      </c>
      <c r="O45" s="7">
        <v>168.39775006148821</v>
      </c>
      <c r="P45" s="7">
        <v>355.32562031874482</v>
      </c>
      <c r="Q45" s="7">
        <v>302.59242220401063</v>
      </c>
      <c r="R45" s="7">
        <v>293.78217158138079</v>
      </c>
      <c r="S45" s="7">
        <v>317.69195824344541</v>
      </c>
      <c r="T45" s="7">
        <v>380.56573524304946</v>
      </c>
      <c r="U45" s="7">
        <v>0.35063234540816329</v>
      </c>
      <c r="V45" s="7">
        <v>0.42958609709563317</v>
      </c>
      <c r="W45" s="7">
        <v>0.90644290897638991</v>
      </c>
      <c r="X45" s="7">
        <v>0.77191944439798632</v>
      </c>
      <c r="Y45" s="7">
        <v>0.74944431525862443</v>
      </c>
      <c r="Z45" s="7">
        <v>0.81043866898838113</v>
      </c>
      <c r="AA45" s="7">
        <v>0.97083095725267721</v>
      </c>
    </row>
    <row r="46" spans="1:27" x14ac:dyDescent="0.3">
      <c r="A46" s="4" t="s">
        <v>136</v>
      </c>
      <c r="B46" s="4" t="s">
        <v>25</v>
      </c>
      <c r="C46" s="4">
        <v>120</v>
      </c>
      <c r="D46" s="4">
        <v>3</v>
      </c>
      <c r="E46" s="4">
        <v>288</v>
      </c>
      <c r="F46" s="4">
        <f t="shared" si="4"/>
        <v>705.611644974</v>
      </c>
      <c r="G46" s="10">
        <f t="shared" si="5"/>
        <v>1102.1400000000001</v>
      </c>
      <c r="H46" s="10">
        <f t="shared" si="6"/>
        <v>10206.7335</v>
      </c>
      <c r="I46" s="4">
        <v>0.15</v>
      </c>
      <c r="J46" s="10">
        <f t="shared" si="7"/>
        <v>0.40815652923445173</v>
      </c>
      <c r="K46" s="4">
        <v>25.52</v>
      </c>
      <c r="L46" s="4">
        <v>415.7</v>
      </c>
      <c r="M46" s="4">
        <v>391</v>
      </c>
      <c r="N46" s="10">
        <v>137.44787940000001</v>
      </c>
      <c r="O46" s="10">
        <v>168.39775006148821</v>
      </c>
      <c r="P46" s="10">
        <v>355.32562031874482</v>
      </c>
      <c r="Q46" s="10">
        <v>302.59242220401063</v>
      </c>
      <c r="R46" s="10">
        <v>293.78217158138079</v>
      </c>
      <c r="S46" s="10">
        <v>317.69195824344541</v>
      </c>
      <c r="T46" s="10">
        <v>380.56573524304946</v>
      </c>
      <c r="U46" s="10">
        <v>0.35152910332480819</v>
      </c>
      <c r="V46" s="10">
        <v>0.43068478276595451</v>
      </c>
      <c r="W46" s="10">
        <v>0.90876117728579242</v>
      </c>
      <c r="X46" s="10">
        <v>0.77389366292585837</v>
      </c>
      <c r="Y46" s="10">
        <v>0.75136105263780251</v>
      </c>
      <c r="Z46" s="10">
        <v>0.81251140215714934</v>
      </c>
      <c r="AA46" s="10">
        <v>0.97331390087736436</v>
      </c>
    </row>
    <row r="47" spans="1:27" ht="14.4" customHeight="1" x14ac:dyDescent="0.3">
      <c r="A47" s="8" t="s">
        <v>137</v>
      </c>
      <c r="B47" s="8">
        <v>8</v>
      </c>
      <c r="C47" s="8">
        <v>508</v>
      </c>
      <c r="D47" s="8">
        <v>6.35</v>
      </c>
      <c r="E47" s="8">
        <v>0</v>
      </c>
      <c r="F47" s="8">
        <f t="shared" si="4"/>
        <v>11900.616682489186</v>
      </c>
      <c r="G47" s="9">
        <f t="shared" si="5"/>
        <v>10002.39934999998</v>
      </c>
      <c r="H47" s="9">
        <f t="shared" si="6"/>
        <v>192669.83643375002</v>
      </c>
      <c r="I47" s="8">
        <v>0.375</v>
      </c>
      <c r="J47" s="9">
        <f t="shared" si="7"/>
        <v>0</v>
      </c>
      <c r="K47" s="8">
        <v>44.7</v>
      </c>
      <c r="L47" s="8">
        <v>371.8</v>
      </c>
      <c r="M47" s="3">
        <v>3569</v>
      </c>
      <c r="N47" s="7">
        <v>1115.667623498998</v>
      </c>
      <c r="O47" s="7">
        <v>1366.8884411590184</v>
      </c>
      <c r="P47" s="7">
        <v>3305.0870446984741</v>
      </c>
      <c r="Q47" s="7">
        <v>2883.5303785493925</v>
      </c>
      <c r="R47" s="7">
        <v>2864.2634355699124</v>
      </c>
      <c r="S47" s="7">
        <v>2765.9187924239986</v>
      </c>
      <c r="T47" s="7">
        <v>2289.566542925309</v>
      </c>
      <c r="U47" s="7">
        <v>0.3125995022412435</v>
      </c>
      <c r="V47" s="7">
        <v>0.38298919617792615</v>
      </c>
      <c r="W47" s="7">
        <v>0.92605408929629418</v>
      </c>
      <c r="X47" s="7">
        <v>0.80793790376839236</v>
      </c>
      <c r="Y47" s="7">
        <v>0.80253948881196757</v>
      </c>
      <c r="Z47" s="7">
        <v>0.77498425116951486</v>
      </c>
      <c r="AA47" s="7">
        <v>0.64151486212533171</v>
      </c>
    </row>
    <row r="48" spans="1:27" x14ac:dyDescent="0.3">
      <c r="A48" s="3" t="s">
        <v>137</v>
      </c>
      <c r="B48" s="3">
        <v>14</v>
      </c>
      <c r="C48" s="3">
        <v>508</v>
      </c>
      <c r="D48" s="3">
        <v>6.35</v>
      </c>
      <c r="E48" s="3">
        <v>0</v>
      </c>
      <c r="F48" s="3">
        <f t="shared" si="4"/>
        <v>14676.972267065297</v>
      </c>
      <c r="G48" s="6">
        <f t="shared" si="5"/>
        <v>10002.39934999998</v>
      </c>
      <c r="H48" s="6">
        <f t="shared" si="6"/>
        <v>192669.83643375002</v>
      </c>
      <c r="I48" s="3">
        <v>0.25</v>
      </c>
      <c r="J48" s="6">
        <f t="shared" si="7"/>
        <v>0</v>
      </c>
      <c r="K48" s="3">
        <v>59.3</v>
      </c>
      <c r="L48" s="3">
        <v>382.2</v>
      </c>
      <c r="M48" s="3">
        <v>3507</v>
      </c>
      <c r="N48" s="7">
        <v>1146.8751094709978</v>
      </c>
      <c r="O48" s="7">
        <v>1405.1230828697601</v>
      </c>
      <c r="P48" s="7">
        <v>3881.3015790703521</v>
      </c>
      <c r="Q48" s="7">
        <v>3678.2030582761149</v>
      </c>
      <c r="R48" s="7">
        <v>3548.5812212608594</v>
      </c>
      <c r="S48" s="7">
        <v>2909.4785998445673</v>
      </c>
      <c r="T48" s="7">
        <v>2596.7098489380937</v>
      </c>
      <c r="U48" s="7">
        <v>0.32702455359880178</v>
      </c>
      <c r="V48" s="7">
        <v>0.40066241313651557</v>
      </c>
      <c r="W48" s="7">
        <v>1.1067298486085977</v>
      </c>
      <c r="X48" s="7">
        <v>1.0488175244585443</v>
      </c>
      <c r="Y48" s="7">
        <v>1.0118566356603533</v>
      </c>
      <c r="Z48" s="7">
        <v>0.82962035923711641</v>
      </c>
      <c r="AA48" s="7">
        <v>0.740436227242114</v>
      </c>
    </row>
    <row r="49" spans="1:27" x14ac:dyDescent="0.3">
      <c r="A49" s="3" t="s">
        <v>137</v>
      </c>
      <c r="B49" s="3">
        <v>15</v>
      </c>
      <c r="C49" s="3">
        <v>508</v>
      </c>
      <c r="D49" s="3">
        <v>6.35</v>
      </c>
      <c r="E49" s="3">
        <v>0</v>
      </c>
      <c r="F49" s="3">
        <f t="shared" si="4"/>
        <v>14914.919515060979</v>
      </c>
      <c r="G49" s="6">
        <f t="shared" si="5"/>
        <v>10002.39934999998</v>
      </c>
      <c r="H49" s="6">
        <f t="shared" si="6"/>
        <v>192669.83643375002</v>
      </c>
      <c r="I49" s="3">
        <v>0.25</v>
      </c>
      <c r="J49" s="6">
        <f t="shared" si="7"/>
        <v>0</v>
      </c>
      <c r="K49" s="3">
        <v>60.6</v>
      </c>
      <c r="L49" s="3">
        <v>382.2</v>
      </c>
      <c r="M49" s="3">
        <v>3541</v>
      </c>
      <c r="N49" s="7">
        <v>1146.8751094709978</v>
      </c>
      <c r="O49" s="7">
        <v>1405.1230828697601</v>
      </c>
      <c r="P49" s="7">
        <v>3909.6660759430611</v>
      </c>
      <c r="Q49" s="7">
        <v>3716.7906454538097</v>
      </c>
      <c r="R49" s="7">
        <v>3587.4041933022609</v>
      </c>
      <c r="S49" s="7">
        <v>2916.1911411386459</v>
      </c>
      <c r="T49" s="7">
        <v>2602.6119304357126</v>
      </c>
      <c r="U49" s="7">
        <v>0.3238845268203891</v>
      </c>
      <c r="V49" s="7">
        <v>0.39681532981354423</v>
      </c>
      <c r="W49" s="7">
        <v>1.1041135486989724</v>
      </c>
      <c r="X49" s="7">
        <v>1.0496443505941286</v>
      </c>
      <c r="Y49" s="7">
        <v>1.0131048272528271</v>
      </c>
      <c r="Z49" s="7">
        <v>0.82355016694115957</v>
      </c>
      <c r="AA49" s="7">
        <v>0.73499348501432149</v>
      </c>
    </row>
    <row r="50" spans="1:27" x14ac:dyDescent="0.3">
      <c r="A50" s="4" t="s">
        <v>137</v>
      </c>
      <c r="B50" s="4">
        <v>20</v>
      </c>
      <c r="C50" s="4">
        <v>508</v>
      </c>
      <c r="D50" s="4">
        <v>6.35</v>
      </c>
      <c r="E50" s="4">
        <v>0</v>
      </c>
      <c r="F50" s="4">
        <f t="shared" si="4"/>
        <v>7432.2376419465918</v>
      </c>
      <c r="G50" s="10">
        <f t="shared" si="5"/>
        <v>10002.39934999998</v>
      </c>
      <c r="H50" s="10">
        <f t="shared" si="6"/>
        <v>192669.83643375002</v>
      </c>
      <c r="I50" s="4">
        <v>0.25</v>
      </c>
      <c r="J50" s="10">
        <f t="shared" si="7"/>
        <v>0</v>
      </c>
      <c r="K50" s="4">
        <v>19.2</v>
      </c>
      <c r="L50" s="4">
        <v>391.7</v>
      </c>
      <c r="M50" s="4">
        <v>3164</v>
      </c>
      <c r="N50" s="10">
        <v>1175.3819476184976</v>
      </c>
      <c r="O50" s="10">
        <v>1440.0489575093798</v>
      </c>
      <c r="P50" s="10">
        <v>2826.4150187006126</v>
      </c>
      <c r="Q50" s="10">
        <v>2567.7199355767852</v>
      </c>
      <c r="R50" s="10">
        <v>2395.2274520355113</v>
      </c>
      <c r="S50" s="10">
        <v>2701.1222189147725</v>
      </c>
      <c r="T50" s="10">
        <v>2478.6348626981667</v>
      </c>
      <c r="U50" s="10">
        <v>0.37148607699699671</v>
      </c>
      <c r="V50" s="10">
        <v>0.45513557443406438</v>
      </c>
      <c r="W50" s="10">
        <v>0.89330436747806974</v>
      </c>
      <c r="X50" s="10">
        <v>0.81154233109253637</v>
      </c>
      <c r="Y50" s="10">
        <v>0.75702511126280381</v>
      </c>
      <c r="Z50" s="10">
        <v>0.85370487323475741</v>
      </c>
      <c r="AA50" s="10">
        <v>0.78338649263532445</v>
      </c>
    </row>
    <row r="51" spans="1:27" x14ac:dyDescent="0.3">
      <c r="A51" s="8" t="s">
        <v>138</v>
      </c>
      <c r="B51" s="8" t="s">
        <v>52</v>
      </c>
      <c r="C51" s="8">
        <v>160</v>
      </c>
      <c r="D51" s="8">
        <v>5.5</v>
      </c>
      <c r="E51" s="8">
        <v>0</v>
      </c>
      <c r="F51" s="8">
        <f t="shared" si="4"/>
        <v>1434.9325507768751</v>
      </c>
      <c r="G51" s="9">
        <f t="shared" si="5"/>
        <v>2668.2150000000001</v>
      </c>
      <c r="H51" s="9">
        <f t="shared" si="6"/>
        <v>17436.110375</v>
      </c>
      <c r="I51" s="8">
        <v>0.4</v>
      </c>
      <c r="J51" s="9">
        <f t="shared" si="7"/>
        <v>0</v>
      </c>
      <c r="K51" s="8">
        <v>25.9</v>
      </c>
      <c r="L51" s="8">
        <v>377</v>
      </c>
      <c r="M51" s="3">
        <v>625</v>
      </c>
      <c r="N51" s="7">
        <v>301.77511650000002</v>
      </c>
      <c r="O51" s="7">
        <v>369.72742587939473</v>
      </c>
      <c r="P51" s="7">
        <v>555.71025148876424</v>
      </c>
      <c r="Q51" s="7">
        <v>522.73694158748708</v>
      </c>
      <c r="R51" s="7">
        <v>496.39062430286032</v>
      </c>
      <c r="S51" s="7">
        <v>640.37564278728485</v>
      </c>
      <c r="T51" s="7">
        <v>529.92839346815686</v>
      </c>
      <c r="U51" s="7">
        <v>0.48284018640000004</v>
      </c>
      <c r="V51" s="7">
        <v>0.59156388140703153</v>
      </c>
      <c r="W51" s="7">
        <v>0.88913640238202274</v>
      </c>
      <c r="X51" s="7">
        <v>0.83637910653997938</v>
      </c>
      <c r="Y51" s="7">
        <v>0.79422499888457654</v>
      </c>
      <c r="Z51" s="7">
        <v>1.0246010284596558</v>
      </c>
      <c r="AA51" s="7">
        <v>0.847885429549051</v>
      </c>
    </row>
    <row r="52" spans="1:27" x14ac:dyDescent="0.3">
      <c r="A52" s="3" t="s">
        <v>138</v>
      </c>
      <c r="B52" s="3" t="s">
        <v>53</v>
      </c>
      <c r="C52" s="3">
        <v>160</v>
      </c>
      <c r="D52" s="3">
        <v>5.5</v>
      </c>
      <c r="E52" s="3">
        <v>0</v>
      </c>
      <c r="F52" s="3">
        <f t="shared" si="4"/>
        <v>1542.6005323424999</v>
      </c>
      <c r="G52" s="6">
        <f t="shared" si="5"/>
        <v>2668.2150000000001</v>
      </c>
      <c r="H52" s="6">
        <f t="shared" si="6"/>
        <v>17436.110375</v>
      </c>
      <c r="I52" s="3">
        <v>0.4</v>
      </c>
      <c r="J52" s="6">
        <f t="shared" si="7"/>
        <v>0</v>
      </c>
      <c r="K52" s="3">
        <v>32.4</v>
      </c>
      <c r="L52" s="3">
        <v>377</v>
      </c>
      <c r="M52" s="3">
        <v>675</v>
      </c>
      <c r="N52" s="7">
        <v>301.77511650000002</v>
      </c>
      <c r="O52" s="7">
        <v>369.72742587939473</v>
      </c>
      <c r="P52" s="7">
        <v>569.67868302041904</v>
      </c>
      <c r="Q52" s="7">
        <v>536.64458079291808</v>
      </c>
      <c r="R52" s="7">
        <v>512.60644257902641</v>
      </c>
      <c r="S52" s="7">
        <v>644.73818627236221</v>
      </c>
      <c r="T52" s="7">
        <v>527.59306627896012</v>
      </c>
      <c r="U52" s="7">
        <v>0.44707424666666667</v>
      </c>
      <c r="V52" s="7">
        <v>0.54774433463614036</v>
      </c>
      <c r="W52" s="7">
        <v>0.84396841928950972</v>
      </c>
      <c r="X52" s="7">
        <v>0.7950290085821009</v>
      </c>
      <c r="Y52" s="7">
        <v>0.759416951968928</v>
      </c>
      <c r="Z52" s="7">
        <v>0.95516768336646252</v>
      </c>
      <c r="AA52" s="7">
        <v>0.7816193574503113</v>
      </c>
    </row>
    <row r="53" spans="1:27" x14ac:dyDescent="0.3">
      <c r="A53" s="3" t="s">
        <v>138</v>
      </c>
      <c r="B53" s="3" t="s">
        <v>54</v>
      </c>
      <c r="C53" s="3">
        <v>160</v>
      </c>
      <c r="D53" s="3">
        <v>5.5</v>
      </c>
      <c r="E53" s="3">
        <v>0</v>
      </c>
      <c r="F53" s="3">
        <f t="shared" si="4"/>
        <v>1494.5640482593751</v>
      </c>
      <c r="G53" s="6">
        <f t="shared" si="5"/>
        <v>2668.2150000000001</v>
      </c>
      <c r="H53" s="6">
        <f t="shared" si="6"/>
        <v>17436.110375</v>
      </c>
      <c r="I53" s="3">
        <v>0.4</v>
      </c>
      <c r="J53" s="6">
        <f t="shared" si="7"/>
        <v>0</v>
      </c>
      <c r="K53" s="3">
        <v>29.5</v>
      </c>
      <c r="L53" s="3">
        <v>377</v>
      </c>
      <c r="M53" s="3">
        <v>650</v>
      </c>
      <c r="N53" s="7">
        <v>301.77511650000002</v>
      </c>
      <c r="O53" s="7">
        <v>369.72742587939473</v>
      </c>
      <c r="P53" s="7">
        <v>563.61918990586355</v>
      </c>
      <c r="Q53" s="7">
        <v>530.50721044785223</v>
      </c>
      <c r="R53" s="7">
        <v>505.37169288658305</v>
      </c>
      <c r="S53" s="7">
        <v>642.85169572197253</v>
      </c>
      <c r="T53" s="7">
        <v>528.43219681872006</v>
      </c>
      <c r="U53" s="7">
        <v>0.46426941000000005</v>
      </c>
      <c r="V53" s="7">
        <v>0.56881142442983801</v>
      </c>
      <c r="W53" s="7">
        <v>0.86710644600902087</v>
      </c>
      <c r="X53" s="7">
        <v>0.81616493915054189</v>
      </c>
      <c r="Y53" s="7">
        <v>0.77749491213320465</v>
      </c>
      <c r="Z53" s="7">
        <v>0.9890026088030347</v>
      </c>
      <c r="AA53" s="7">
        <v>0.81297261049033853</v>
      </c>
    </row>
    <row r="54" spans="1:27" x14ac:dyDescent="0.3">
      <c r="A54" s="3" t="s">
        <v>138</v>
      </c>
      <c r="B54" s="3" t="s">
        <v>55</v>
      </c>
      <c r="C54" s="3">
        <v>166</v>
      </c>
      <c r="D54" s="3">
        <v>4.4000000000000004</v>
      </c>
      <c r="E54" s="3">
        <v>0</v>
      </c>
      <c r="F54" s="3">
        <f t="shared" si="4"/>
        <v>1247.8049812707009</v>
      </c>
      <c r="G54" s="6">
        <f t="shared" si="5"/>
        <v>2232.665600000003</v>
      </c>
      <c r="H54" s="6">
        <f t="shared" si="6"/>
        <v>19408.061339999997</v>
      </c>
      <c r="I54" s="3">
        <v>0.4</v>
      </c>
      <c r="J54" s="6">
        <f t="shared" si="7"/>
        <v>0</v>
      </c>
      <c r="K54" s="3">
        <v>25.9</v>
      </c>
      <c r="L54" s="3">
        <v>345</v>
      </c>
      <c r="M54" s="3">
        <v>515</v>
      </c>
      <c r="N54" s="7">
        <v>231.08088960000032</v>
      </c>
      <c r="O54" s="7">
        <v>283.11460359167387</v>
      </c>
      <c r="P54" s="7">
        <v>464.90157099581882</v>
      </c>
      <c r="Q54" s="7">
        <v>419.38766776123242</v>
      </c>
      <c r="R54" s="7">
        <v>402.54957960609579</v>
      </c>
      <c r="S54" s="7">
        <v>503.15198840669467</v>
      </c>
      <c r="T54" s="7">
        <v>417.3145085568687</v>
      </c>
      <c r="U54" s="7">
        <v>0.44870075650485497</v>
      </c>
      <c r="V54" s="7">
        <v>0.54973709435276474</v>
      </c>
      <c r="W54" s="7">
        <v>0.90272149707925986</v>
      </c>
      <c r="X54" s="7">
        <v>0.81434498594414062</v>
      </c>
      <c r="Y54" s="7">
        <v>0.78164966913805012</v>
      </c>
      <c r="Z54" s="7">
        <v>0.97699415224600905</v>
      </c>
      <c r="AA54" s="7">
        <v>0.81031943409100715</v>
      </c>
    </row>
    <row r="55" spans="1:27" x14ac:dyDescent="0.3">
      <c r="A55" s="3" t="s">
        <v>138</v>
      </c>
      <c r="B55" s="3" t="s">
        <v>56</v>
      </c>
      <c r="C55" s="3">
        <v>166</v>
      </c>
      <c r="D55" s="3">
        <v>4.4000000000000004</v>
      </c>
      <c r="E55" s="3">
        <v>0</v>
      </c>
      <c r="F55" s="3">
        <f t="shared" si="4"/>
        <v>1367.649760045201</v>
      </c>
      <c r="G55" s="6">
        <f t="shared" si="5"/>
        <v>2232.665600000003</v>
      </c>
      <c r="H55" s="6">
        <f t="shared" si="6"/>
        <v>19408.061339999997</v>
      </c>
      <c r="I55" s="3">
        <v>0.4</v>
      </c>
      <c r="J55" s="6">
        <f t="shared" si="7"/>
        <v>0</v>
      </c>
      <c r="K55" s="3">
        <v>32.4</v>
      </c>
      <c r="L55" s="3">
        <v>345</v>
      </c>
      <c r="M55" s="3">
        <v>567.5</v>
      </c>
      <c r="N55" s="7">
        <v>231.08088960000032</v>
      </c>
      <c r="O55" s="7">
        <v>283.11460359167387</v>
      </c>
      <c r="P55" s="7">
        <v>480.44977355701934</v>
      </c>
      <c r="Q55" s="7">
        <v>434.75655838237083</v>
      </c>
      <c r="R55" s="7">
        <v>420.59933892818458</v>
      </c>
      <c r="S55" s="7">
        <v>508.00791726558737</v>
      </c>
      <c r="T55" s="7">
        <v>416.89190823300333</v>
      </c>
      <c r="U55" s="7">
        <v>0.40719099488986843</v>
      </c>
      <c r="V55" s="7">
        <v>0.49888035875184822</v>
      </c>
      <c r="W55" s="7">
        <v>0.84660753049695037</v>
      </c>
      <c r="X55" s="7">
        <v>0.76609085177510283</v>
      </c>
      <c r="Y55" s="7">
        <v>0.74114420956508298</v>
      </c>
      <c r="Z55" s="7">
        <v>0.8951681361508147</v>
      </c>
      <c r="AA55" s="7">
        <v>0.73461129204053455</v>
      </c>
    </row>
    <row r="56" spans="1:27" x14ac:dyDescent="0.3">
      <c r="A56" s="3" t="s">
        <v>138</v>
      </c>
      <c r="B56" s="3" t="s">
        <v>57</v>
      </c>
      <c r="C56" s="3">
        <v>166</v>
      </c>
      <c r="D56" s="3">
        <v>4.4000000000000004</v>
      </c>
      <c r="E56" s="3">
        <v>0</v>
      </c>
      <c r="F56" s="3">
        <f t="shared" si="4"/>
        <v>1314.1805510535007</v>
      </c>
      <c r="G56" s="6">
        <f t="shared" si="5"/>
        <v>2232.665600000003</v>
      </c>
      <c r="H56" s="6">
        <f t="shared" si="6"/>
        <v>19408.061339999997</v>
      </c>
      <c r="I56" s="3">
        <v>0.4</v>
      </c>
      <c r="J56" s="6">
        <f t="shared" si="7"/>
        <v>0</v>
      </c>
      <c r="K56" s="3">
        <v>29.5</v>
      </c>
      <c r="L56" s="3">
        <v>345</v>
      </c>
      <c r="M56" s="3">
        <v>525</v>
      </c>
      <c r="N56" s="7">
        <v>231.08088960000032</v>
      </c>
      <c r="O56" s="7">
        <v>283.11460359167387</v>
      </c>
      <c r="P56" s="7">
        <v>473.70497718172101</v>
      </c>
      <c r="Q56" s="7">
        <v>427.86366110006776</v>
      </c>
      <c r="R56" s="7">
        <v>412.5463693844834</v>
      </c>
      <c r="S56" s="7">
        <v>505.9080725449557</v>
      </c>
      <c r="T56" s="7">
        <v>416.94391618678515</v>
      </c>
      <c r="U56" s="7">
        <v>0.44015407542857204</v>
      </c>
      <c r="V56" s="7">
        <v>0.53926591160318837</v>
      </c>
      <c r="W56" s="7">
        <v>0.90229519463184948</v>
      </c>
      <c r="X56" s="7">
        <v>0.8149784020953672</v>
      </c>
      <c r="Y56" s="7">
        <v>0.78580260835139693</v>
      </c>
      <c r="Z56" s="7">
        <v>0.96363442389515375</v>
      </c>
      <c r="AA56" s="7">
        <v>0.79417888797482883</v>
      </c>
    </row>
    <row r="57" spans="1:27" x14ac:dyDescent="0.3">
      <c r="A57" s="3" t="s">
        <v>138</v>
      </c>
      <c r="B57" s="3" t="s">
        <v>58</v>
      </c>
      <c r="C57" s="3">
        <v>165</v>
      </c>
      <c r="D57" s="3">
        <v>3</v>
      </c>
      <c r="E57" s="3">
        <v>0</v>
      </c>
      <c r="F57" s="3">
        <f t="shared" si="4"/>
        <v>1111.158203551875</v>
      </c>
      <c r="G57" s="6">
        <f t="shared" si="5"/>
        <v>1526.04</v>
      </c>
      <c r="H57" s="6">
        <f t="shared" si="6"/>
        <v>19855.065375000002</v>
      </c>
      <c r="I57" s="3">
        <v>0.4</v>
      </c>
      <c r="J57" s="6">
        <f t="shared" si="7"/>
        <v>0</v>
      </c>
      <c r="K57" s="3">
        <v>25.9</v>
      </c>
      <c r="L57" s="3">
        <v>408</v>
      </c>
      <c r="M57" s="3">
        <v>375</v>
      </c>
      <c r="N57" s="7">
        <v>186.78729599999997</v>
      </c>
      <c r="O57" s="7">
        <v>228.84718573889629</v>
      </c>
      <c r="P57" s="7">
        <v>403.28860641268983</v>
      </c>
      <c r="Q57" s="7">
        <v>352.15590370558186</v>
      </c>
      <c r="R57" s="7">
        <v>340.83123136536409</v>
      </c>
      <c r="S57" s="7">
        <v>415.50888256494505</v>
      </c>
      <c r="T57" s="7">
        <v>345.25522917597692</v>
      </c>
      <c r="U57" s="7">
        <v>0.49809945599999994</v>
      </c>
      <c r="V57" s="7">
        <v>0.6102591619703901</v>
      </c>
      <c r="W57" s="7">
        <v>1.0754362837671729</v>
      </c>
      <c r="X57" s="7">
        <v>0.93908240988155167</v>
      </c>
      <c r="Y57" s="7">
        <v>0.90888328364097093</v>
      </c>
      <c r="Z57" s="7">
        <v>1.1080236868398534</v>
      </c>
      <c r="AA57" s="7">
        <v>0.92068061113593846</v>
      </c>
    </row>
    <row r="58" spans="1:27" x14ac:dyDescent="0.3">
      <c r="A58" s="3" t="s">
        <v>138</v>
      </c>
      <c r="B58" s="3" t="s">
        <v>59</v>
      </c>
      <c r="C58" s="3">
        <v>165</v>
      </c>
      <c r="D58" s="3">
        <v>3</v>
      </c>
      <c r="E58" s="3">
        <v>0</v>
      </c>
      <c r="F58" s="3">
        <f t="shared" si="4"/>
        <v>1233.7632322425</v>
      </c>
      <c r="G58" s="6">
        <f t="shared" si="5"/>
        <v>1526.04</v>
      </c>
      <c r="H58" s="6">
        <f t="shared" si="6"/>
        <v>19855.065375000002</v>
      </c>
      <c r="I58" s="3">
        <v>0.4</v>
      </c>
      <c r="J58" s="6">
        <f t="shared" si="7"/>
        <v>0</v>
      </c>
      <c r="K58" s="3">
        <v>32.4</v>
      </c>
      <c r="L58" s="3">
        <v>408</v>
      </c>
      <c r="M58" s="3">
        <v>415</v>
      </c>
      <c r="N58" s="7">
        <v>186.78729599999997</v>
      </c>
      <c r="O58" s="7">
        <v>228.84718573889629</v>
      </c>
      <c r="P58" s="7">
        <v>419.19491322552574</v>
      </c>
      <c r="Q58" s="7">
        <v>368.26636665042849</v>
      </c>
      <c r="R58" s="7">
        <v>359.29671048070827</v>
      </c>
      <c r="S58" s="7">
        <v>420.47665256837922</v>
      </c>
      <c r="T58" s="7">
        <v>345.85325226727571</v>
      </c>
      <c r="U58" s="7">
        <v>0.45008986987951799</v>
      </c>
      <c r="V58" s="7">
        <v>0.551439001780473</v>
      </c>
      <c r="W58" s="7">
        <v>1.010108224639821</v>
      </c>
      <c r="X58" s="7">
        <v>0.88738883530223733</v>
      </c>
      <c r="Y58" s="7">
        <v>0.86577520597761026</v>
      </c>
      <c r="Z58" s="7">
        <v>1.0131967531768173</v>
      </c>
      <c r="AA58" s="7">
        <v>0.83338133076451981</v>
      </c>
    </row>
    <row r="59" spans="1:27" x14ac:dyDescent="0.3">
      <c r="A59" s="3" t="s">
        <v>138</v>
      </c>
      <c r="B59" s="3" t="s">
        <v>60</v>
      </c>
      <c r="C59" s="3">
        <v>165</v>
      </c>
      <c r="D59" s="3">
        <v>3</v>
      </c>
      <c r="E59" s="3">
        <v>0</v>
      </c>
      <c r="F59" s="3">
        <f t="shared" si="4"/>
        <v>1179.0625271343749</v>
      </c>
      <c r="G59" s="6">
        <f t="shared" si="5"/>
        <v>1526.04</v>
      </c>
      <c r="H59" s="6">
        <f t="shared" si="6"/>
        <v>19855.065375000002</v>
      </c>
      <c r="I59" s="3">
        <v>0.4</v>
      </c>
      <c r="J59" s="6">
        <f t="shared" si="7"/>
        <v>0</v>
      </c>
      <c r="K59" s="3">
        <v>29.5</v>
      </c>
      <c r="L59" s="3">
        <v>408</v>
      </c>
      <c r="M59" s="3">
        <v>385</v>
      </c>
      <c r="N59" s="7">
        <v>186.78729599999997</v>
      </c>
      <c r="O59" s="7">
        <v>228.84718573889629</v>
      </c>
      <c r="P59" s="7">
        <v>412.29477154591314</v>
      </c>
      <c r="Q59" s="7">
        <v>361.02778400928315</v>
      </c>
      <c r="R59" s="7">
        <v>351.05826595232395</v>
      </c>
      <c r="S59" s="7">
        <v>418.32844448746386</v>
      </c>
      <c r="T59" s="7">
        <v>345.48897261998405</v>
      </c>
      <c r="U59" s="7">
        <v>0.48516180779220769</v>
      </c>
      <c r="V59" s="7">
        <v>0.59440827464648383</v>
      </c>
      <c r="W59" s="7">
        <v>1.0708955105088653</v>
      </c>
      <c r="X59" s="7">
        <v>0.93773450392021596</v>
      </c>
      <c r="Y59" s="7">
        <v>0.911839651824218</v>
      </c>
      <c r="Z59" s="7">
        <v>1.0865673882791269</v>
      </c>
      <c r="AA59" s="7">
        <v>0.89737395485710147</v>
      </c>
    </row>
    <row r="60" spans="1:27" x14ac:dyDescent="0.3">
      <c r="A60" s="3" t="s">
        <v>138</v>
      </c>
      <c r="B60" s="3" t="s">
        <v>61</v>
      </c>
      <c r="C60" s="3">
        <v>160</v>
      </c>
      <c r="D60" s="3">
        <v>5.5</v>
      </c>
      <c r="E60" s="3">
        <v>466</v>
      </c>
      <c r="F60" s="3">
        <f t="shared" si="4"/>
        <v>1434.9325507768751</v>
      </c>
      <c r="G60" s="6">
        <f t="shared" si="5"/>
        <v>2668.2150000000001</v>
      </c>
      <c r="H60" s="6">
        <f t="shared" si="6"/>
        <v>17436.110375</v>
      </c>
      <c r="I60" s="3">
        <v>0.4</v>
      </c>
      <c r="J60" s="6">
        <f t="shared" si="7"/>
        <v>0.32475394034911725</v>
      </c>
      <c r="K60" s="3">
        <v>25.9</v>
      </c>
      <c r="L60" s="3">
        <v>377</v>
      </c>
      <c r="M60" s="3">
        <v>727.5</v>
      </c>
      <c r="N60" s="7">
        <v>301.77511650000002</v>
      </c>
      <c r="O60" s="7">
        <v>369.72742587939473</v>
      </c>
      <c r="P60" s="7">
        <v>613.96025148876424</v>
      </c>
      <c r="Q60" s="7">
        <v>522.73694158748708</v>
      </c>
      <c r="R60" s="7">
        <v>529.72803179611412</v>
      </c>
      <c r="S60" s="7">
        <v>677.20105257456953</v>
      </c>
      <c r="T60" s="7">
        <v>606.7091410310685</v>
      </c>
      <c r="U60" s="7">
        <v>0.41481115670103097</v>
      </c>
      <c r="V60" s="7">
        <v>0.50821639296136734</v>
      </c>
      <c r="W60" s="7">
        <v>0.8439316171666863</v>
      </c>
      <c r="X60" s="7">
        <v>0.71853875132300626</v>
      </c>
      <c r="Y60" s="7">
        <v>0.72814849731424625</v>
      </c>
      <c r="Z60" s="7">
        <v>0.93086055336710594</v>
      </c>
      <c r="AA60" s="7">
        <v>0.83396445502552374</v>
      </c>
    </row>
    <row r="61" spans="1:27" x14ac:dyDescent="0.3">
      <c r="A61" s="3" t="s">
        <v>138</v>
      </c>
      <c r="B61" s="3" t="s">
        <v>62</v>
      </c>
      <c r="C61" s="3">
        <v>160</v>
      </c>
      <c r="D61" s="3">
        <v>5.5</v>
      </c>
      <c r="E61" s="3">
        <v>487</v>
      </c>
      <c r="F61" s="3">
        <f t="shared" si="4"/>
        <v>1542.6005323424999</v>
      </c>
      <c r="G61" s="6">
        <f t="shared" si="5"/>
        <v>2668.2150000000001</v>
      </c>
      <c r="H61" s="6">
        <f t="shared" si="6"/>
        <v>17436.110375</v>
      </c>
      <c r="I61" s="3">
        <v>0.4</v>
      </c>
      <c r="J61" s="6">
        <f t="shared" si="7"/>
        <v>0.3157006559958016</v>
      </c>
      <c r="K61" s="3">
        <v>32.4</v>
      </c>
      <c r="L61" s="3">
        <v>377</v>
      </c>
      <c r="M61" s="3">
        <v>750</v>
      </c>
      <c r="N61" s="7">
        <v>301.77511650000002</v>
      </c>
      <c r="O61" s="7">
        <v>369.72742587939473</v>
      </c>
      <c r="P61" s="7">
        <v>630.55368302041904</v>
      </c>
      <c r="Q61" s="7">
        <v>536.64458079291808</v>
      </c>
      <c r="R61" s="7">
        <v>547.44617959450841</v>
      </c>
      <c r="S61" s="7">
        <v>685.92613954472438</v>
      </c>
      <c r="T61" s="7">
        <v>600.34597219083957</v>
      </c>
      <c r="U61" s="7">
        <v>0.40236682200000001</v>
      </c>
      <c r="V61" s="7">
        <v>0.49296990117252631</v>
      </c>
      <c r="W61" s="7">
        <v>0.84073824402722541</v>
      </c>
      <c r="X61" s="7">
        <v>0.7155261077238908</v>
      </c>
      <c r="Y61" s="7">
        <v>0.7299282394593446</v>
      </c>
      <c r="Z61" s="7">
        <v>0.91456818605963253</v>
      </c>
      <c r="AA61" s="7">
        <v>0.80046129625445273</v>
      </c>
    </row>
    <row r="62" spans="1:27" x14ac:dyDescent="0.3">
      <c r="A62" s="3" t="s">
        <v>138</v>
      </c>
      <c r="B62" s="3" t="s">
        <v>63</v>
      </c>
      <c r="C62" s="3">
        <v>160</v>
      </c>
      <c r="D62" s="3">
        <v>5.5</v>
      </c>
      <c r="E62" s="3">
        <v>470</v>
      </c>
      <c r="F62" s="3">
        <f t="shared" si="4"/>
        <v>1494.5640482593751</v>
      </c>
      <c r="G62" s="6">
        <f t="shared" si="5"/>
        <v>2668.2150000000001</v>
      </c>
      <c r="H62" s="6">
        <f t="shared" si="6"/>
        <v>17436.110375</v>
      </c>
      <c r="I62" s="3">
        <v>0.4</v>
      </c>
      <c r="J62" s="6">
        <f t="shared" si="7"/>
        <v>0.31447297327095447</v>
      </c>
      <c r="K62" s="3">
        <v>29.5</v>
      </c>
      <c r="L62" s="3">
        <v>377</v>
      </c>
      <c r="M62" s="3">
        <v>780</v>
      </c>
      <c r="N62" s="7">
        <v>301.77511650000002</v>
      </c>
      <c r="O62" s="7">
        <v>369.72742587939473</v>
      </c>
      <c r="P62" s="7">
        <v>622.36918990586355</v>
      </c>
      <c r="Q62" s="7">
        <v>530.50721044785223</v>
      </c>
      <c r="R62" s="7">
        <v>538.99525838407078</v>
      </c>
      <c r="S62" s="7">
        <v>682.15315844394502</v>
      </c>
      <c r="T62" s="7">
        <v>601.57772717524313</v>
      </c>
      <c r="U62" s="7">
        <v>0.38689117500000003</v>
      </c>
      <c r="V62" s="7">
        <v>0.47400952035819838</v>
      </c>
      <c r="W62" s="7">
        <v>0.79790921782803015</v>
      </c>
      <c r="X62" s="7">
        <v>0.68013744929211828</v>
      </c>
      <c r="Y62" s="7">
        <v>0.69101956203086001</v>
      </c>
      <c r="Z62" s="7">
        <v>0.87455533133839103</v>
      </c>
      <c r="AA62" s="7">
        <v>0.77125349637851681</v>
      </c>
    </row>
    <row r="63" spans="1:27" x14ac:dyDescent="0.3">
      <c r="A63" s="3" t="s">
        <v>138</v>
      </c>
      <c r="B63" s="3" t="s">
        <v>64</v>
      </c>
      <c r="C63" s="3">
        <v>166</v>
      </c>
      <c r="D63" s="3">
        <v>4.4000000000000004</v>
      </c>
      <c r="E63" s="3">
        <v>397</v>
      </c>
      <c r="F63" s="3">
        <f t="shared" si="4"/>
        <v>1247.8049812707009</v>
      </c>
      <c r="G63" s="6">
        <f t="shared" si="5"/>
        <v>2232.665600000003</v>
      </c>
      <c r="H63" s="6">
        <f t="shared" si="6"/>
        <v>19408.061339999997</v>
      </c>
      <c r="I63" s="3">
        <v>0.4</v>
      </c>
      <c r="J63" s="6">
        <f t="shared" si="7"/>
        <v>0.31815869142926123</v>
      </c>
      <c r="K63" s="3">
        <v>25.9</v>
      </c>
      <c r="L63" s="3">
        <v>345</v>
      </c>
      <c r="M63" s="3">
        <v>630</v>
      </c>
      <c r="N63" s="7">
        <v>231.08088960000032</v>
      </c>
      <c r="O63" s="7">
        <v>283.11460359167387</v>
      </c>
      <c r="P63" s="7">
        <v>514.52657099581882</v>
      </c>
      <c r="Q63" s="7">
        <v>419.38766776123242</v>
      </c>
      <c r="R63" s="7">
        <v>430.95076152631418</v>
      </c>
      <c r="S63" s="7">
        <v>544.1421976133887</v>
      </c>
      <c r="T63" s="7">
        <v>484.3037372421868</v>
      </c>
      <c r="U63" s="7">
        <v>0.36679506285714336</v>
      </c>
      <c r="V63" s="7">
        <v>0.44938825966932361</v>
      </c>
      <c r="W63" s="7">
        <v>0.81670884285050604</v>
      </c>
      <c r="X63" s="7">
        <v>0.66569471073211495</v>
      </c>
      <c r="Y63" s="7">
        <v>0.68404882781954635</v>
      </c>
      <c r="Z63" s="7">
        <v>0.86371777398950589</v>
      </c>
      <c r="AA63" s="7">
        <v>0.76873609086061401</v>
      </c>
    </row>
    <row r="64" spans="1:27" x14ac:dyDescent="0.3">
      <c r="A64" s="3" t="s">
        <v>138</v>
      </c>
      <c r="B64" s="3" t="s">
        <v>65</v>
      </c>
      <c r="C64" s="3">
        <v>166</v>
      </c>
      <c r="D64" s="3">
        <v>4.4000000000000004</v>
      </c>
      <c r="E64" s="3">
        <v>419</v>
      </c>
      <c r="F64" s="3">
        <f t="shared" si="4"/>
        <v>1367.649760045201</v>
      </c>
      <c r="G64" s="6">
        <f t="shared" si="5"/>
        <v>2232.665600000003</v>
      </c>
      <c r="H64" s="6">
        <f t="shared" si="6"/>
        <v>19408.061339999997</v>
      </c>
      <c r="I64" s="3">
        <v>0.4</v>
      </c>
      <c r="J64" s="6">
        <f t="shared" si="7"/>
        <v>0.30636498630040487</v>
      </c>
      <c r="K64" s="3">
        <v>32.4</v>
      </c>
      <c r="L64" s="3">
        <v>345</v>
      </c>
      <c r="M64" s="3">
        <v>653</v>
      </c>
      <c r="N64" s="7">
        <v>231.08088960000032</v>
      </c>
      <c r="O64" s="7">
        <v>283.11460359167387</v>
      </c>
      <c r="P64" s="7">
        <v>532.8247735570194</v>
      </c>
      <c r="Q64" s="7">
        <v>434.75655838237083</v>
      </c>
      <c r="R64" s="7">
        <v>450.57438987168962</v>
      </c>
      <c r="S64" s="7">
        <v>553.8540553311741</v>
      </c>
      <c r="T64" s="7">
        <v>481.06649528836073</v>
      </c>
      <c r="U64" s="7">
        <v>0.35387578805513065</v>
      </c>
      <c r="V64" s="7">
        <v>0.43355988298878079</v>
      </c>
      <c r="W64" s="7">
        <v>0.8159644311746086</v>
      </c>
      <c r="X64" s="7">
        <v>0.66578339721649438</v>
      </c>
      <c r="Y64" s="7">
        <v>0.6900067226212705</v>
      </c>
      <c r="Z64" s="7">
        <v>0.84816853802630032</v>
      </c>
      <c r="AA64" s="7">
        <v>0.73670213673562135</v>
      </c>
    </row>
    <row r="65" spans="1:27" x14ac:dyDescent="0.3">
      <c r="A65" s="3" t="s">
        <v>138</v>
      </c>
      <c r="B65" s="3" t="s">
        <v>66</v>
      </c>
      <c r="C65" s="3">
        <v>166</v>
      </c>
      <c r="D65" s="3">
        <v>4.4000000000000004</v>
      </c>
      <c r="E65" s="3">
        <v>401</v>
      </c>
      <c r="F65" s="3">
        <f t="shared" si="4"/>
        <v>1314.1805510535007</v>
      </c>
      <c r="G65" s="6">
        <f t="shared" si="5"/>
        <v>2232.665600000003</v>
      </c>
      <c r="H65" s="6">
        <f t="shared" si="6"/>
        <v>19408.061339999997</v>
      </c>
      <c r="I65" s="3">
        <v>0.4</v>
      </c>
      <c r="J65" s="6">
        <f t="shared" si="7"/>
        <v>0.30513311103146523</v>
      </c>
      <c r="K65" s="3">
        <v>29.5</v>
      </c>
      <c r="L65" s="3">
        <v>345</v>
      </c>
      <c r="M65" s="3">
        <v>675</v>
      </c>
      <c r="N65" s="7">
        <v>231.08088960000032</v>
      </c>
      <c r="O65" s="7">
        <v>283.11460359167387</v>
      </c>
      <c r="P65" s="7">
        <v>523.82997718172101</v>
      </c>
      <c r="Q65" s="7">
        <v>427.86366110006776</v>
      </c>
      <c r="R65" s="7">
        <v>441.23370930893577</v>
      </c>
      <c r="S65" s="7">
        <v>549.65436588991076</v>
      </c>
      <c r="T65" s="7">
        <v>480.9010866022594</v>
      </c>
      <c r="U65" s="7">
        <v>0.34234205866666712</v>
      </c>
      <c r="V65" s="7">
        <v>0.41942904235803535</v>
      </c>
      <c r="W65" s="7">
        <v>0.77604441063958662</v>
      </c>
      <c r="X65" s="7">
        <v>0.63387209051861892</v>
      </c>
      <c r="Y65" s="7">
        <v>0.65367956934657157</v>
      </c>
      <c r="Z65" s="7">
        <v>0.81430276428134929</v>
      </c>
      <c r="AA65" s="7">
        <v>0.7124460542255695</v>
      </c>
    </row>
    <row r="66" spans="1:27" x14ac:dyDescent="0.3">
      <c r="A66" s="3" t="s">
        <v>138</v>
      </c>
      <c r="B66" s="3" t="s">
        <v>67</v>
      </c>
      <c r="C66" s="3">
        <v>165</v>
      </c>
      <c r="D66" s="3">
        <v>3</v>
      </c>
      <c r="E66" s="3">
        <v>342</v>
      </c>
      <c r="F66" s="3">
        <f t="shared" ref="F66:F97" si="8">(3.14*(C66^2-(C66-2*D66)^2)/4*L66+0.95*K66*H66)/1000</f>
        <v>1111.158203551875</v>
      </c>
      <c r="G66" s="6">
        <f t="shared" ref="G66:G97" si="9">3.14*(C66^2-(C66-2*D66)^2)/4</f>
        <v>1526.04</v>
      </c>
      <c r="H66" s="6">
        <f t="shared" ref="H66:H97" si="10">3.1415*(C66-2*D66)^2/4</f>
        <v>19855.065375000002</v>
      </c>
      <c r="I66" s="3">
        <v>0.4</v>
      </c>
      <c r="J66" s="6">
        <f t="shared" ref="J66:J97" si="11">E66/F66</f>
        <v>0.30778695500494818</v>
      </c>
      <c r="K66" s="3">
        <v>25.9</v>
      </c>
      <c r="L66" s="3">
        <v>408</v>
      </c>
      <c r="M66" s="3">
        <v>480</v>
      </c>
      <c r="N66" s="7">
        <v>186.78729599999997</v>
      </c>
      <c r="O66" s="7">
        <v>228.84718573889629</v>
      </c>
      <c r="P66" s="7">
        <v>446.03860641268983</v>
      </c>
      <c r="Q66" s="7">
        <v>352.15590370558186</v>
      </c>
      <c r="R66" s="7">
        <v>365.29774072736581</v>
      </c>
      <c r="S66" s="7">
        <v>457.44317312989011</v>
      </c>
      <c r="T66" s="7">
        <v>403.88831906246651</v>
      </c>
      <c r="U66" s="7">
        <v>0.38914019999999994</v>
      </c>
      <c r="V66" s="7">
        <v>0.47676497028936726</v>
      </c>
      <c r="W66" s="7">
        <v>0.92924709669310379</v>
      </c>
      <c r="X66" s="7">
        <v>0.73365813271996216</v>
      </c>
      <c r="Y66" s="7">
        <v>0.76103695984867881</v>
      </c>
      <c r="Z66" s="7">
        <v>0.95300661068727111</v>
      </c>
      <c r="AA66" s="7">
        <v>0.84143399804680519</v>
      </c>
    </row>
    <row r="67" spans="1:27" x14ac:dyDescent="0.3">
      <c r="A67" s="3" t="s">
        <v>138</v>
      </c>
      <c r="B67" s="3" t="s">
        <v>68</v>
      </c>
      <c r="C67" s="3">
        <v>165</v>
      </c>
      <c r="D67" s="3">
        <v>3</v>
      </c>
      <c r="E67" s="3">
        <v>356</v>
      </c>
      <c r="F67" s="3">
        <f t="shared" si="8"/>
        <v>1233.7632322425</v>
      </c>
      <c r="G67" s="6">
        <f t="shared" si="9"/>
        <v>1526.04</v>
      </c>
      <c r="H67" s="6">
        <f t="shared" si="10"/>
        <v>19855.065375000002</v>
      </c>
      <c r="I67" s="3">
        <v>0.4</v>
      </c>
      <c r="J67" s="6">
        <f t="shared" si="11"/>
        <v>0.28854807040483038</v>
      </c>
      <c r="K67" s="3">
        <v>32.4</v>
      </c>
      <c r="L67" s="3">
        <v>408</v>
      </c>
      <c r="M67" s="3">
        <v>485</v>
      </c>
      <c r="N67" s="7">
        <v>186.78729599999997</v>
      </c>
      <c r="O67" s="7">
        <v>228.84718573889629</v>
      </c>
      <c r="P67" s="7">
        <v>463.69491322552574</v>
      </c>
      <c r="Q67" s="7">
        <v>368.26636665042849</v>
      </c>
      <c r="R67" s="7">
        <v>384.76477285752878</v>
      </c>
      <c r="S67" s="7">
        <v>467.37871313675851</v>
      </c>
      <c r="T67" s="7">
        <v>401.26310448206073</v>
      </c>
      <c r="U67" s="7">
        <v>0.38512844536082469</v>
      </c>
      <c r="V67" s="7">
        <v>0.47184986750287894</v>
      </c>
      <c r="W67" s="7">
        <v>0.95607198603201182</v>
      </c>
      <c r="X67" s="7">
        <v>0.75931209618645046</v>
      </c>
      <c r="Y67" s="7">
        <v>0.79332942857222433</v>
      </c>
      <c r="Z67" s="7">
        <v>0.96366744976651242</v>
      </c>
      <c r="AA67" s="7">
        <v>0.8273466071795067</v>
      </c>
    </row>
    <row r="68" spans="1:27" x14ac:dyDescent="0.3">
      <c r="A68" s="3" t="s">
        <v>138</v>
      </c>
      <c r="B68" s="3" t="s">
        <v>69</v>
      </c>
      <c r="C68" s="3">
        <v>165</v>
      </c>
      <c r="D68" s="3">
        <v>3</v>
      </c>
      <c r="E68" s="3">
        <v>344</v>
      </c>
      <c r="F68" s="3">
        <f t="shared" si="8"/>
        <v>1179.0625271343749</v>
      </c>
      <c r="G68" s="6">
        <f t="shared" si="9"/>
        <v>1526.04</v>
      </c>
      <c r="H68" s="6">
        <f t="shared" si="10"/>
        <v>19855.065375000002</v>
      </c>
      <c r="I68" s="3">
        <v>0.4</v>
      </c>
      <c r="J68" s="6">
        <f t="shared" si="11"/>
        <v>0.29175721565510759</v>
      </c>
      <c r="K68" s="3">
        <v>29.5</v>
      </c>
      <c r="L68" s="3">
        <v>408</v>
      </c>
      <c r="M68" s="3">
        <v>495</v>
      </c>
      <c r="N68" s="7">
        <v>186.78729599999997</v>
      </c>
      <c r="O68" s="7">
        <v>228.84718573889629</v>
      </c>
      <c r="P68" s="7">
        <v>455.29477154591314</v>
      </c>
      <c r="Q68" s="7">
        <v>361.02778400928315</v>
      </c>
      <c r="R68" s="7">
        <v>375.66785431644263</v>
      </c>
      <c r="S68" s="7">
        <v>463.08229697492777</v>
      </c>
      <c r="T68" s="7">
        <v>401.24299670990649</v>
      </c>
      <c r="U68" s="7">
        <v>0.37734807272727267</v>
      </c>
      <c r="V68" s="7">
        <v>0.46231754694726523</v>
      </c>
      <c r="W68" s="7">
        <v>0.919787417264471</v>
      </c>
      <c r="X68" s="7">
        <v>0.72934905860461241</v>
      </c>
      <c r="Y68" s="7">
        <v>0.75892495821503558</v>
      </c>
      <c r="Z68" s="7">
        <v>0.93551979186854095</v>
      </c>
      <c r="AA68" s="7">
        <v>0.81059191254526564</v>
      </c>
    </row>
    <row r="69" spans="1:27" x14ac:dyDescent="0.3">
      <c r="A69" s="3" t="s">
        <v>138</v>
      </c>
      <c r="B69" s="3" t="s">
        <v>70</v>
      </c>
      <c r="C69" s="3">
        <v>160</v>
      </c>
      <c r="D69" s="3">
        <v>5.5</v>
      </c>
      <c r="E69" s="3">
        <v>933</v>
      </c>
      <c r="F69" s="3">
        <f t="shared" si="8"/>
        <v>1434.9325507768751</v>
      </c>
      <c r="G69" s="6">
        <f t="shared" si="9"/>
        <v>2668.2150000000001</v>
      </c>
      <c r="H69" s="6">
        <f t="shared" si="10"/>
        <v>17436.110375</v>
      </c>
      <c r="I69" s="3">
        <v>0.4</v>
      </c>
      <c r="J69" s="6">
        <f t="shared" si="11"/>
        <v>0.65020477756593653</v>
      </c>
      <c r="K69" s="3">
        <v>25.9</v>
      </c>
      <c r="L69" s="3">
        <v>377</v>
      </c>
      <c r="M69" s="3">
        <v>702</v>
      </c>
      <c r="N69" s="7">
        <v>301.77511650000002</v>
      </c>
      <c r="O69" s="7">
        <v>369.72742587939473</v>
      </c>
      <c r="P69" s="7">
        <v>628.58586717438914</v>
      </c>
      <c r="Q69" s="7">
        <v>522.73694158748708</v>
      </c>
      <c r="R69" s="7">
        <v>563.1369787904265</v>
      </c>
      <c r="S69" s="7">
        <v>677.20105257456953</v>
      </c>
      <c r="T69" s="7">
        <v>683.65465414669029</v>
      </c>
      <c r="U69" s="7">
        <v>0.42987908333333336</v>
      </c>
      <c r="V69" s="7">
        <v>0.5266772448424426</v>
      </c>
      <c r="W69" s="7">
        <v>0.8954214632113805</v>
      </c>
      <c r="X69" s="7">
        <v>0.74463951793089322</v>
      </c>
      <c r="Y69" s="7">
        <v>0.80218942847639108</v>
      </c>
      <c r="Z69" s="7">
        <v>0.96467386406633837</v>
      </c>
      <c r="AA69" s="7">
        <v>0.973867028698989</v>
      </c>
    </row>
    <row r="70" spans="1:27" x14ac:dyDescent="0.3">
      <c r="A70" s="3" t="s">
        <v>138</v>
      </c>
      <c r="B70" s="3" t="s">
        <v>71</v>
      </c>
      <c r="C70" s="3">
        <v>160</v>
      </c>
      <c r="D70" s="3">
        <v>5.5</v>
      </c>
      <c r="E70" s="3">
        <v>975</v>
      </c>
      <c r="F70" s="3">
        <f t="shared" si="8"/>
        <v>1542.6005323424999</v>
      </c>
      <c r="G70" s="6">
        <f t="shared" si="9"/>
        <v>2668.2150000000001</v>
      </c>
      <c r="H70" s="6">
        <f t="shared" si="10"/>
        <v>17436.110375</v>
      </c>
      <c r="I70" s="3">
        <v>0.4</v>
      </c>
      <c r="J70" s="6">
        <f t="shared" si="11"/>
        <v>0.63204956795874034</v>
      </c>
      <c r="K70" s="3">
        <v>32.4</v>
      </c>
      <c r="L70" s="3">
        <v>377</v>
      </c>
      <c r="M70" s="3">
        <v>810</v>
      </c>
      <c r="N70" s="7">
        <v>301.77511650000002</v>
      </c>
      <c r="O70" s="7">
        <v>369.72742587939473</v>
      </c>
      <c r="P70" s="7">
        <v>648.221034577919</v>
      </c>
      <c r="Q70" s="7">
        <v>536.64458079291808</v>
      </c>
      <c r="R70" s="7">
        <v>582.35745611104892</v>
      </c>
      <c r="S70" s="7">
        <v>685.92613954472438</v>
      </c>
      <c r="T70" s="7">
        <v>673.24826805325677</v>
      </c>
      <c r="U70" s="7">
        <v>0.37256187222222226</v>
      </c>
      <c r="V70" s="7">
        <v>0.4564536121967836</v>
      </c>
      <c r="W70" s="7">
        <v>0.80027288219496173</v>
      </c>
      <c r="X70" s="7">
        <v>0.66252417381841733</v>
      </c>
      <c r="Y70" s="7">
        <v>0.71895982235931966</v>
      </c>
      <c r="Z70" s="7">
        <v>0.84682239449965968</v>
      </c>
      <c r="AA70" s="7">
        <v>0.83117070130031701</v>
      </c>
    </row>
    <row r="71" spans="1:27" x14ac:dyDescent="0.3">
      <c r="A71" s="3" t="s">
        <v>138</v>
      </c>
      <c r="B71" s="3" t="s">
        <v>72</v>
      </c>
      <c r="C71" s="3">
        <v>166</v>
      </c>
      <c r="D71" s="3">
        <v>4.4000000000000004</v>
      </c>
      <c r="E71" s="3">
        <v>795</v>
      </c>
      <c r="F71" s="3">
        <f t="shared" si="8"/>
        <v>1247.8049812707009</v>
      </c>
      <c r="G71" s="6">
        <f t="shared" si="9"/>
        <v>2232.665600000003</v>
      </c>
      <c r="H71" s="6">
        <f t="shared" si="10"/>
        <v>19408.061339999997</v>
      </c>
      <c r="I71" s="3">
        <v>0.4</v>
      </c>
      <c r="J71" s="6">
        <f t="shared" si="11"/>
        <v>0.63711879014171957</v>
      </c>
      <c r="K71" s="3">
        <v>25.9</v>
      </c>
      <c r="L71" s="3">
        <v>345</v>
      </c>
      <c r="M71" s="3">
        <v>650</v>
      </c>
      <c r="N71" s="7">
        <v>231.08088960000032</v>
      </c>
      <c r="O71" s="7">
        <v>283.11460359167387</v>
      </c>
      <c r="P71" s="7">
        <v>528.54849203111883</v>
      </c>
      <c r="Q71" s="7">
        <v>419.38766776123242</v>
      </c>
      <c r="R71" s="7">
        <v>459.42348294759103</v>
      </c>
      <c r="S71" s="7">
        <v>544.1421976133887</v>
      </c>
      <c r="T71" s="7">
        <v>551.46170453880291</v>
      </c>
      <c r="U71" s="7">
        <v>0.35550906092307744</v>
      </c>
      <c r="V71" s="7">
        <v>0.43556092860257517</v>
      </c>
      <c r="W71" s="7">
        <v>0.81315152620172126</v>
      </c>
      <c r="X71" s="7">
        <v>0.64521179655574223</v>
      </c>
      <c r="Y71" s="7">
        <v>0.7068053583809093</v>
      </c>
      <c r="Z71" s="7">
        <v>0.83714184248213641</v>
      </c>
      <c r="AA71" s="7">
        <v>0.84840262236738906</v>
      </c>
    </row>
    <row r="72" spans="1:27" x14ac:dyDescent="0.3">
      <c r="A72" s="3" t="s">
        <v>138</v>
      </c>
      <c r="B72" s="3" t="s">
        <v>73</v>
      </c>
      <c r="C72" s="3">
        <v>166</v>
      </c>
      <c r="D72" s="3">
        <v>4.4000000000000004</v>
      </c>
      <c r="E72" s="3">
        <v>838</v>
      </c>
      <c r="F72" s="3">
        <f t="shared" si="8"/>
        <v>1367.649760045201</v>
      </c>
      <c r="G72" s="6">
        <f t="shared" si="9"/>
        <v>2232.665600000003</v>
      </c>
      <c r="H72" s="6">
        <f t="shared" si="10"/>
        <v>19408.061339999997</v>
      </c>
      <c r="I72" s="3">
        <v>0.4</v>
      </c>
      <c r="J72" s="6">
        <f t="shared" si="11"/>
        <v>0.61272997260080975</v>
      </c>
      <c r="K72" s="3">
        <v>32.4</v>
      </c>
      <c r="L72" s="3">
        <v>345</v>
      </c>
      <c r="M72" s="3">
        <v>700</v>
      </c>
      <c r="N72" s="7">
        <v>231.08088960000032</v>
      </c>
      <c r="O72" s="7">
        <v>283.11460359167387</v>
      </c>
      <c r="P72" s="7">
        <v>550.40431452781945</v>
      </c>
      <c r="Q72" s="7">
        <v>434.75655838237083</v>
      </c>
      <c r="R72" s="7">
        <v>480.54944081519471</v>
      </c>
      <c r="S72" s="7">
        <v>553.8540553311741</v>
      </c>
      <c r="T72" s="7">
        <v>545.24108234371818</v>
      </c>
      <c r="U72" s="7">
        <v>0.33011555657142905</v>
      </c>
      <c r="V72" s="7">
        <v>0.40444943370239123</v>
      </c>
      <c r="W72" s="7">
        <v>0.78629187789688493</v>
      </c>
      <c r="X72" s="7">
        <v>0.62108079768910118</v>
      </c>
      <c r="Y72" s="7">
        <v>0.68649920116456387</v>
      </c>
      <c r="Z72" s="7">
        <v>0.7912200790445344</v>
      </c>
      <c r="AA72" s="7">
        <v>0.77891583191959735</v>
      </c>
    </row>
    <row r="73" spans="1:27" x14ac:dyDescent="0.3">
      <c r="A73" s="3" t="s">
        <v>138</v>
      </c>
      <c r="B73" s="3" t="s">
        <v>74</v>
      </c>
      <c r="C73" s="3">
        <v>165</v>
      </c>
      <c r="D73" s="3">
        <v>3</v>
      </c>
      <c r="E73" s="3">
        <v>684</v>
      </c>
      <c r="F73" s="3">
        <f t="shared" si="8"/>
        <v>1111.158203551875</v>
      </c>
      <c r="G73" s="6">
        <f t="shared" si="9"/>
        <v>1526.04</v>
      </c>
      <c r="H73" s="6">
        <f t="shared" si="10"/>
        <v>19855.065375000002</v>
      </c>
      <c r="I73" s="3">
        <v>0.4</v>
      </c>
      <c r="J73" s="6">
        <f t="shared" si="11"/>
        <v>0.61557391000989636</v>
      </c>
      <c r="K73" s="3">
        <v>25.9</v>
      </c>
      <c r="L73" s="3">
        <v>408</v>
      </c>
      <c r="M73" s="3">
        <v>545</v>
      </c>
      <c r="N73" s="7">
        <v>186.78729599999997</v>
      </c>
      <c r="O73" s="7">
        <v>228.84718573889629</v>
      </c>
      <c r="P73" s="7">
        <v>460.13213207331484</v>
      </c>
      <c r="Q73" s="7">
        <v>352.15590370558186</v>
      </c>
      <c r="R73" s="7">
        <v>389.76425008936752</v>
      </c>
      <c r="S73" s="7">
        <v>457.44317312989011</v>
      </c>
      <c r="T73" s="7">
        <v>462.52140894895604</v>
      </c>
      <c r="U73" s="7">
        <v>0.34272898348623848</v>
      </c>
      <c r="V73" s="7">
        <v>0.41990309309889229</v>
      </c>
      <c r="W73" s="7">
        <v>0.84427914141892635</v>
      </c>
      <c r="X73" s="7">
        <v>0.64615762147813183</v>
      </c>
      <c r="Y73" s="7">
        <v>0.71516376163186701</v>
      </c>
      <c r="Z73" s="7">
        <v>0.83934527179796348</v>
      </c>
      <c r="AA73" s="7">
        <v>0.84866313568615781</v>
      </c>
    </row>
    <row r="74" spans="1:27" x14ac:dyDescent="0.3">
      <c r="A74" s="3" t="s">
        <v>138</v>
      </c>
      <c r="B74" s="3" t="s">
        <v>75</v>
      </c>
      <c r="C74" s="3">
        <v>165</v>
      </c>
      <c r="D74" s="3">
        <v>3</v>
      </c>
      <c r="E74" s="3">
        <v>711</v>
      </c>
      <c r="F74" s="3">
        <f t="shared" si="8"/>
        <v>1233.7632322425</v>
      </c>
      <c r="G74" s="6">
        <f t="shared" si="9"/>
        <v>1526.04</v>
      </c>
      <c r="H74" s="6">
        <f t="shared" si="10"/>
        <v>19855.065375000002</v>
      </c>
      <c r="I74" s="3">
        <v>0.4</v>
      </c>
      <c r="J74" s="6">
        <f t="shared" si="11"/>
        <v>0.57628561252200683</v>
      </c>
      <c r="K74" s="3">
        <v>32.4</v>
      </c>
      <c r="L74" s="3">
        <v>408</v>
      </c>
      <c r="M74" s="3">
        <v>580</v>
      </c>
      <c r="N74" s="7">
        <v>186.78729599999997</v>
      </c>
      <c r="O74" s="7">
        <v>228.84718573889629</v>
      </c>
      <c r="P74" s="7">
        <v>482.49133513302576</v>
      </c>
      <c r="Q74" s="7">
        <v>368.26636665042849</v>
      </c>
      <c r="R74" s="7">
        <v>410.16129573329084</v>
      </c>
      <c r="S74" s="7">
        <v>467.37871313675851</v>
      </c>
      <c r="T74" s="7">
        <v>456.51731104455695</v>
      </c>
      <c r="U74" s="7">
        <v>0.32204706206896544</v>
      </c>
      <c r="V74" s="7">
        <v>0.39456411334292463</v>
      </c>
      <c r="W74" s="7">
        <v>0.83188161229832025</v>
      </c>
      <c r="X74" s="7">
        <v>0.63494201146625606</v>
      </c>
      <c r="Y74" s="7">
        <v>0.70717464781601869</v>
      </c>
      <c r="Z74" s="7">
        <v>0.80582536747716982</v>
      </c>
      <c r="AA74" s="7">
        <v>0.78709881214578781</v>
      </c>
    </row>
    <row r="75" spans="1:27" x14ac:dyDescent="0.3">
      <c r="A75" s="3" t="s">
        <v>138</v>
      </c>
      <c r="B75" s="3" t="s">
        <v>76</v>
      </c>
      <c r="C75" s="3">
        <v>160</v>
      </c>
      <c r="D75" s="3">
        <v>5.5</v>
      </c>
      <c r="E75" s="3">
        <v>0</v>
      </c>
      <c r="F75" s="3">
        <f t="shared" si="8"/>
        <v>1494.5640482593751</v>
      </c>
      <c r="G75" s="6">
        <f t="shared" si="9"/>
        <v>2668.2150000000001</v>
      </c>
      <c r="H75" s="6">
        <f t="shared" si="10"/>
        <v>17436.110375</v>
      </c>
      <c r="I75" s="3">
        <v>0.14000000000000001</v>
      </c>
      <c r="J75" s="6">
        <f t="shared" si="11"/>
        <v>0</v>
      </c>
      <c r="K75" s="3">
        <v>29.5</v>
      </c>
      <c r="L75" s="3">
        <v>377</v>
      </c>
      <c r="M75" s="3">
        <v>700</v>
      </c>
      <c r="N75" s="7">
        <v>301.77511650000002</v>
      </c>
      <c r="O75" s="7">
        <v>369.72742587939473</v>
      </c>
      <c r="P75" s="7">
        <v>535.49343714852398</v>
      </c>
      <c r="Q75" s="7">
        <v>661.98473400771866</v>
      </c>
      <c r="R75" s="7">
        <v>587.47955873217359</v>
      </c>
      <c r="S75" s="7">
        <v>642.85169572197253</v>
      </c>
      <c r="T75" s="7">
        <v>620.47045234742359</v>
      </c>
      <c r="U75" s="7">
        <v>0.43110730928571434</v>
      </c>
      <c r="V75" s="7">
        <v>0.52818203697056387</v>
      </c>
      <c r="W75" s="7">
        <v>0.76499062449789135</v>
      </c>
      <c r="X75" s="7">
        <v>0.94569247715388383</v>
      </c>
      <c r="Y75" s="7">
        <v>0.8392565124745337</v>
      </c>
      <c r="Z75" s="7">
        <v>0.91835956531710361</v>
      </c>
      <c r="AA75" s="7">
        <v>0.88638636049631936</v>
      </c>
    </row>
    <row r="76" spans="1:27" x14ac:dyDescent="0.3">
      <c r="A76" s="3" t="s">
        <v>138</v>
      </c>
      <c r="B76" s="3" t="s">
        <v>77</v>
      </c>
      <c r="C76" s="3">
        <v>166</v>
      </c>
      <c r="D76" s="3">
        <v>4.4000000000000004</v>
      </c>
      <c r="E76" s="3">
        <v>0</v>
      </c>
      <c r="F76" s="3">
        <f t="shared" si="8"/>
        <v>1314.1805510535007</v>
      </c>
      <c r="G76" s="6">
        <f t="shared" si="9"/>
        <v>2232.665600000003</v>
      </c>
      <c r="H76" s="6">
        <f t="shared" si="10"/>
        <v>19408.061339999997</v>
      </c>
      <c r="I76" s="3">
        <v>0.14000000000000001</v>
      </c>
      <c r="J76" s="6">
        <f t="shared" si="11"/>
        <v>0</v>
      </c>
      <c r="K76" s="3">
        <v>29.5</v>
      </c>
      <c r="L76" s="3">
        <v>345</v>
      </c>
      <c r="M76" s="3">
        <v>650</v>
      </c>
      <c r="N76" s="7">
        <v>231.08088960000032</v>
      </c>
      <c r="O76" s="7">
        <v>283.11460359167387</v>
      </c>
      <c r="P76" s="7">
        <v>474.14006384628459</v>
      </c>
      <c r="Q76" s="7">
        <v>533.90266203128044</v>
      </c>
      <c r="R76" s="7">
        <v>479.5728816116108</v>
      </c>
      <c r="S76" s="7">
        <v>505.9080725449557</v>
      </c>
      <c r="T76" s="7">
        <v>499.88387526222942</v>
      </c>
      <c r="U76" s="7">
        <v>0.35550906092307744</v>
      </c>
      <c r="V76" s="7">
        <v>0.43556092860257517</v>
      </c>
      <c r="W76" s="7">
        <v>0.72944625207120706</v>
      </c>
      <c r="X76" s="7">
        <v>0.82138871081735454</v>
      </c>
      <c r="Y76" s="7">
        <v>0.73780443324863199</v>
      </c>
      <c r="Z76" s="7">
        <v>0.77832011160762415</v>
      </c>
      <c r="AA76" s="7">
        <v>0.76905211578804522</v>
      </c>
    </row>
    <row r="77" spans="1:27" x14ac:dyDescent="0.3">
      <c r="A77" s="3" t="s">
        <v>138</v>
      </c>
      <c r="B77" s="3" t="s">
        <v>78</v>
      </c>
      <c r="C77" s="3">
        <v>165</v>
      </c>
      <c r="D77" s="3">
        <v>3</v>
      </c>
      <c r="E77" s="3">
        <v>0</v>
      </c>
      <c r="F77" s="3">
        <f t="shared" si="8"/>
        <v>1179.0625271343749</v>
      </c>
      <c r="G77" s="6">
        <f t="shared" si="9"/>
        <v>1526.04</v>
      </c>
      <c r="H77" s="6">
        <f t="shared" si="10"/>
        <v>19855.065375000002</v>
      </c>
      <c r="I77" s="3">
        <v>0.14000000000000001</v>
      </c>
      <c r="J77" s="6">
        <f t="shared" si="11"/>
        <v>0</v>
      </c>
      <c r="K77" s="3">
        <v>29.5</v>
      </c>
      <c r="L77" s="3">
        <v>408</v>
      </c>
      <c r="M77" s="3">
        <v>450</v>
      </c>
      <c r="N77" s="7">
        <v>186.78729599999997</v>
      </c>
      <c r="O77" s="7">
        <v>228.84718573889629</v>
      </c>
      <c r="P77" s="7">
        <v>427.49793380923137</v>
      </c>
      <c r="Q77" s="7">
        <v>450.50260742926145</v>
      </c>
      <c r="R77" s="7">
        <v>408.09479057474277</v>
      </c>
      <c r="S77" s="7">
        <v>418.32844448746386</v>
      </c>
      <c r="T77" s="7">
        <v>421.10581270776009</v>
      </c>
      <c r="U77" s="7">
        <v>0.41508287999999993</v>
      </c>
      <c r="V77" s="7">
        <v>0.50854930164199175</v>
      </c>
      <c r="W77" s="7">
        <v>0.94999540846495856</v>
      </c>
      <c r="X77" s="7">
        <v>1.0011169053983588</v>
      </c>
      <c r="Y77" s="7">
        <v>0.90687731238831726</v>
      </c>
      <c r="Z77" s="7">
        <v>0.92961876552769751</v>
      </c>
      <c r="AA77" s="7">
        <v>0.93579069490613354</v>
      </c>
    </row>
    <row r="78" spans="1:27" x14ac:dyDescent="0.3">
      <c r="A78" s="3" t="s">
        <v>138</v>
      </c>
      <c r="B78" s="3" t="s">
        <v>79</v>
      </c>
      <c r="C78" s="3">
        <v>166</v>
      </c>
      <c r="D78" s="3">
        <v>4.4000000000000004</v>
      </c>
      <c r="E78" s="3">
        <v>0</v>
      </c>
      <c r="F78" s="3">
        <f t="shared" si="8"/>
        <v>1247.8049812707009</v>
      </c>
      <c r="G78" s="6">
        <f t="shared" si="9"/>
        <v>2232.665600000003</v>
      </c>
      <c r="H78" s="6">
        <f t="shared" si="10"/>
        <v>19408.061339999997</v>
      </c>
      <c r="I78" s="3">
        <v>0.14000000000000001</v>
      </c>
      <c r="J78" s="6">
        <f t="shared" si="11"/>
        <v>0</v>
      </c>
      <c r="K78" s="3">
        <v>25.9</v>
      </c>
      <c r="L78" s="3">
        <v>345</v>
      </c>
      <c r="M78" s="3">
        <v>525</v>
      </c>
      <c r="N78" s="7">
        <v>231.08088960000032</v>
      </c>
      <c r="O78" s="7">
        <v>283.11460359167387</v>
      </c>
      <c r="P78" s="7">
        <v>460.1346449141675</v>
      </c>
      <c r="Q78" s="7">
        <v>523.32603256167647</v>
      </c>
      <c r="R78" s="7">
        <v>467.95191088766586</v>
      </c>
      <c r="S78" s="7">
        <v>503.15198840669467</v>
      </c>
      <c r="T78" s="7">
        <v>500.62987289031969</v>
      </c>
      <c r="U78" s="7">
        <v>0.44015407542857204</v>
      </c>
      <c r="V78" s="7">
        <v>0.53926591160318837</v>
      </c>
      <c r="W78" s="7">
        <v>0.87644694269365242</v>
      </c>
      <c r="X78" s="7">
        <v>0.99681149059366947</v>
      </c>
      <c r="Y78" s="7">
        <v>0.89133697311936355</v>
      </c>
      <c r="Z78" s="7">
        <v>0.95838473982227557</v>
      </c>
      <c r="AA78" s="7">
        <v>0.95358071026727564</v>
      </c>
    </row>
    <row r="79" spans="1:27" x14ac:dyDescent="0.3">
      <c r="A79" s="3" t="s">
        <v>138</v>
      </c>
      <c r="B79" s="3" t="s">
        <v>80</v>
      </c>
      <c r="C79" s="3">
        <v>166</v>
      </c>
      <c r="D79" s="3">
        <v>4.4000000000000004</v>
      </c>
      <c r="E79" s="3">
        <v>0</v>
      </c>
      <c r="F79" s="3">
        <f t="shared" si="8"/>
        <v>1367.649760045201</v>
      </c>
      <c r="G79" s="6">
        <f t="shared" si="9"/>
        <v>2232.665600000003</v>
      </c>
      <c r="H79" s="6">
        <f t="shared" si="10"/>
        <v>19408.061339999997</v>
      </c>
      <c r="I79" s="3">
        <v>0.14000000000000001</v>
      </c>
      <c r="J79" s="6">
        <f t="shared" si="11"/>
        <v>0</v>
      </c>
      <c r="K79" s="3">
        <v>32.4</v>
      </c>
      <c r="L79" s="3">
        <v>345</v>
      </c>
      <c r="M79" s="3">
        <v>575</v>
      </c>
      <c r="N79" s="7">
        <v>231.08088960000032</v>
      </c>
      <c r="O79" s="7">
        <v>283.11460359167387</v>
      </c>
      <c r="P79" s="7">
        <v>484.87042171607737</v>
      </c>
      <c r="Q79" s="7">
        <v>542.5038510143969</v>
      </c>
      <c r="R79" s="7">
        <v>488.93421913923311</v>
      </c>
      <c r="S79" s="7">
        <v>508.00791726558737</v>
      </c>
      <c r="T79" s="7">
        <v>499.77918392669454</v>
      </c>
      <c r="U79" s="7">
        <v>0.40187980800000056</v>
      </c>
      <c r="V79" s="7">
        <v>0.4923732236376937</v>
      </c>
      <c r="W79" s="7">
        <v>0.84325290733230851</v>
      </c>
      <c r="X79" s="7">
        <v>0.94348495828590762</v>
      </c>
      <c r="Y79" s="7">
        <v>0.85032038111170971</v>
      </c>
      <c r="Z79" s="7">
        <v>0.88349203002710841</v>
      </c>
      <c r="AA79" s="7">
        <v>0.8691811894377296</v>
      </c>
    </row>
    <row r="80" spans="1:27" x14ac:dyDescent="0.3">
      <c r="A80" s="3" t="s">
        <v>138</v>
      </c>
      <c r="B80" s="3" t="s">
        <v>81</v>
      </c>
      <c r="C80" s="3">
        <v>166</v>
      </c>
      <c r="D80" s="3">
        <v>4.4000000000000004</v>
      </c>
      <c r="E80" s="3">
        <v>0</v>
      </c>
      <c r="F80" s="3">
        <f t="shared" si="8"/>
        <v>1314.1805510535007</v>
      </c>
      <c r="G80" s="6">
        <f t="shared" si="9"/>
        <v>2232.665600000003</v>
      </c>
      <c r="H80" s="6">
        <f t="shared" si="10"/>
        <v>19408.061339999997</v>
      </c>
      <c r="I80" s="3">
        <v>0.14000000000000001</v>
      </c>
      <c r="J80" s="6">
        <f t="shared" si="11"/>
        <v>0</v>
      </c>
      <c r="K80" s="3">
        <v>29.5</v>
      </c>
      <c r="L80" s="3">
        <v>345</v>
      </c>
      <c r="M80" s="3">
        <v>562.5</v>
      </c>
      <c r="N80" s="7">
        <v>231.08088960000032</v>
      </c>
      <c r="O80" s="7">
        <v>283.11460359167387</v>
      </c>
      <c r="P80" s="7">
        <v>474.14006384628459</v>
      </c>
      <c r="Q80" s="7">
        <v>533.90266203128044</v>
      </c>
      <c r="R80" s="7">
        <v>479.5728816116108</v>
      </c>
      <c r="S80" s="7">
        <v>505.9080725449557</v>
      </c>
      <c r="T80" s="7">
        <v>499.88387526222942</v>
      </c>
      <c r="U80" s="7">
        <v>0.41081047040000057</v>
      </c>
      <c r="V80" s="7">
        <v>0.50331485082964245</v>
      </c>
      <c r="W80" s="7">
        <v>0.84291566906006155</v>
      </c>
      <c r="X80" s="7">
        <v>0.9491602880556097</v>
      </c>
      <c r="Y80" s="7">
        <v>0.85257401175397474</v>
      </c>
      <c r="Z80" s="7">
        <v>0.89939212896881016</v>
      </c>
      <c r="AA80" s="7">
        <v>0.88868244491063009</v>
      </c>
    </row>
    <row r="81" spans="1:27" x14ac:dyDescent="0.3">
      <c r="A81" s="3" t="s">
        <v>138</v>
      </c>
      <c r="B81" s="3" t="s">
        <v>82</v>
      </c>
      <c r="C81" s="3">
        <v>165</v>
      </c>
      <c r="D81" s="3">
        <v>3</v>
      </c>
      <c r="E81" s="3">
        <v>0</v>
      </c>
      <c r="F81" s="3">
        <f t="shared" si="8"/>
        <v>1111.158203551875</v>
      </c>
      <c r="G81" s="6">
        <f t="shared" si="9"/>
        <v>1526.04</v>
      </c>
      <c r="H81" s="6">
        <f t="shared" si="10"/>
        <v>19855.065375000002</v>
      </c>
      <c r="I81" s="3">
        <v>0.14000000000000001</v>
      </c>
      <c r="J81" s="6">
        <f t="shared" si="11"/>
        <v>0</v>
      </c>
      <c r="K81" s="3">
        <v>25.9</v>
      </c>
      <c r="L81" s="3">
        <v>408</v>
      </c>
      <c r="M81" s="3">
        <v>400</v>
      </c>
      <c r="N81" s="7">
        <v>186.78729599999997</v>
      </c>
      <c r="O81" s="7">
        <v>228.84718573889629</v>
      </c>
      <c r="P81" s="7">
        <v>413.16994382455795</v>
      </c>
      <c r="Q81" s="7">
        <v>439.43197689431361</v>
      </c>
      <c r="R81" s="7">
        <v>396.20616711036087</v>
      </c>
      <c r="S81" s="7">
        <v>415.50888256494505</v>
      </c>
      <c r="T81" s="7">
        <v>420.63529019060286</v>
      </c>
      <c r="U81" s="7">
        <v>0.46696823999999992</v>
      </c>
      <c r="V81" s="7">
        <v>0.57211796434724072</v>
      </c>
      <c r="W81" s="7">
        <v>1.0329248595613949</v>
      </c>
      <c r="X81" s="7">
        <v>1.098579942235784</v>
      </c>
      <c r="Y81" s="7">
        <v>0.99051541777590213</v>
      </c>
      <c r="Z81" s="7">
        <v>1.0387722064123626</v>
      </c>
      <c r="AA81" s="7">
        <v>1.0515882254765072</v>
      </c>
    </row>
    <row r="82" spans="1:27" x14ac:dyDescent="0.3">
      <c r="A82" s="3" t="s">
        <v>138</v>
      </c>
      <c r="B82" s="3" t="s">
        <v>83</v>
      </c>
      <c r="C82" s="3">
        <v>165</v>
      </c>
      <c r="D82" s="3">
        <v>3</v>
      </c>
      <c r="E82" s="3">
        <v>0</v>
      </c>
      <c r="F82" s="3">
        <f t="shared" si="8"/>
        <v>1233.7632322425</v>
      </c>
      <c r="G82" s="6">
        <f t="shared" si="9"/>
        <v>1526.04</v>
      </c>
      <c r="H82" s="6">
        <f t="shared" si="10"/>
        <v>19855.065375000002</v>
      </c>
      <c r="I82" s="3">
        <v>0.14000000000000001</v>
      </c>
      <c r="J82" s="6">
        <f t="shared" si="11"/>
        <v>0</v>
      </c>
      <c r="K82" s="3">
        <v>32.4</v>
      </c>
      <c r="L82" s="3">
        <v>408</v>
      </c>
      <c r="M82" s="3">
        <v>425</v>
      </c>
      <c r="N82" s="7">
        <v>186.78729599999997</v>
      </c>
      <c r="O82" s="7">
        <v>228.84718573889629</v>
      </c>
      <c r="P82" s="7">
        <v>438.4754319358878</v>
      </c>
      <c r="Q82" s="7">
        <v>459.53515422583803</v>
      </c>
      <c r="R82" s="7">
        <v>417.67173725438374</v>
      </c>
      <c r="S82" s="7">
        <v>420.47665256837922</v>
      </c>
      <c r="T82" s="7">
        <v>421.83910290685367</v>
      </c>
      <c r="U82" s="7">
        <v>0.43949951999999992</v>
      </c>
      <c r="V82" s="7">
        <v>0.53846396644446182</v>
      </c>
      <c r="W82" s="7">
        <v>1.0317068986726772</v>
      </c>
      <c r="X82" s="7">
        <v>1.0812591864137366</v>
      </c>
      <c r="Y82" s="7">
        <v>0.98275702883384408</v>
      </c>
      <c r="Z82" s="7">
        <v>0.98935682957265703</v>
      </c>
      <c r="AA82" s="7">
        <v>0.99256259507494982</v>
      </c>
    </row>
    <row r="83" spans="1:27" x14ac:dyDescent="0.3">
      <c r="A83" s="3" t="s">
        <v>138</v>
      </c>
      <c r="B83" s="3" t="s">
        <v>84</v>
      </c>
      <c r="C83" s="3">
        <v>165</v>
      </c>
      <c r="D83" s="3">
        <v>3</v>
      </c>
      <c r="E83" s="3">
        <v>0</v>
      </c>
      <c r="F83" s="3">
        <f t="shared" si="8"/>
        <v>1179.0625271343749</v>
      </c>
      <c r="G83" s="6">
        <f t="shared" si="9"/>
        <v>1526.04</v>
      </c>
      <c r="H83" s="6">
        <f t="shared" si="10"/>
        <v>19855.065375000002</v>
      </c>
      <c r="I83" s="3">
        <v>0.14000000000000001</v>
      </c>
      <c r="J83" s="6">
        <f t="shared" si="11"/>
        <v>0</v>
      </c>
      <c r="K83" s="3">
        <v>29.5</v>
      </c>
      <c r="L83" s="3">
        <v>408</v>
      </c>
      <c r="M83" s="3">
        <v>410</v>
      </c>
      <c r="N83" s="7">
        <v>186.78729599999997</v>
      </c>
      <c r="O83" s="7">
        <v>228.84718573889629</v>
      </c>
      <c r="P83" s="7">
        <v>427.49793380923137</v>
      </c>
      <c r="Q83" s="7">
        <v>450.50260742926145</v>
      </c>
      <c r="R83" s="7">
        <v>408.09479057474277</v>
      </c>
      <c r="S83" s="7">
        <v>418.32844448746386</v>
      </c>
      <c r="T83" s="7">
        <v>421.10581270776009</v>
      </c>
      <c r="U83" s="7">
        <v>0.45557877073170722</v>
      </c>
      <c r="V83" s="7">
        <v>0.55816386765584458</v>
      </c>
      <c r="W83" s="7">
        <v>1.0426778873395888</v>
      </c>
      <c r="X83" s="7">
        <v>1.0987868473884426</v>
      </c>
      <c r="Y83" s="7">
        <v>0.9953531477432751</v>
      </c>
      <c r="Z83" s="7">
        <v>1.0203132792377168</v>
      </c>
      <c r="AA83" s="7">
        <v>1.0270873480677076</v>
      </c>
    </row>
    <row r="84" spans="1:27" x14ac:dyDescent="0.3">
      <c r="A84" s="3" t="s">
        <v>138</v>
      </c>
      <c r="B84" s="3" t="s">
        <v>85</v>
      </c>
      <c r="C84" s="3">
        <v>160</v>
      </c>
      <c r="D84" s="3">
        <v>5.5</v>
      </c>
      <c r="E84" s="3">
        <v>466</v>
      </c>
      <c r="F84" s="3">
        <f t="shared" si="8"/>
        <v>1434.9325507768751</v>
      </c>
      <c r="G84" s="6">
        <f t="shared" si="9"/>
        <v>2668.2150000000001</v>
      </c>
      <c r="H84" s="6">
        <f t="shared" si="10"/>
        <v>17436.110375</v>
      </c>
      <c r="I84" s="3">
        <v>0.14000000000000001</v>
      </c>
      <c r="J84" s="6">
        <f t="shared" si="11"/>
        <v>0.32475394034911725</v>
      </c>
      <c r="K84" s="3">
        <v>25.9</v>
      </c>
      <c r="L84" s="3">
        <v>377</v>
      </c>
      <c r="M84" s="3">
        <v>900</v>
      </c>
      <c r="N84" s="7">
        <v>301.77511650000002</v>
      </c>
      <c r="O84" s="7">
        <v>369.72742587939473</v>
      </c>
      <c r="P84" s="7">
        <v>689.33960654989164</v>
      </c>
      <c r="Q84" s="7">
        <v>652.28873127034785</v>
      </c>
      <c r="R84" s="7">
        <v>615.79307814038043</v>
      </c>
      <c r="S84" s="7">
        <v>677.20105257456953</v>
      </c>
      <c r="T84" s="7">
        <v>778.04092446318964</v>
      </c>
      <c r="U84" s="7">
        <v>0.33530568500000002</v>
      </c>
      <c r="V84" s="7">
        <v>0.41080825097710527</v>
      </c>
      <c r="W84" s="7">
        <v>0.76593289616654625</v>
      </c>
      <c r="X84" s="7">
        <v>0.72476525696705318</v>
      </c>
      <c r="Y84" s="7">
        <v>0.68421453126708942</v>
      </c>
      <c r="Z84" s="7">
        <v>0.75244561397174392</v>
      </c>
      <c r="AA84" s="7">
        <v>0.86448991607021075</v>
      </c>
    </row>
    <row r="85" spans="1:27" x14ac:dyDescent="0.3">
      <c r="A85" s="3" t="s">
        <v>138</v>
      </c>
      <c r="B85" s="3" t="s">
        <v>86</v>
      </c>
      <c r="C85" s="3">
        <v>160</v>
      </c>
      <c r="D85" s="3">
        <v>5.5</v>
      </c>
      <c r="E85" s="3">
        <v>487</v>
      </c>
      <c r="F85" s="3">
        <f t="shared" si="8"/>
        <v>1542.6005323424999</v>
      </c>
      <c r="G85" s="6">
        <f t="shared" si="9"/>
        <v>2668.2150000000001</v>
      </c>
      <c r="H85" s="6">
        <f t="shared" si="10"/>
        <v>17436.110375</v>
      </c>
      <c r="I85" s="3">
        <v>0.14000000000000001</v>
      </c>
      <c r="J85" s="6">
        <f t="shared" si="11"/>
        <v>0.3157006559958016</v>
      </c>
      <c r="K85" s="3">
        <v>32.4</v>
      </c>
      <c r="L85" s="3">
        <v>377</v>
      </c>
      <c r="M85" s="3">
        <v>1000</v>
      </c>
      <c r="N85" s="7">
        <v>301.77511650000002</v>
      </c>
      <c r="O85" s="7">
        <v>369.72742587939473</v>
      </c>
      <c r="P85" s="7">
        <v>719.06211125934283</v>
      </c>
      <c r="Q85" s="7">
        <v>669.64315107608502</v>
      </c>
      <c r="R85" s="7">
        <v>636.38989786072864</v>
      </c>
      <c r="S85" s="7">
        <v>685.92613954472438</v>
      </c>
      <c r="T85" s="7">
        <v>765.23194822636526</v>
      </c>
      <c r="U85" s="7">
        <v>0.30177511650000005</v>
      </c>
      <c r="V85" s="7">
        <v>0.36972742587939472</v>
      </c>
      <c r="W85" s="7">
        <v>0.71906211125934283</v>
      </c>
      <c r="X85" s="7">
        <v>0.66964315107608496</v>
      </c>
      <c r="Y85" s="7">
        <v>0.63638989786072864</v>
      </c>
      <c r="Z85" s="7">
        <v>0.68592613954472437</v>
      </c>
      <c r="AA85" s="7">
        <v>0.76523194822636531</v>
      </c>
    </row>
    <row r="86" spans="1:27" x14ac:dyDescent="0.3">
      <c r="A86" s="3" t="s">
        <v>138</v>
      </c>
      <c r="B86" s="3" t="s">
        <v>87</v>
      </c>
      <c r="C86" s="3">
        <v>160</v>
      </c>
      <c r="D86" s="3">
        <v>5.5</v>
      </c>
      <c r="E86" s="3">
        <v>470</v>
      </c>
      <c r="F86" s="3">
        <f t="shared" si="8"/>
        <v>1494.5640482593751</v>
      </c>
      <c r="G86" s="6">
        <f t="shared" si="9"/>
        <v>2668.2150000000001</v>
      </c>
      <c r="H86" s="6">
        <f t="shared" si="10"/>
        <v>17436.110375</v>
      </c>
      <c r="I86" s="3">
        <v>0.14000000000000001</v>
      </c>
      <c r="J86" s="6">
        <f t="shared" si="11"/>
        <v>0.31447297327095447</v>
      </c>
      <c r="K86" s="3">
        <v>29.5</v>
      </c>
      <c r="L86" s="3">
        <v>377</v>
      </c>
      <c r="M86" s="3">
        <v>950</v>
      </c>
      <c r="N86" s="7">
        <v>301.77511650000002</v>
      </c>
      <c r="O86" s="7">
        <v>369.72742587939473</v>
      </c>
      <c r="P86" s="7">
        <v>703.35058000566687</v>
      </c>
      <c r="Q86" s="7">
        <v>661.98473400771866</v>
      </c>
      <c r="R86" s="7">
        <v>626.56595335914676</v>
      </c>
      <c r="S86" s="7">
        <v>682.15315844394502</v>
      </c>
      <c r="T86" s="7">
        <v>767.71145501315152</v>
      </c>
      <c r="U86" s="7">
        <v>0.31765801736842109</v>
      </c>
      <c r="V86" s="7">
        <v>0.38918676408357339</v>
      </c>
      <c r="W86" s="7">
        <v>0.74036903158491252</v>
      </c>
      <c r="X86" s="7">
        <v>0.69682603579759861</v>
      </c>
      <c r="Y86" s="7">
        <v>0.65954310879910183</v>
      </c>
      <c r="Z86" s="7">
        <v>0.7180559562567842</v>
      </c>
      <c r="AA86" s="7">
        <v>0.80811732106647527</v>
      </c>
    </row>
    <row r="87" spans="1:27" x14ac:dyDescent="0.3">
      <c r="A87" s="3" t="s">
        <v>138</v>
      </c>
      <c r="B87" s="3" t="s">
        <v>88</v>
      </c>
      <c r="C87" s="3">
        <v>166</v>
      </c>
      <c r="D87" s="3">
        <v>4.4000000000000004</v>
      </c>
      <c r="E87" s="3">
        <v>397</v>
      </c>
      <c r="F87" s="3">
        <f t="shared" si="8"/>
        <v>1247.8049812707009</v>
      </c>
      <c r="G87" s="6">
        <f t="shared" si="9"/>
        <v>2232.665600000003</v>
      </c>
      <c r="H87" s="6">
        <f t="shared" si="10"/>
        <v>19408.061339999997</v>
      </c>
      <c r="I87" s="3">
        <v>0.14000000000000001</v>
      </c>
      <c r="J87" s="6">
        <f t="shared" si="11"/>
        <v>0.31815869142926123</v>
      </c>
      <c r="K87" s="3">
        <v>25.9</v>
      </c>
      <c r="L87" s="3">
        <v>345</v>
      </c>
      <c r="M87" s="3">
        <v>825</v>
      </c>
      <c r="N87" s="7">
        <v>231.08088960000032</v>
      </c>
      <c r="O87" s="7">
        <v>283.11460359167387</v>
      </c>
      <c r="P87" s="7">
        <v>601.92035919988177</v>
      </c>
      <c r="Q87" s="7">
        <v>523.32603256167647</v>
      </c>
      <c r="R87" s="7">
        <v>500.96743996619426</v>
      </c>
      <c r="S87" s="7">
        <v>544.1421976133887</v>
      </c>
      <c r="T87" s="7">
        <v>635.47832024388197</v>
      </c>
      <c r="U87" s="7">
        <v>0.28009804800000038</v>
      </c>
      <c r="V87" s="7">
        <v>0.34316921647475618</v>
      </c>
      <c r="W87" s="7">
        <v>0.72960043539379604</v>
      </c>
      <c r="X87" s="7">
        <v>0.63433458492324424</v>
      </c>
      <c r="Y87" s="7">
        <v>0.60723326056508398</v>
      </c>
      <c r="Z87" s="7">
        <v>0.65956630013744089</v>
      </c>
      <c r="AA87" s="7">
        <v>0.77027675181076605</v>
      </c>
    </row>
    <row r="88" spans="1:27" x14ac:dyDescent="0.3">
      <c r="A88" s="3" t="s">
        <v>138</v>
      </c>
      <c r="B88" s="3" t="s">
        <v>89</v>
      </c>
      <c r="C88" s="3">
        <v>166</v>
      </c>
      <c r="D88" s="3">
        <v>4.4000000000000004</v>
      </c>
      <c r="E88" s="3">
        <v>419</v>
      </c>
      <c r="F88" s="3">
        <f t="shared" si="8"/>
        <v>1367.649760045201</v>
      </c>
      <c r="G88" s="6">
        <f t="shared" si="9"/>
        <v>2232.665600000003</v>
      </c>
      <c r="H88" s="6">
        <f t="shared" si="10"/>
        <v>19408.061339999997</v>
      </c>
      <c r="I88" s="3">
        <v>0.14000000000000001</v>
      </c>
      <c r="J88" s="6">
        <f t="shared" si="11"/>
        <v>0.30636498630040487</v>
      </c>
      <c r="K88" s="3">
        <v>32.4</v>
      </c>
      <c r="L88" s="3">
        <v>345</v>
      </c>
      <c r="M88" s="3">
        <v>900</v>
      </c>
      <c r="N88" s="7">
        <v>231.08088960000032</v>
      </c>
      <c r="O88" s="7">
        <v>283.11460359167387</v>
      </c>
      <c r="P88" s="7">
        <v>634.51327885893454</v>
      </c>
      <c r="Q88" s="7">
        <v>542.5038510143969</v>
      </c>
      <c r="R88" s="7">
        <v>523.77932413647079</v>
      </c>
      <c r="S88" s="7">
        <v>553.8540553311741</v>
      </c>
      <c r="T88" s="7">
        <v>628.96179423293358</v>
      </c>
      <c r="U88" s="7">
        <v>0.25675654400000036</v>
      </c>
      <c r="V88" s="7">
        <v>0.31457178176852651</v>
      </c>
      <c r="W88" s="7">
        <v>0.70501475428770499</v>
      </c>
      <c r="X88" s="7">
        <v>0.60278205668266327</v>
      </c>
      <c r="Y88" s="7">
        <v>0.58197702681830088</v>
      </c>
      <c r="Z88" s="7">
        <v>0.61539339481241562</v>
      </c>
      <c r="AA88" s="7">
        <v>0.69884643803659285</v>
      </c>
    </row>
    <row r="89" spans="1:27" x14ac:dyDescent="0.3">
      <c r="A89" s="3" t="s">
        <v>138</v>
      </c>
      <c r="B89" s="3" t="s">
        <v>90</v>
      </c>
      <c r="C89" s="3">
        <v>166</v>
      </c>
      <c r="D89" s="3">
        <v>4.4000000000000004</v>
      </c>
      <c r="E89" s="3">
        <v>401</v>
      </c>
      <c r="F89" s="3">
        <f t="shared" si="8"/>
        <v>1314.1805510535007</v>
      </c>
      <c r="G89" s="6">
        <f t="shared" si="9"/>
        <v>2232.665600000003</v>
      </c>
      <c r="H89" s="6">
        <f t="shared" si="10"/>
        <v>19408.061339999997</v>
      </c>
      <c r="I89" s="3">
        <v>0.14000000000000001</v>
      </c>
      <c r="J89" s="6">
        <f t="shared" si="11"/>
        <v>0.30513311103146523</v>
      </c>
      <c r="K89" s="3">
        <v>29.5</v>
      </c>
      <c r="L89" s="3">
        <v>345</v>
      </c>
      <c r="M89" s="3">
        <v>850</v>
      </c>
      <c r="N89" s="7">
        <v>231.08088960000032</v>
      </c>
      <c r="O89" s="7">
        <v>283.11460359167387</v>
      </c>
      <c r="P89" s="7">
        <v>617.35434956057031</v>
      </c>
      <c r="Q89" s="7">
        <v>533.90266203128044</v>
      </c>
      <c r="R89" s="7">
        <v>512.92106085717728</v>
      </c>
      <c r="S89" s="7">
        <v>549.65436588991076</v>
      </c>
      <c r="T89" s="7">
        <v>628.62882869597615</v>
      </c>
      <c r="U89" s="7">
        <v>0.27185987011764745</v>
      </c>
      <c r="V89" s="7">
        <v>0.33307600422549866</v>
      </c>
      <c r="W89" s="7">
        <v>0.72629923477714153</v>
      </c>
      <c r="X89" s="7">
        <v>0.62812077886032991</v>
      </c>
      <c r="Y89" s="7">
        <v>0.60343654218491449</v>
      </c>
      <c r="Z89" s="7">
        <v>0.64665219516460093</v>
      </c>
      <c r="AA89" s="7">
        <v>0.73956332787761903</v>
      </c>
    </row>
    <row r="90" spans="1:27" x14ac:dyDescent="0.3">
      <c r="A90" s="3" t="s">
        <v>138</v>
      </c>
      <c r="B90" s="3" t="s">
        <v>91</v>
      </c>
      <c r="C90" s="3">
        <v>165</v>
      </c>
      <c r="D90" s="3">
        <v>3</v>
      </c>
      <c r="E90" s="3">
        <v>342</v>
      </c>
      <c r="F90" s="3">
        <f t="shared" si="8"/>
        <v>1111.158203551875</v>
      </c>
      <c r="G90" s="6">
        <f t="shared" si="9"/>
        <v>1526.04</v>
      </c>
      <c r="H90" s="6">
        <f t="shared" si="10"/>
        <v>19855.065375000002</v>
      </c>
      <c r="I90" s="3">
        <v>0.14000000000000001</v>
      </c>
      <c r="J90" s="6">
        <f t="shared" si="11"/>
        <v>0.30778695500494818</v>
      </c>
      <c r="K90" s="3">
        <v>25.9</v>
      </c>
      <c r="L90" s="3">
        <v>408</v>
      </c>
      <c r="M90" s="3">
        <v>675</v>
      </c>
      <c r="N90" s="7">
        <v>186.78729599999997</v>
      </c>
      <c r="O90" s="7">
        <v>228.84718573889629</v>
      </c>
      <c r="P90" s="7">
        <v>535.31280096741511</v>
      </c>
      <c r="Q90" s="7">
        <v>439.43197689431361</v>
      </c>
      <c r="R90" s="7">
        <v>424.64775639211575</v>
      </c>
      <c r="S90" s="7">
        <v>457.44317312989011</v>
      </c>
      <c r="T90" s="7">
        <v>538.66293866340652</v>
      </c>
      <c r="U90" s="7">
        <v>0.27672191999999995</v>
      </c>
      <c r="V90" s="7">
        <v>0.33903286776132785</v>
      </c>
      <c r="W90" s="7">
        <v>0.79305600143320754</v>
      </c>
      <c r="X90" s="7">
        <v>0.65101033613972381</v>
      </c>
      <c r="Y90" s="7">
        <v>0.62910778724757888</v>
      </c>
      <c r="Z90" s="7">
        <v>0.67769358982205941</v>
      </c>
      <c r="AA90" s="7">
        <v>0.7980191683902319</v>
      </c>
    </row>
    <row r="91" spans="1:27" x14ac:dyDescent="0.3">
      <c r="A91" s="3" t="s">
        <v>138</v>
      </c>
      <c r="B91" s="3" t="s">
        <v>92</v>
      </c>
      <c r="C91" s="3">
        <v>165</v>
      </c>
      <c r="D91" s="3">
        <v>3</v>
      </c>
      <c r="E91" s="3">
        <v>356</v>
      </c>
      <c r="F91" s="3">
        <f t="shared" si="8"/>
        <v>1233.7632322425</v>
      </c>
      <c r="G91" s="6">
        <f t="shared" si="9"/>
        <v>1526.04</v>
      </c>
      <c r="H91" s="6">
        <f t="shared" si="10"/>
        <v>19855.065375000002</v>
      </c>
      <c r="I91" s="3">
        <v>0.14000000000000001</v>
      </c>
      <c r="J91" s="6">
        <f t="shared" si="11"/>
        <v>0.28854807040483038</v>
      </c>
      <c r="K91" s="3">
        <v>32.4</v>
      </c>
      <c r="L91" s="3">
        <v>408</v>
      </c>
      <c r="M91" s="3">
        <v>750</v>
      </c>
      <c r="N91" s="7">
        <v>186.78729599999997</v>
      </c>
      <c r="O91" s="7">
        <v>228.84718573889629</v>
      </c>
      <c r="P91" s="7">
        <v>565.61828907874497</v>
      </c>
      <c r="Q91" s="7">
        <v>459.53515422583803</v>
      </c>
      <c r="R91" s="7">
        <v>447.27760212077192</v>
      </c>
      <c r="S91" s="7">
        <v>467.37871313675851</v>
      </c>
      <c r="T91" s="7">
        <v>533.37841580674547</v>
      </c>
      <c r="U91" s="7">
        <v>0.24904972799999997</v>
      </c>
      <c r="V91" s="7">
        <v>0.30512958098519505</v>
      </c>
      <c r="W91" s="7">
        <v>0.75415771877165994</v>
      </c>
      <c r="X91" s="7">
        <v>0.61271353896778402</v>
      </c>
      <c r="Y91" s="7">
        <v>0.59637013616102919</v>
      </c>
      <c r="Z91" s="7">
        <v>0.62317161751567796</v>
      </c>
      <c r="AA91" s="7">
        <v>0.71117122107566066</v>
      </c>
    </row>
    <row r="92" spans="1:27" x14ac:dyDescent="0.3">
      <c r="A92" s="3" t="s">
        <v>138</v>
      </c>
      <c r="B92" s="3" t="s">
        <v>93</v>
      </c>
      <c r="C92" s="3">
        <v>165</v>
      </c>
      <c r="D92" s="3">
        <v>3</v>
      </c>
      <c r="E92" s="3">
        <v>344</v>
      </c>
      <c r="F92" s="3">
        <f t="shared" si="8"/>
        <v>1179.0625271343749</v>
      </c>
      <c r="G92" s="6">
        <f t="shared" si="9"/>
        <v>1526.04</v>
      </c>
      <c r="H92" s="6">
        <f t="shared" si="10"/>
        <v>19855.065375000002</v>
      </c>
      <c r="I92" s="3">
        <v>0.14000000000000001</v>
      </c>
      <c r="J92" s="6">
        <f t="shared" si="11"/>
        <v>0.29175721565510759</v>
      </c>
      <c r="K92" s="3">
        <v>29.5</v>
      </c>
      <c r="L92" s="3">
        <v>408</v>
      </c>
      <c r="M92" s="3">
        <v>700</v>
      </c>
      <c r="N92" s="7">
        <v>186.78729599999997</v>
      </c>
      <c r="O92" s="7">
        <v>228.84718573889629</v>
      </c>
      <c r="P92" s="7">
        <v>550.3550766663742</v>
      </c>
      <c r="Q92" s="7">
        <v>450.50260742926145</v>
      </c>
      <c r="R92" s="7">
        <v>436.7027049400167</v>
      </c>
      <c r="S92" s="7">
        <v>463.08229697492777</v>
      </c>
      <c r="T92" s="7">
        <v>533.33793912253907</v>
      </c>
      <c r="U92" s="7">
        <v>0.26683899428571423</v>
      </c>
      <c r="V92" s="7">
        <v>0.32692455105556611</v>
      </c>
      <c r="W92" s="7">
        <v>0.78622153809482032</v>
      </c>
      <c r="X92" s="7">
        <v>0.64357515347037353</v>
      </c>
      <c r="Y92" s="7">
        <v>0.62386100705716674</v>
      </c>
      <c r="Z92" s="7">
        <v>0.66154613853561106</v>
      </c>
      <c r="AA92" s="7">
        <v>0.76191134160362728</v>
      </c>
    </row>
    <row r="93" spans="1:27" x14ac:dyDescent="0.3">
      <c r="A93" s="3" t="s">
        <v>138</v>
      </c>
      <c r="B93" s="3" t="s">
        <v>94</v>
      </c>
      <c r="C93" s="3">
        <v>160</v>
      </c>
      <c r="D93" s="3">
        <v>5.5</v>
      </c>
      <c r="E93" s="3">
        <v>933</v>
      </c>
      <c r="F93" s="3">
        <f t="shared" si="8"/>
        <v>1434.9325507768751</v>
      </c>
      <c r="G93" s="6">
        <f t="shared" si="9"/>
        <v>2668.2150000000001</v>
      </c>
      <c r="H93" s="6">
        <f t="shared" si="10"/>
        <v>17436.110375</v>
      </c>
      <c r="I93" s="3">
        <v>0.14000000000000001</v>
      </c>
      <c r="J93" s="6">
        <f t="shared" si="11"/>
        <v>0.65020477756593653</v>
      </c>
      <c r="K93" s="3">
        <v>25.9</v>
      </c>
      <c r="L93" s="3">
        <v>377</v>
      </c>
      <c r="M93" s="3">
        <v>940</v>
      </c>
      <c r="N93" s="7">
        <v>301.77511650000002</v>
      </c>
      <c r="O93" s="7">
        <v>369.72742587939473</v>
      </c>
      <c r="P93" s="7">
        <v>731.12707993739173</v>
      </c>
      <c r="Q93" s="7">
        <v>652.28873127034785</v>
      </c>
      <c r="R93" s="7">
        <v>654.62998514207504</v>
      </c>
      <c r="S93" s="7">
        <v>677.20105257456953</v>
      </c>
      <c r="T93" s="7">
        <v>932.93124307255823</v>
      </c>
      <c r="U93" s="7">
        <v>0.3210373579787234</v>
      </c>
      <c r="V93" s="7">
        <v>0.39332704880786673</v>
      </c>
      <c r="W93" s="7">
        <v>0.77779476589084229</v>
      </c>
      <c r="X93" s="7">
        <v>0.69392418220249774</v>
      </c>
      <c r="Y93" s="7">
        <v>0.69641487781071809</v>
      </c>
      <c r="Z93" s="7">
        <v>0.72042665167507391</v>
      </c>
      <c r="AA93" s="7">
        <v>0.99248004582187044</v>
      </c>
    </row>
    <row r="94" spans="1:27" x14ac:dyDescent="0.3">
      <c r="A94" s="3" t="s">
        <v>138</v>
      </c>
      <c r="B94" s="3" t="s">
        <v>95</v>
      </c>
      <c r="C94" s="3">
        <v>160</v>
      </c>
      <c r="D94" s="3">
        <v>5.5</v>
      </c>
      <c r="E94" s="3">
        <v>975</v>
      </c>
      <c r="F94" s="3">
        <f t="shared" si="8"/>
        <v>1542.6005323424999</v>
      </c>
      <c r="G94" s="6">
        <f t="shared" si="9"/>
        <v>2668.2150000000001</v>
      </c>
      <c r="H94" s="6">
        <f t="shared" si="10"/>
        <v>17436.110375</v>
      </c>
      <c r="I94" s="3">
        <v>0.14000000000000001</v>
      </c>
      <c r="J94" s="6">
        <f t="shared" si="11"/>
        <v>0.63204956795874034</v>
      </c>
      <c r="K94" s="3">
        <v>32.4</v>
      </c>
      <c r="L94" s="3">
        <v>377</v>
      </c>
      <c r="M94" s="3">
        <v>1050</v>
      </c>
      <c r="N94" s="7">
        <v>301.77511650000002</v>
      </c>
      <c r="O94" s="7">
        <v>369.72742587939473</v>
      </c>
      <c r="P94" s="7">
        <v>769.5402585664857</v>
      </c>
      <c r="Q94" s="7">
        <v>669.64315107608502</v>
      </c>
      <c r="R94" s="7">
        <v>676.97321823937295</v>
      </c>
      <c r="S94" s="7">
        <v>685.92613954472438</v>
      </c>
      <c r="T94" s="7">
        <v>911.98332301434789</v>
      </c>
      <c r="U94" s="7">
        <v>0.28740487285714289</v>
      </c>
      <c r="V94" s="7">
        <v>0.35212135798037592</v>
      </c>
      <c r="W94" s="7">
        <v>0.73289548434903395</v>
      </c>
      <c r="X94" s="7">
        <v>0.63775538197722381</v>
      </c>
      <c r="Y94" s="7">
        <v>0.64473639832321239</v>
      </c>
      <c r="Z94" s="7">
        <v>0.65326299004259469</v>
      </c>
      <c r="AA94" s="7">
        <v>0.86855554572795035</v>
      </c>
    </row>
    <row r="95" spans="1:27" x14ac:dyDescent="0.3">
      <c r="A95" s="3" t="s">
        <v>138</v>
      </c>
      <c r="B95" s="3" t="s">
        <v>96</v>
      </c>
      <c r="C95" s="3">
        <v>160</v>
      </c>
      <c r="D95" s="3">
        <v>5.5</v>
      </c>
      <c r="E95" s="3">
        <v>940</v>
      </c>
      <c r="F95" s="3">
        <f t="shared" si="8"/>
        <v>1494.5640482593751</v>
      </c>
      <c r="G95" s="6">
        <f t="shared" si="9"/>
        <v>2668.2150000000001</v>
      </c>
      <c r="H95" s="6">
        <f t="shared" si="10"/>
        <v>17436.110375</v>
      </c>
      <c r="I95" s="3">
        <v>0.14000000000000001</v>
      </c>
      <c r="J95" s="6">
        <f t="shared" si="11"/>
        <v>0.62894594654190894</v>
      </c>
      <c r="K95" s="3">
        <v>29.5</v>
      </c>
      <c r="L95" s="3">
        <v>377</v>
      </c>
      <c r="M95" s="3">
        <v>1200</v>
      </c>
      <c r="N95" s="7">
        <v>301.77511650000002</v>
      </c>
      <c r="O95" s="7">
        <v>369.72742587939473</v>
      </c>
      <c r="P95" s="7">
        <v>752.67662444316693</v>
      </c>
      <c r="Q95" s="7">
        <v>661.98473400771866</v>
      </c>
      <c r="R95" s="7">
        <v>665.65234798611982</v>
      </c>
      <c r="S95" s="7">
        <v>682.15315844394502</v>
      </c>
      <c r="T95" s="7">
        <v>914.95245767887957</v>
      </c>
      <c r="U95" s="7">
        <v>0.25147926375000001</v>
      </c>
      <c r="V95" s="7">
        <v>0.30810618823282893</v>
      </c>
      <c r="W95" s="7">
        <v>0.62723052036930582</v>
      </c>
      <c r="X95" s="7">
        <v>0.55165394500643217</v>
      </c>
      <c r="Y95" s="7">
        <v>0.55471028998843319</v>
      </c>
      <c r="Z95" s="7">
        <v>0.56846096536995416</v>
      </c>
      <c r="AA95" s="7">
        <v>0.76246038139906636</v>
      </c>
    </row>
    <row r="96" spans="1:27" x14ac:dyDescent="0.3">
      <c r="A96" s="3" t="s">
        <v>138</v>
      </c>
      <c r="B96" s="3" t="s">
        <v>97</v>
      </c>
      <c r="C96" s="3">
        <v>166</v>
      </c>
      <c r="D96" s="3">
        <v>4.4000000000000004</v>
      </c>
      <c r="E96" s="3">
        <v>795</v>
      </c>
      <c r="F96" s="3">
        <f t="shared" si="8"/>
        <v>1247.8049812707009</v>
      </c>
      <c r="G96" s="6">
        <f t="shared" si="9"/>
        <v>2232.665600000003</v>
      </c>
      <c r="H96" s="6">
        <f t="shared" si="10"/>
        <v>19408.061339999997</v>
      </c>
      <c r="I96" s="3">
        <v>0.14000000000000001</v>
      </c>
      <c r="J96" s="6">
        <f t="shared" si="11"/>
        <v>0.63711879014171957</v>
      </c>
      <c r="K96" s="3">
        <v>25.9</v>
      </c>
      <c r="L96" s="3">
        <v>345</v>
      </c>
      <c r="M96" s="3">
        <v>1025</v>
      </c>
      <c r="N96" s="7">
        <v>231.08088960000032</v>
      </c>
      <c r="O96" s="7">
        <v>283.11460359167387</v>
      </c>
      <c r="P96" s="7">
        <v>641.98299072931047</v>
      </c>
      <c r="Q96" s="7">
        <v>523.32603256167647</v>
      </c>
      <c r="R96" s="7">
        <v>534.06613158648213</v>
      </c>
      <c r="S96" s="7">
        <v>544.1421976133887</v>
      </c>
      <c r="T96" s="7">
        <v>770.66643623057655</v>
      </c>
      <c r="U96" s="7">
        <v>0.22544477034146373</v>
      </c>
      <c r="V96" s="7">
        <v>0.27620936935773061</v>
      </c>
      <c r="W96" s="7">
        <v>0.62632486900420536</v>
      </c>
      <c r="X96" s="7">
        <v>0.51056198298700139</v>
      </c>
      <c r="Y96" s="7">
        <v>0.52104012837705571</v>
      </c>
      <c r="Z96" s="7">
        <v>0.53087043669598899</v>
      </c>
      <c r="AA96" s="7">
        <v>0.75186969388348934</v>
      </c>
    </row>
    <row r="97" spans="1:27" x14ac:dyDescent="0.3">
      <c r="A97" s="3" t="s">
        <v>138</v>
      </c>
      <c r="B97" s="3" t="s">
        <v>98</v>
      </c>
      <c r="C97" s="3">
        <v>166</v>
      </c>
      <c r="D97" s="3">
        <v>4.4000000000000004</v>
      </c>
      <c r="E97" s="3">
        <v>838</v>
      </c>
      <c r="F97" s="3">
        <f t="shared" si="8"/>
        <v>1367.649760045201</v>
      </c>
      <c r="G97" s="6">
        <f t="shared" si="9"/>
        <v>2232.665600000003</v>
      </c>
      <c r="H97" s="6">
        <f t="shared" si="10"/>
        <v>19408.061339999997</v>
      </c>
      <c r="I97" s="3">
        <v>0.14000000000000001</v>
      </c>
      <c r="J97" s="6">
        <f t="shared" si="11"/>
        <v>0.61272997260080975</v>
      </c>
      <c r="K97" s="3">
        <v>32.4</v>
      </c>
      <c r="L97" s="3">
        <v>345</v>
      </c>
      <c r="M97" s="3">
        <v>1050</v>
      </c>
      <c r="N97" s="7">
        <v>231.08088960000032</v>
      </c>
      <c r="O97" s="7">
        <v>283.11460359167387</v>
      </c>
      <c r="P97" s="7">
        <v>684.74053877550602</v>
      </c>
      <c r="Q97" s="7">
        <v>542.5038510143969</v>
      </c>
      <c r="R97" s="7">
        <v>558.62442913370865</v>
      </c>
      <c r="S97" s="7">
        <v>553.8540553311741</v>
      </c>
      <c r="T97" s="7">
        <v>758.14440453917246</v>
      </c>
      <c r="U97" s="7">
        <v>0.22007703771428602</v>
      </c>
      <c r="V97" s="7">
        <v>0.26963295580159419</v>
      </c>
      <c r="W97" s="7">
        <v>0.65213384645286288</v>
      </c>
      <c r="X97" s="7">
        <v>0.51667033429942566</v>
      </c>
      <c r="Y97" s="7">
        <v>0.53202326584162729</v>
      </c>
      <c r="Z97" s="7">
        <v>0.52748005269635623</v>
      </c>
      <c r="AA97" s="7">
        <v>0.72204229003730713</v>
      </c>
    </row>
    <row r="98" spans="1:27" x14ac:dyDescent="0.3">
      <c r="A98" s="3" t="s">
        <v>138</v>
      </c>
      <c r="B98" s="3" t="s">
        <v>99</v>
      </c>
      <c r="C98" s="3">
        <v>166</v>
      </c>
      <c r="D98" s="3">
        <v>4.4000000000000004</v>
      </c>
      <c r="E98" s="3">
        <v>802</v>
      </c>
      <c r="F98" s="3">
        <f t="shared" ref="F98:F161" si="12">(3.14*(C98^2-(C98-2*D98)^2)/4*L98+0.95*K98*H98)/1000</f>
        <v>1314.1805510535007</v>
      </c>
      <c r="G98" s="6">
        <f t="shared" ref="G98:G161" si="13">3.14*(C98^2-(C98-2*D98)^2)/4</f>
        <v>2232.665600000003</v>
      </c>
      <c r="H98" s="6">
        <f t="shared" ref="H98:H161" si="14">3.1415*(C98-2*D98)^2/4</f>
        <v>19408.061339999997</v>
      </c>
      <c r="I98" s="3">
        <v>0.14000000000000001</v>
      </c>
      <c r="J98" s="6">
        <f t="shared" ref="J98:J161" si="15">E98/F98</f>
        <v>0.61026622206293046</v>
      </c>
      <c r="K98" s="3">
        <v>29.5</v>
      </c>
      <c r="L98" s="3">
        <v>345</v>
      </c>
      <c r="M98" s="3">
        <v>900</v>
      </c>
      <c r="N98" s="7">
        <v>231.08088960000032</v>
      </c>
      <c r="O98" s="7">
        <v>283.11460359167387</v>
      </c>
      <c r="P98" s="7">
        <v>665.96969835057041</v>
      </c>
      <c r="Q98" s="7">
        <v>533.90266203128044</v>
      </c>
      <c r="R98" s="7">
        <v>546.26924010274365</v>
      </c>
      <c r="S98" s="7">
        <v>549.65436588991076</v>
      </c>
      <c r="T98" s="7">
        <v>757.37378212972283</v>
      </c>
      <c r="U98" s="7">
        <v>0.25675654400000036</v>
      </c>
      <c r="V98" s="7">
        <v>0.31457178176852651</v>
      </c>
      <c r="W98" s="7">
        <v>0.73996633150063384</v>
      </c>
      <c r="X98" s="7">
        <v>0.59322518003475599</v>
      </c>
      <c r="Y98" s="7">
        <v>0.60696582233638185</v>
      </c>
      <c r="Z98" s="7">
        <v>0.61072707321101194</v>
      </c>
      <c r="AA98" s="7">
        <v>0.84152642458858096</v>
      </c>
    </row>
    <row r="99" spans="1:27" x14ac:dyDescent="0.3">
      <c r="A99" s="3" t="s">
        <v>138</v>
      </c>
      <c r="B99" s="3" t="s">
        <v>100</v>
      </c>
      <c r="C99" s="3">
        <v>165</v>
      </c>
      <c r="D99" s="3">
        <v>3</v>
      </c>
      <c r="E99" s="3">
        <v>684</v>
      </c>
      <c r="F99" s="3">
        <f t="shared" si="12"/>
        <v>1111.158203551875</v>
      </c>
      <c r="G99" s="6">
        <f t="shared" si="13"/>
        <v>1526.04</v>
      </c>
      <c r="H99" s="6">
        <f t="shared" si="14"/>
        <v>19855.065375000002</v>
      </c>
      <c r="I99" s="3">
        <v>0.14000000000000001</v>
      </c>
      <c r="J99" s="6">
        <f t="shared" si="15"/>
        <v>0.61557391000989636</v>
      </c>
      <c r="K99" s="3">
        <v>25.9</v>
      </c>
      <c r="L99" s="3">
        <v>408</v>
      </c>
      <c r="M99" s="3">
        <v>765</v>
      </c>
      <c r="N99" s="7">
        <v>186.78729599999997</v>
      </c>
      <c r="O99" s="7">
        <v>228.84718573889629</v>
      </c>
      <c r="P99" s="7">
        <v>575.58001714062937</v>
      </c>
      <c r="Q99" s="7">
        <v>439.43197689431361</v>
      </c>
      <c r="R99" s="7">
        <v>453.08934567387064</v>
      </c>
      <c r="S99" s="7">
        <v>457.44317312989011</v>
      </c>
      <c r="T99" s="7">
        <v>656.69058713621018</v>
      </c>
      <c r="U99" s="7">
        <v>0.24416639999999995</v>
      </c>
      <c r="V99" s="7">
        <v>0.29914664802470103</v>
      </c>
      <c r="W99" s="7">
        <v>0.75239217926879653</v>
      </c>
      <c r="X99" s="7">
        <v>0.57442088482916809</v>
      </c>
      <c r="Y99" s="7">
        <v>0.59227365447564795</v>
      </c>
      <c r="Z99" s="7">
        <v>0.59796493219593483</v>
      </c>
      <c r="AA99" s="7">
        <v>0.85841906815190872</v>
      </c>
    </row>
    <row r="100" spans="1:27" x14ac:dyDescent="0.3">
      <c r="A100" s="3" t="s">
        <v>138</v>
      </c>
      <c r="B100" s="3" t="s">
        <v>101</v>
      </c>
      <c r="C100" s="3">
        <v>165</v>
      </c>
      <c r="D100" s="3">
        <v>3</v>
      </c>
      <c r="E100" s="3">
        <v>711</v>
      </c>
      <c r="F100" s="3">
        <f t="shared" si="12"/>
        <v>1233.7632322425</v>
      </c>
      <c r="G100" s="6">
        <f t="shared" si="13"/>
        <v>1526.04</v>
      </c>
      <c r="H100" s="6">
        <f t="shared" si="14"/>
        <v>19855.065375000002</v>
      </c>
      <c r="I100" s="3">
        <v>0.14000000000000001</v>
      </c>
      <c r="J100" s="6">
        <f t="shared" si="15"/>
        <v>0.57628561252200683</v>
      </c>
      <c r="K100" s="3">
        <v>32.4</v>
      </c>
      <c r="L100" s="3">
        <v>408</v>
      </c>
      <c r="M100" s="3">
        <v>825</v>
      </c>
      <c r="N100" s="7">
        <v>186.78729599999997</v>
      </c>
      <c r="O100" s="7">
        <v>228.84718573889629</v>
      </c>
      <c r="P100" s="7">
        <v>619.32235167160195</v>
      </c>
      <c r="Q100" s="7">
        <v>459.53515422583803</v>
      </c>
      <c r="R100" s="7">
        <v>476.80030444540057</v>
      </c>
      <c r="S100" s="7">
        <v>467.37871313675851</v>
      </c>
      <c r="T100" s="7">
        <v>644.60441602995229</v>
      </c>
      <c r="U100" s="7">
        <v>0.2264088436363636</v>
      </c>
      <c r="V100" s="7">
        <v>0.27739052816835913</v>
      </c>
      <c r="W100" s="7">
        <v>0.75069375960194173</v>
      </c>
      <c r="X100" s="7">
        <v>0.55701230815253089</v>
      </c>
      <c r="Y100" s="7">
        <v>0.57793976296412186</v>
      </c>
      <c r="Z100" s="7">
        <v>0.56651965228697998</v>
      </c>
      <c r="AA100" s="7">
        <v>0.78133868609691182</v>
      </c>
    </row>
    <row r="101" spans="1:27" x14ac:dyDescent="0.3">
      <c r="A101" s="4" t="s">
        <v>138</v>
      </c>
      <c r="B101" s="4" t="s">
        <v>102</v>
      </c>
      <c r="C101" s="4">
        <v>165</v>
      </c>
      <c r="D101" s="4">
        <v>3</v>
      </c>
      <c r="E101" s="4">
        <v>688</v>
      </c>
      <c r="F101" s="4">
        <f t="shared" si="12"/>
        <v>1179.0625271343749</v>
      </c>
      <c r="G101" s="10">
        <f t="shared" si="13"/>
        <v>1526.04</v>
      </c>
      <c r="H101" s="10">
        <f t="shared" si="14"/>
        <v>19855.065375000002</v>
      </c>
      <c r="I101" s="4">
        <v>0.14000000000000001</v>
      </c>
      <c r="J101" s="10">
        <f t="shared" si="15"/>
        <v>0.58351443131021519</v>
      </c>
      <c r="K101" s="4">
        <v>29.5</v>
      </c>
      <c r="L101" s="4">
        <v>408</v>
      </c>
      <c r="M101" s="4">
        <v>860</v>
      </c>
      <c r="N101" s="10">
        <v>186.78729599999997</v>
      </c>
      <c r="O101" s="10">
        <v>228.84718573889629</v>
      </c>
      <c r="P101" s="10">
        <v>600.11918360387415</v>
      </c>
      <c r="Q101" s="10">
        <v>450.50260742926145</v>
      </c>
      <c r="R101" s="10">
        <v>465.31061930529063</v>
      </c>
      <c r="S101" s="10">
        <v>463.08229697492777</v>
      </c>
      <c r="T101" s="10">
        <v>645.57006553731787</v>
      </c>
      <c r="U101" s="10">
        <v>0.21719453023255811</v>
      </c>
      <c r="V101" s="10">
        <v>0.26610137876615847</v>
      </c>
      <c r="W101" s="10">
        <v>0.69781300419055137</v>
      </c>
      <c r="X101" s="10">
        <v>0.5238402411968156</v>
      </c>
      <c r="Y101" s="10">
        <v>0.54105885965731471</v>
      </c>
      <c r="Z101" s="10">
        <v>0.53846778718014854</v>
      </c>
      <c r="AA101" s="10">
        <v>0.75066286690385797</v>
      </c>
    </row>
    <row r="102" spans="1:27" x14ac:dyDescent="0.3">
      <c r="A102" s="8" t="s">
        <v>139</v>
      </c>
      <c r="B102" s="8" t="s">
        <v>26</v>
      </c>
      <c r="C102" s="8">
        <v>140</v>
      </c>
      <c r="D102" s="8">
        <v>3.68</v>
      </c>
      <c r="E102" s="8">
        <v>0</v>
      </c>
      <c r="F102" s="8">
        <f t="shared" si="12"/>
        <v>1043.1990823247595</v>
      </c>
      <c r="G102" s="9">
        <f t="shared" si="13"/>
        <v>1575.2048640000014</v>
      </c>
      <c r="H102" s="9">
        <f t="shared" si="14"/>
        <v>13817.392649599999</v>
      </c>
      <c r="I102" s="8">
        <v>0.1</v>
      </c>
      <c r="J102" s="9">
        <f t="shared" si="15"/>
        <v>0</v>
      </c>
      <c r="K102" s="11">
        <v>35.792000000000002</v>
      </c>
      <c r="L102" s="8">
        <v>364</v>
      </c>
      <c r="M102" s="3">
        <v>462</v>
      </c>
      <c r="N102" s="7">
        <v>172.01237114880016</v>
      </c>
      <c r="O102" s="7">
        <v>210.74531240966959</v>
      </c>
      <c r="P102" s="7">
        <v>370.04995278078439</v>
      </c>
      <c r="Q102" s="7">
        <v>424.07554600094875</v>
      </c>
      <c r="R102" s="7">
        <v>379.90438674767989</v>
      </c>
      <c r="S102" s="7">
        <v>378.33051289989572</v>
      </c>
      <c r="T102" s="7">
        <v>406.55961155765209</v>
      </c>
      <c r="U102" s="7">
        <v>0.37232114967272761</v>
      </c>
      <c r="V102" s="7">
        <v>0.45615868486941469</v>
      </c>
      <c r="W102" s="7">
        <v>0.80097392376793164</v>
      </c>
      <c r="X102" s="7">
        <v>0.91791243723149074</v>
      </c>
      <c r="Y102" s="7">
        <v>0.82230386741922057</v>
      </c>
      <c r="Z102" s="7">
        <v>0.81889721406903837</v>
      </c>
      <c r="AA102" s="7">
        <v>0.87999915921569716</v>
      </c>
    </row>
    <row r="103" spans="1:27" x14ac:dyDescent="0.3">
      <c r="A103" s="3" t="s">
        <v>139</v>
      </c>
      <c r="B103" s="3" t="s">
        <v>27</v>
      </c>
      <c r="C103" s="3">
        <v>140</v>
      </c>
      <c r="D103" s="3">
        <v>3.68</v>
      </c>
      <c r="E103" s="3">
        <v>0</v>
      </c>
      <c r="F103" s="3">
        <f t="shared" si="12"/>
        <v>1043.1990823247595</v>
      </c>
      <c r="G103" s="6">
        <f t="shared" si="13"/>
        <v>1575.2048640000014</v>
      </c>
      <c r="H103" s="6">
        <f t="shared" si="14"/>
        <v>13817.392649599999</v>
      </c>
      <c r="I103" s="3">
        <v>0.2</v>
      </c>
      <c r="J103" s="6">
        <f t="shared" si="15"/>
        <v>0</v>
      </c>
      <c r="K103" s="12">
        <v>35.792000000000002</v>
      </c>
      <c r="L103" s="3">
        <v>364</v>
      </c>
      <c r="M103" s="3">
        <v>433.5</v>
      </c>
      <c r="N103" s="7">
        <v>172.01237114880016</v>
      </c>
      <c r="O103" s="7">
        <v>210.74531240966959</v>
      </c>
      <c r="P103" s="7">
        <v>356.17959862496417</v>
      </c>
      <c r="Q103" s="7">
        <v>385.83922627955178</v>
      </c>
      <c r="R103" s="7">
        <v>353.79618320049252</v>
      </c>
      <c r="S103" s="7">
        <v>378.33051289989572</v>
      </c>
      <c r="T103" s="7">
        <v>341.53547084376578</v>
      </c>
      <c r="U103" s="7">
        <v>0.3967990107238758</v>
      </c>
      <c r="V103" s="7">
        <v>0.48614835619300945</v>
      </c>
      <c r="W103" s="7">
        <v>0.82163690570925996</v>
      </c>
      <c r="X103" s="7">
        <v>0.89005588530461777</v>
      </c>
      <c r="Y103" s="7">
        <v>0.8161388309123242</v>
      </c>
      <c r="Z103" s="7">
        <v>0.87273474717392319</v>
      </c>
      <c r="AA103" s="7">
        <v>0.7878557574250652</v>
      </c>
    </row>
    <row r="104" spans="1:27" x14ac:dyDescent="0.3">
      <c r="A104" s="3" t="s">
        <v>139</v>
      </c>
      <c r="B104" s="3" t="s">
        <v>28</v>
      </c>
      <c r="C104" s="3">
        <v>140</v>
      </c>
      <c r="D104" s="3">
        <v>3.68</v>
      </c>
      <c r="E104" s="3">
        <v>0</v>
      </c>
      <c r="F104" s="3">
        <f t="shared" si="12"/>
        <v>1043.1990823247595</v>
      </c>
      <c r="G104" s="6">
        <f t="shared" si="13"/>
        <v>1575.2048640000014</v>
      </c>
      <c r="H104" s="6">
        <f t="shared" si="14"/>
        <v>13817.392649599999</v>
      </c>
      <c r="I104" s="3">
        <v>0.3</v>
      </c>
      <c r="J104" s="6">
        <f t="shared" si="15"/>
        <v>0</v>
      </c>
      <c r="K104" s="12">
        <v>35.792000000000002</v>
      </c>
      <c r="L104" s="3">
        <v>364</v>
      </c>
      <c r="M104" s="3">
        <v>397.5</v>
      </c>
      <c r="N104" s="7">
        <v>172.01237114880016</v>
      </c>
      <c r="O104" s="7">
        <v>210.74531240966959</v>
      </c>
      <c r="P104" s="7">
        <v>354.08190756846636</v>
      </c>
      <c r="Q104" s="7">
        <v>353.92771132410007</v>
      </c>
      <c r="R104" s="7">
        <v>333.76265401108759</v>
      </c>
      <c r="S104" s="7">
        <v>378.33051289989572</v>
      </c>
      <c r="T104" s="7">
        <v>319.86075727247032</v>
      </c>
      <c r="U104" s="7">
        <v>0.43273552490264189</v>
      </c>
      <c r="V104" s="7">
        <v>0.53017688656520656</v>
      </c>
      <c r="W104" s="7">
        <v>0.89077209451186501</v>
      </c>
      <c r="X104" s="7">
        <v>0.89038417943169834</v>
      </c>
      <c r="Y104" s="7">
        <v>0.83965447549959138</v>
      </c>
      <c r="Z104" s="7">
        <v>0.95177487521986348</v>
      </c>
      <c r="AA104" s="7">
        <v>0.80468115037099452</v>
      </c>
    </row>
    <row r="105" spans="1:27" x14ac:dyDescent="0.3">
      <c r="A105" s="3" t="s">
        <v>139</v>
      </c>
      <c r="B105" s="3" t="s">
        <v>29</v>
      </c>
      <c r="C105" s="3">
        <v>140</v>
      </c>
      <c r="D105" s="3">
        <v>3.68</v>
      </c>
      <c r="E105" s="3">
        <v>0</v>
      </c>
      <c r="F105" s="3">
        <f t="shared" si="12"/>
        <v>1020.5164505511761</v>
      </c>
      <c r="G105" s="6">
        <f t="shared" si="13"/>
        <v>1575.2048640000014</v>
      </c>
      <c r="H105" s="6">
        <f t="shared" si="14"/>
        <v>13817.392649599999</v>
      </c>
      <c r="I105" s="3">
        <v>0.1</v>
      </c>
      <c r="J105" s="6">
        <f t="shared" si="15"/>
        <v>0</v>
      </c>
      <c r="K105" s="12">
        <v>34.064</v>
      </c>
      <c r="L105" s="3">
        <v>364</v>
      </c>
      <c r="M105" s="3">
        <v>484</v>
      </c>
      <c r="N105" s="7">
        <v>172.01237114880016</v>
      </c>
      <c r="O105" s="7">
        <v>210.74531240966959</v>
      </c>
      <c r="P105" s="7">
        <v>365.30872463529431</v>
      </c>
      <c r="Q105" s="7">
        <v>420.25156590858268</v>
      </c>
      <c r="R105" s="7">
        <v>375.80863165596008</v>
      </c>
      <c r="S105" s="7">
        <v>377.49214564959101</v>
      </c>
      <c r="T105" s="7">
        <v>406.46239510562236</v>
      </c>
      <c r="U105" s="7">
        <v>0.35539746105123998</v>
      </c>
      <c r="V105" s="7">
        <v>0.4354241991935322</v>
      </c>
      <c r="W105" s="7">
        <v>0.75477009222168245</v>
      </c>
      <c r="X105" s="7">
        <v>0.8682883593152535</v>
      </c>
      <c r="Y105" s="7">
        <v>0.77646411499165302</v>
      </c>
      <c r="Z105" s="7">
        <v>0.77994244968923765</v>
      </c>
      <c r="AA105" s="7">
        <v>0.83979833699508755</v>
      </c>
    </row>
    <row r="106" spans="1:27" x14ac:dyDescent="0.3">
      <c r="A106" s="3" t="s">
        <v>139</v>
      </c>
      <c r="B106" s="3" t="s">
        <v>30</v>
      </c>
      <c r="C106" s="3">
        <v>140</v>
      </c>
      <c r="D106" s="3">
        <v>3.68</v>
      </c>
      <c r="E106" s="3">
        <v>0</v>
      </c>
      <c r="F106" s="3">
        <f t="shared" si="12"/>
        <v>1020.5164505511761</v>
      </c>
      <c r="G106" s="6">
        <f t="shared" si="13"/>
        <v>1575.2048640000014</v>
      </c>
      <c r="H106" s="6">
        <f t="shared" si="14"/>
        <v>13817.392649599999</v>
      </c>
      <c r="I106" s="3">
        <v>0.2</v>
      </c>
      <c r="J106" s="6">
        <f t="shared" si="15"/>
        <v>0</v>
      </c>
      <c r="K106" s="12">
        <v>34.064</v>
      </c>
      <c r="L106" s="3">
        <v>364</v>
      </c>
      <c r="M106" s="3">
        <v>403</v>
      </c>
      <c r="N106" s="7">
        <v>172.01237114880016</v>
      </c>
      <c r="O106" s="7">
        <v>210.74531240966959</v>
      </c>
      <c r="P106" s="7">
        <v>352.38661610857213</v>
      </c>
      <c r="Q106" s="7">
        <v>382.36003127748103</v>
      </c>
      <c r="R106" s="7">
        <v>349.98190105655698</v>
      </c>
      <c r="S106" s="7">
        <v>377.49214564959101</v>
      </c>
      <c r="T106" s="7">
        <v>341.47848188912769</v>
      </c>
      <c r="U106" s="7">
        <v>0.42682970508387136</v>
      </c>
      <c r="V106" s="7">
        <v>0.52294122186022229</v>
      </c>
      <c r="W106" s="7">
        <v>0.8744084766962088</v>
      </c>
      <c r="X106" s="7">
        <v>0.94878419671831515</v>
      </c>
      <c r="Y106" s="7">
        <v>0.86844144182768479</v>
      </c>
      <c r="Z106" s="7">
        <v>0.93670507605357567</v>
      </c>
      <c r="AA106" s="7">
        <v>0.84734114612686773</v>
      </c>
    </row>
    <row r="107" spans="1:27" x14ac:dyDescent="0.3">
      <c r="A107" s="3" t="s">
        <v>139</v>
      </c>
      <c r="B107" s="3" t="s">
        <v>31</v>
      </c>
      <c r="C107" s="3">
        <v>140</v>
      </c>
      <c r="D107" s="3">
        <v>3.68</v>
      </c>
      <c r="E107" s="3">
        <v>0</v>
      </c>
      <c r="F107" s="3">
        <f t="shared" si="12"/>
        <v>1020.5164505511761</v>
      </c>
      <c r="G107" s="6">
        <f t="shared" si="13"/>
        <v>1575.2048640000014</v>
      </c>
      <c r="H107" s="6">
        <f t="shared" si="14"/>
        <v>13817.392649599999</v>
      </c>
      <c r="I107" s="3">
        <v>0.3</v>
      </c>
      <c r="J107" s="6">
        <f t="shared" si="15"/>
        <v>0</v>
      </c>
      <c r="K107" s="12">
        <v>34.064</v>
      </c>
      <c r="L107" s="3">
        <v>364</v>
      </c>
      <c r="M107" s="3">
        <v>374</v>
      </c>
      <c r="N107" s="7">
        <v>172.01237114880016</v>
      </c>
      <c r="O107" s="7">
        <v>210.74531240966959</v>
      </c>
      <c r="P107" s="7">
        <v>350.92108880480629</v>
      </c>
      <c r="Q107" s="7">
        <v>350.73626929212543</v>
      </c>
      <c r="R107" s="7">
        <v>330.16435365637295</v>
      </c>
      <c r="S107" s="7">
        <v>377.49214564959101</v>
      </c>
      <c r="T107" s="7">
        <v>319.81717748362945</v>
      </c>
      <c r="U107" s="7">
        <v>0.45992612606631056</v>
      </c>
      <c r="V107" s="7">
        <v>0.56349014013280641</v>
      </c>
      <c r="W107" s="7">
        <v>0.93829168129627349</v>
      </c>
      <c r="X107" s="7">
        <v>0.93779751147627122</v>
      </c>
      <c r="Y107" s="7">
        <v>0.88279238945554261</v>
      </c>
      <c r="Z107" s="7">
        <v>1.009337287833131</v>
      </c>
      <c r="AA107" s="7">
        <v>0.85512614300435685</v>
      </c>
    </row>
    <row r="108" spans="1:27" x14ac:dyDescent="0.3">
      <c r="A108" s="3" t="s">
        <v>139</v>
      </c>
      <c r="B108" s="3" t="s">
        <v>32</v>
      </c>
      <c r="C108" s="3">
        <v>140</v>
      </c>
      <c r="D108" s="3">
        <v>3.68</v>
      </c>
      <c r="E108" s="3">
        <v>0</v>
      </c>
      <c r="F108" s="3">
        <f t="shared" si="12"/>
        <v>1095.1801134725547</v>
      </c>
      <c r="G108" s="6">
        <f t="shared" si="13"/>
        <v>1575.2048640000014</v>
      </c>
      <c r="H108" s="6">
        <f t="shared" si="14"/>
        <v>13817.392649599999</v>
      </c>
      <c r="I108" s="3">
        <v>0.1</v>
      </c>
      <c r="J108" s="6">
        <f t="shared" si="15"/>
        <v>0</v>
      </c>
      <c r="K108" s="12">
        <v>39.752000000000002</v>
      </c>
      <c r="L108" s="3">
        <v>364</v>
      </c>
      <c r="M108" s="3">
        <v>486.5</v>
      </c>
      <c r="N108" s="7">
        <v>172.01237114880016</v>
      </c>
      <c r="O108" s="7">
        <v>210.74531240966959</v>
      </c>
      <c r="P108" s="7">
        <v>380.54163161197255</v>
      </c>
      <c r="Q108" s="7">
        <v>432.91637736588598</v>
      </c>
      <c r="R108" s="7">
        <v>389.29049216620439</v>
      </c>
      <c r="S108" s="7">
        <v>380.17852036256755</v>
      </c>
      <c r="T108" s="7">
        <v>407.08422843691835</v>
      </c>
      <c r="U108" s="7">
        <v>0.35357116371798591</v>
      </c>
      <c r="V108" s="7">
        <v>0.43318666476807727</v>
      </c>
      <c r="W108" s="7">
        <v>0.78220273712635668</v>
      </c>
      <c r="X108" s="7">
        <v>0.88985894628136897</v>
      </c>
      <c r="Y108" s="7">
        <v>0.80018600650812821</v>
      </c>
      <c r="Z108" s="7">
        <v>0.78145636251298567</v>
      </c>
      <c r="AA108" s="7">
        <v>0.83676100398133268</v>
      </c>
    </row>
    <row r="109" spans="1:27" x14ac:dyDescent="0.3">
      <c r="A109" s="3" t="s">
        <v>139</v>
      </c>
      <c r="B109" s="3" t="s">
        <v>33</v>
      </c>
      <c r="C109" s="3">
        <v>140</v>
      </c>
      <c r="D109" s="3">
        <v>3.68</v>
      </c>
      <c r="E109" s="3">
        <v>0</v>
      </c>
      <c r="F109" s="3">
        <f t="shared" si="12"/>
        <v>1095.1801134725547</v>
      </c>
      <c r="G109" s="6">
        <f t="shared" si="13"/>
        <v>1575.2048640000014</v>
      </c>
      <c r="H109" s="6">
        <f t="shared" si="14"/>
        <v>13817.392649599999</v>
      </c>
      <c r="I109" s="3">
        <v>0.2</v>
      </c>
      <c r="J109" s="6">
        <f t="shared" si="15"/>
        <v>0</v>
      </c>
      <c r="K109" s="12">
        <v>39.752000000000002</v>
      </c>
      <c r="L109" s="3">
        <v>364</v>
      </c>
      <c r="M109" s="3">
        <v>444</v>
      </c>
      <c r="N109" s="7">
        <v>172.01237114880016</v>
      </c>
      <c r="O109" s="7">
        <v>210.74531240966959</v>
      </c>
      <c r="P109" s="7">
        <v>364.57294168991467</v>
      </c>
      <c r="Q109" s="7">
        <v>393.88293350502744</v>
      </c>
      <c r="R109" s="7">
        <v>362.5372464470114</v>
      </c>
      <c r="S109" s="7">
        <v>380.17852036256755</v>
      </c>
      <c r="T109" s="7">
        <v>341.84300487643912</v>
      </c>
      <c r="U109" s="7">
        <v>0.38741525033513546</v>
      </c>
      <c r="V109" s="7">
        <v>0.47465160452628286</v>
      </c>
      <c r="W109" s="7">
        <v>0.82111022903133934</v>
      </c>
      <c r="X109" s="7">
        <v>0.88712372411042217</v>
      </c>
      <c r="Y109" s="7">
        <v>0.81652532983561121</v>
      </c>
      <c r="Z109" s="7">
        <v>0.85625792874452156</v>
      </c>
      <c r="AA109" s="7">
        <v>0.76991667764963767</v>
      </c>
    </row>
    <row r="110" spans="1:27" x14ac:dyDescent="0.3">
      <c r="A110" s="3" t="s">
        <v>139</v>
      </c>
      <c r="B110" s="3" t="s">
        <v>34</v>
      </c>
      <c r="C110" s="3">
        <v>140</v>
      </c>
      <c r="D110" s="3">
        <v>3.68</v>
      </c>
      <c r="E110" s="3">
        <v>0</v>
      </c>
      <c r="F110" s="3">
        <f t="shared" si="12"/>
        <v>1095.1801134725547</v>
      </c>
      <c r="G110" s="6">
        <f t="shared" si="13"/>
        <v>1575.2048640000014</v>
      </c>
      <c r="H110" s="6">
        <f t="shared" si="14"/>
        <v>13817.392649599999</v>
      </c>
      <c r="I110" s="3">
        <v>0.3</v>
      </c>
      <c r="J110" s="6">
        <f t="shared" si="15"/>
        <v>0</v>
      </c>
      <c r="K110" s="12">
        <v>39.752000000000002</v>
      </c>
      <c r="L110" s="3">
        <v>364</v>
      </c>
      <c r="M110" s="3">
        <v>416.5</v>
      </c>
      <c r="N110" s="7">
        <v>172.01237114880016</v>
      </c>
      <c r="O110" s="7">
        <v>210.74531240966959</v>
      </c>
      <c r="P110" s="7">
        <v>361.07636012259178</v>
      </c>
      <c r="Q110" s="7">
        <v>361.30614953092737</v>
      </c>
      <c r="R110" s="7">
        <v>342.00875899064198</v>
      </c>
      <c r="S110" s="7">
        <v>380.17852036256755</v>
      </c>
      <c r="T110" s="7">
        <v>320.09593035627938</v>
      </c>
      <c r="U110" s="7">
        <v>0.41299488871260542</v>
      </c>
      <c r="V110" s="7">
        <v>0.50599114624170372</v>
      </c>
      <c r="W110" s="7">
        <v>0.86693003630874377</v>
      </c>
      <c r="X110" s="7">
        <v>0.86748175157485563</v>
      </c>
      <c r="Y110" s="7">
        <v>0.82114948137008881</v>
      </c>
      <c r="Z110" s="7">
        <v>0.91279356629668085</v>
      </c>
      <c r="AA110" s="7">
        <v>0.76853764791423618</v>
      </c>
    </row>
    <row r="111" spans="1:27" x14ac:dyDescent="0.3">
      <c r="A111" s="3" t="s">
        <v>139</v>
      </c>
      <c r="B111" s="3" t="s">
        <v>35</v>
      </c>
      <c r="C111" s="3">
        <v>140</v>
      </c>
      <c r="D111" s="3">
        <v>3.68</v>
      </c>
      <c r="E111" s="3">
        <v>0</v>
      </c>
      <c r="F111" s="3">
        <f t="shared" si="12"/>
        <v>1014.8457926077801</v>
      </c>
      <c r="G111" s="6">
        <f t="shared" si="13"/>
        <v>1575.2048640000014</v>
      </c>
      <c r="H111" s="6">
        <f t="shared" si="14"/>
        <v>13817.392649599999</v>
      </c>
      <c r="I111" s="3">
        <v>0.1</v>
      </c>
      <c r="J111" s="6">
        <f t="shared" si="15"/>
        <v>0</v>
      </c>
      <c r="K111" s="12">
        <v>33.631999999999998</v>
      </c>
      <c r="L111" s="3">
        <v>364</v>
      </c>
      <c r="M111" s="3">
        <v>413.5</v>
      </c>
      <c r="N111" s="7">
        <v>172.01237114880016</v>
      </c>
      <c r="O111" s="7">
        <v>210.74531240966959</v>
      </c>
      <c r="P111" s="7">
        <v>364.10662020597442</v>
      </c>
      <c r="Q111" s="7">
        <v>419.29882269629491</v>
      </c>
      <c r="R111" s="7">
        <v>374.78469288303012</v>
      </c>
      <c r="S111" s="7">
        <v>377.27925153697595</v>
      </c>
      <c r="T111" s="7">
        <v>406.45291779212488</v>
      </c>
      <c r="U111" s="7">
        <v>0.41599122405997618</v>
      </c>
      <c r="V111" s="7">
        <v>0.50966218236921301</v>
      </c>
      <c r="W111" s="7">
        <v>0.88054805370247746</v>
      </c>
      <c r="X111" s="7">
        <v>1.0140237550091775</v>
      </c>
      <c r="Y111" s="7">
        <v>0.90637168774614296</v>
      </c>
      <c r="Z111" s="7">
        <v>0.9124044777194098</v>
      </c>
      <c r="AA111" s="7">
        <v>0.98295747954564661</v>
      </c>
    </row>
    <row r="112" spans="1:27" x14ac:dyDescent="0.3">
      <c r="A112" s="3" t="s">
        <v>139</v>
      </c>
      <c r="B112" s="3" t="s">
        <v>36</v>
      </c>
      <c r="C112" s="3">
        <v>140</v>
      </c>
      <c r="D112" s="3">
        <v>3.68</v>
      </c>
      <c r="E112" s="3">
        <v>0</v>
      </c>
      <c r="F112" s="3">
        <f t="shared" si="12"/>
        <v>1014.8457926077801</v>
      </c>
      <c r="G112" s="6">
        <f t="shared" si="13"/>
        <v>1575.2048640000014</v>
      </c>
      <c r="H112" s="6">
        <f t="shared" si="14"/>
        <v>13817.392649599999</v>
      </c>
      <c r="I112" s="3">
        <v>0.2</v>
      </c>
      <c r="J112" s="6">
        <f t="shared" si="15"/>
        <v>0</v>
      </c>
      <c r="K112" s="12">
        <v>33.631999999999998</v>
      </c>
      <c r="L112" s="3">
        <v>364</v>
      </c>
      <c r="M112" s="3">
        <v>369.5</v>
      </c>
      <c r="N112" s="7">
        <v>172.01237114880016</v>
      </c>
      <c r="O112" s="7">
        <v>210.74531240966959</v>
      </c>
      <c r="P112" s="7">
        <v>351.42493256511619</v>
      </c>
      <c r="Q112" s="7">
        <v>381.49319114171101</v>
      </c>
      <c r="R112" s="7">
        <v>349.02833052057309</v>
      </c>
      <c r="S112" s="7">
        <v>377.27925153697595</v>
      </c>
      <c r="T112" s="7">
        <v>341.47292622259477</v>
      </c>
      <c r="U112" s="7">
        <v>0.46552739147171895</v>
      </c>
      <c r="V112" s="7">
        <v>0.57035267228597997</v>
      </c>
      <c r="W112" s="7">
        <v>0.95108236147528058</v>
      </c>
      <c r="X112" s="7">
        <v>1.0324578921291232</v>
      </c>
      <c r="Y112" s="7">
        <v>0.94459629369573228</v>
      </c>
      <c r="Z112" s="7">
        <v>1.021053454768541</v>
      </c>
      <c r="AA112" s="7">
        <v>0.92414865012880854</v>
      </c>
    </row>
    <row r="113" spans="1:27" x14ac:dyDescent="0.3">
      <c r="A113" s="3" t="s">
        <v>139</v>
      </c>
      <c r="B113" s="3" t="s">
        <v>37</v>
      </c>
      <c r="C113" s="3">
        <v>140</v>
      </c>
      <c r="D113" s="3">
        <v>3.68</v>
      </c>
      <c r="E113" s="3">
        <v>0</v>
      </c>
      <c r="F113" s="3">
        <f t="shared" si="12"/>
        <v>1014.8457926077801</v>
      </c>
      <c r="G113" s="6">
        <f t="shared" si="13"/>
        <v>1575.2048640000014</v>
      </c>
      <c r="H113" s="6">
        <f t="shared" si="14"/>
        <v>13817.392649599999</v>
      </c>
      <c r="I113" s="3">
        <v>0.3</v>
      </c>
      <c r="J113" s="6">
        <f t="shared" si="15"/>
        <v>0</v>
      </c>
      <c r="K113" s="12">
        <v>33.631999999999998</v>
      </c>
      <c r="L113" s="3">
        <v>364</v>
      </c>
      <c r="M113" s="3">
        <v>355</v>
      </c>
      <c r="N113" s="7">
        <v>172.01237114880016</v>
      </c>
      <c r="O113" s="7">
        <v>210.74531240966959</v>
      </c>
      <c r="P113" s="7">
        <v>350.11968585192642</v>
      </c>
      <c r="Q113" s="7">
        <v>349.94112270141909</v>
      </c>
      <c r="R113" s="7">
        <v>329.26477856769429</v>
      </c>
      <c r="S113" s="7">
        <v>377.27925153697595</v>
      </c>
      <c r="T113" s="7">
        <v>319.8129290327513</v>
      </c>
      <c r="U113" s="7">
        <v>0.48454189056000047</v>
      </c>
      <c r="V113" s="7">
        <v>0.59364876735118199</v>
      </c>
      <c r="W113" s="7">
        <v>0.98625263620260961</v>
      </c>
      <c r="X113" s="7">
        <v>0.98574964141244814</v>
      </c>
      <c r="Y113" s="7">
        <v>0.92750641850054727</v>
      </c>
      <c r="Z113" s="7">
        <v>1.062758455033735</v>
      </c>
      <c r="AA113" s="7">
        <v>0.90088149023310227</v>
      </c>
    </row>
    <row r="114" spans="1:27" x14ac:dyDescent="0.3">
      <c r="A114" s="3" t="s">
        <v>139</v>
      </c>
      <c r="B114" s="3" t="s">
        <v>38</v>
      </c>
      <c r="C114" s="3">
        <v>140</v>
      </c>
      <c r="D114" s="3">
        <v>3.68</v>
      </c>
      <c r="E114" s="3">
        <v>0</v>
      </c>
      <c r="F114" s="3">
        <f t="shared" si="12"/>
        <v>1020.5164505511761</v>
      </c>
      <c r="G114" s="6">
        <f t="shared" si="13"/>
        <v>1575.2048640000014</v>
      </c>
      <c r="H114" s="6">
        <f t="shared" si="14"/>
        <v>13817.392649599999</v>
      </c>
      <c r="I114" s="3">
        <v>0.1</v>
      </c>
      <c r="J114" s="6">
        <f t="shared" si="15"/>
        <v>0</v>
      </c>
      <c r="K114" s="12">
        <v>34.064</v>
      </c>
      <c r="L114" s="3">
        <v>364</v>
      </c>
      <c r="M114" s="3">
        <v>444.5</v>
      </c>
      <c r="N114" s="7">
        <v>172.01237114880016</v>
      </c>
      <c r="O114" s="7">
        <v>210.74531240966959</v>
      </c>
      <c r="P114" s="7">
        <v>365.30872463529431</v>
      </c>
      <c r="Q114" s="7">
        <v>420.25156590858268</v>
      </c>
      <c r="R114" s="7">
        <v>375.80863165596008</v>
      </c>
      <c r="S114" s="7">
        <v>377.49214564959101</v>
      </c>
      <c r="T114" s="7">
        <v>406.46239510562236</v>
      </c>
      <c r="U114" s="7">
        <v>0.38697946265196886</v>
      </c>
      <c r="V114" s="7">
        <v>0.47411768821073025</v>
      </c>
      <c r="W114" s="7">
        <v>0.82184190019188819</v>
      </c>
      <c r="X114" s="7">
        <v>0.94544784231402179</v>
      </c>
      <c r="Y114" s="7">
        <v>0.84546373825862786</v>
      </c>
      <c r="Z114" s="7">
        <v>0.84925117131516537</v>
      </c>
      <c r="AA114" s="7">
        <v>0.9144260857269344</v>
      </c>
    </row>
    <row r="115" spans="1:27" x14ac:dyDescent="0.3">
      <c r="A115" s="3" t="s">
        <v>139</v>
      </c>
      <c r="B115" s="3" t="s">
        <v>39</v>
      </c>
      <c r="C115" s="3">
        <v>140</v>
      </c>
      <c r="D115" s="3">
        <v>3.68</v>
      </c>
      <c r="E115" s="3">
        <v>0</v>
      </c>
      <c r="F115" s="3">
        <f t="shared" si="12"/>
        <v>1020.5164505511761</v>
      </c>
      <c r="G115" s="6">
        <f t="shared" si="13"/>
        <v>1575.2048640000014</v>
      </c>
      <c r="H115" s="6">
        <f t="shared" si="14"/>
        <v>13817.392649599999</v>
      </c>
      <c r="I115" s="3">
        <v>0.2</v>
      </c>
      <c r="J115" s="6">
        <f t="shared" si="15"/>
        <v>0</v>
      </c>
      <c r="K115" s="12">
        <v>34.064</v>
      </c>
      <c r="L115" s="3">
        <v>364</v>
      </c>
      <c r="M115" s="3">
        <v>390.5</v>
      </c>
      <c r="N115" s="7">
        <v>172.01237114880016</v>
      </c>
      <c r="O115" s="7">
        <v>210.74531240966959</v>
      </c>
      <c r="P115" s="7">
        <v>352.38661610857213</v>
      </c>
      <c r="Q115" s="7">
        <v>382.36003127748103</v>
      </c>
      <c r="R115" s="7">
        <v>349.98190105655698</v>
      </c>
      <c r="S115" s="7">
        <v>377.49214564959101</v>
      </c>
      <c r="T115" s="7">
        <v>341.47848188912769</v>
      </c>
      <c r="U115" s="7">
        <v>0.44049262778181858</v>
      </c>
      <c r="V115" s="7">
        <v>0.53968069759198356</v>
      </c>
      <c r="W115" s="7">
        <v>0.9023985047594677</v>
      </c>
      <c r="X115" s="7">
        <v>0.97915500967344693</v>
      </c>
      <c r="Y115" s="7">
        <v>0.89624046365315491</v>
      </c>
      <c r="Z115" s="7">
        <v>0.96668923341764668</v>
      </c>
      <c r="AA115" s="7">
        <v>0.87446474235372007</v>
      </c>
    </row>
    <row r="116" spans="1:27" x14ac:dyDescent="0.3">
      <c r="A116" s="3" t="s">
        <v>139</v>
      </c>
      <c r="B116" s="3" t="s">
        <v>40</v>
      </c>
      <c r="C116" s="3">
        <v>140</v>
      </c>
      <c r="D116" s="3">
        <v>3.68</v>
      </c>
      <c r="E116" s="3">
        <v>0</v>
      </c>
      <c r="F116" s="3">
        <f t="shared" si="12"/>
        <v>1020.5164505511761</v>
      </c>
      <c r="G116" s="6">
        <f t="shared" si="13"/>
        <v>1575.2048640000014</v>
      </c>
      <c r="H116" s="6">
        <f t="shared" si="14"/>
        <v>13817.392649599999</v>
      </c>
      <c r="I116" s="3">
        <v>0.3</v>
      </c>
      <c r="J116" s="6">
        <f t="shared" si="15"/>
        <v>0</v>
      </c>
      <c r="K116" s="12">
        <v>34.064</v>
      </c>
      <c r="L116" s="3">
        <v>364</v>
      </c>
      <c r="M116" s="3">
        <v>366.5</v>
      </c>
      <c r="N116" s="7">
        <v>172.01237114880016</v>
      </c>
      <c r="O116" s="7">
        <v>210.74531240966959</v>
      </c>
      <c r="P116" s="7">
        <v>350.92108880480629</v>
      </c>
      <c r="Q116" s="7">
        <v>350.73626929212543</v>
      </c>
      <c r="R116" s="7">
        <v>330.16435365637295</v>
      </c>
      <c r="S116" s="7">
        <v>377.49214564959101</v>
      </c>
      <c r="T116" s="7">
        <v>319.81717748362945</v>
      </c>
      <c r="U116" s="7">
        <v>0.46933798403492538</v>
      </c>
      <c r="V116" s="7">
        <v>0.5750213162610357</v>
      </c>
      <c r="W116" s="7">
        <v>0.95749273889442366</v>
      </c>
      <c r="X116" s="7">
        <v>0.95698845645873243</v>
      </c>
      <c r="Y116" s="7">
        <v>0.90085771802557424</v>
      </c>
      <c r="Z116" s="7">
        <v>1.0299922118679155</v>
      </c>
      <c r="AA116" s="7">
        <v>0.87262531373432317</v>
      </c>
    </row>
    <row r="117" spans="1:27" x14ac:dyDescent="0.3">
      <c r="A117" s="3" t="s">
        <v>139</v>
      </c>
      <c r="B117" s="3" t="s">
        <v>41</v>
      </c>
      <c r="C117" s="3">
        <v>140</v>
      </c>
      <c r="D117" s="3">
        <v>3.68</v>
      </c>
      <c r="E117" s="3">
        <v>0</v>
      </c>
      <c r="F117" s="3">
        <f t="shared" si="12"/>
        <v>1095.1801134725547</v>
      </c>
      <c r="G117" s="6">
        <f t="shared" si="13"/>
        <v>1575.2048640000014</v>
      </c>
      <c r="H117" s="6">
        <f t="shared" si="14"/>
        <v>13817.392649599999</v>
      </c>
      <c r="I117" s="3">
        <v>0.1</v>
      </c>
      <c r="J117" s="6">
        <f t="shared" si="15"/>
        <v>0</v>
      </c>
      <c r="K117" s="12">
        <v>39.752000000000002</v>
      </c>
      <c r="L117" s="3">
        <v>364</v>
      </c>
      <c r="M117" s="3">
        <v>490</v>
      </c>
      <c r="N117" s="7">
        <v>172.01237114880016</v>
      </c>
      <c r="O117" s="7">
        <v>210.74531240966959</v>
      </c>
      <c r="P117" s="7">
        <v>380.54163161197255</v>
      </c>
      <c r="Q117" s="7">
        <v>432.91637736588598</v>
      </c>
      <c r="R117" s="7">
        <v>389.29049216620439</v>
      </c>
      <c r="S117" s="7">
        <v>380.17852036256755</v>
      </c>
      <c r="T117" s="7">
        <v>407.08422843691835</v>
      </c>
      <c r="U117" s="7">
        <v>0.35104565540571459</v>
      </c>
      <c r="V117" s="7">
        <v>0.43009247430544817</v>
      </c>
      <c r="W117" s="7">
        <v>0.77661557471831133</v>
      </c>
      <c r="X117" s="7">
        <v>0.88350281095078775</v>
      </c>
      <c r="Y117" s="7">
        <v>0.7944703921759273</v>
      </c>
      <c r="Z117" s="7">
        <v>0.77587453135217865</v>
      </c>
      <c r="AA117" s="7">
        <v>0.83078413966718034</v>
      </c>
    </row>
    <row r="118" spans="1:27" x14ac:dyDescent="0.3">
      <c r="A118" s="3" t="s">
        <v>139</v>
      </c>
      <c r="B118" s="3" t="s">
        <v>42</v>
      </c>
      <c r="C118" s="3">
        <v>140</v>
      </c>
      <c r="D118" s="3">
        <v>3.68</v>
      </c>
      <c r="E118" s="3">
        <v>0</v>
      </c>
      <c r="F118" s="3">
        <f t="shared" si="12"/>
        <v>1095.1801134725547</v>
      </c>
      <c r="G118" s="6">
        <f t="shared" si="13"/>
        <v>1575.2048640000014</v>
      </c>
      <c r="H118" s="6">
        <f t="shared" si="14"/>
        <v>13817.392649599999</v>
      </c>
      <c r="I118" s="3">
        <v>0.2</v>
      </c>
      <c r="J118" s="6">
        <f t="shared" si="15"/>
        <v>0</v>
      </c>
      <c r="K118" s="12">
        <v>39.752000000000002</v>
      </c>
      <c r="L118" s="3">
        <v>364</v>
      </c>
      <c r="M118" s="3">
        <v>410</v>
      </c>
      <c r="N118" s="7">
        <v>172.01237114880016</v>
      </c>
      <c r="O118" s="7">
        <v>210.74531240966959</v>
      </c>
      <c r="P118" s="7">
        <v>364.57294168991467</v>
      </c>
      <c r="Q118" s="7">
        <v>393.88293350502744</v>
      </c>
      <c r="R118" s="7">
        <v>362.5372464470114</v>
      </c>
      <c r="S118" s="7">
        <v>380.17852036256755</v>
      </c>
      <c r="T118" s="7">
        <v>341.84300487643912</v>
      </c>
      <c r="U118" s="7">
        <v>0.41954236865561012</v>
      </c>
      <c r="V118" s="7">
        <v>0.5140129570967551</v>
      </c>
      <c r="W118" s="7">
        <v>0.88920229680466989</v>
      </c>
      <c r="X118" s="7">
        <v>0.96069008171957915</v>
      </c>
      <c r="Y118" s="7">
        <v>0.88423718645612537</v>
      </c>
      <c r="Z118" s="7">
        <v>0.92726468381114036</v>
      </c>
      <c r="AA118" s="7">
        <v>0.83376342652790025</v>
      </c>
    </row>
    <row r="119" spans="1:27" x14ac:dyDescent="0.3">
      <c r="A119" s="3" t="s">
        <v>139</v>
      </c>
      <c r="B119" s="3" t="s">
        <v>43</v>
      </c>
      <c r="C119" s="3">
        <v>140</v>
      </c>
      <c r="D119" s="3">
        <v>3.68</v>
      </c>
      <c r="E119" s="3">
        <v>0</v>
      </c>
      <c r="F119" s="3">
        <f t="shared" si="12"/>
        <v>1014.8457926077801</v>
      </c>
      <c r="G119" s="6">
        <f t="shared" si="13"/>
        <v>1575.2048640000014</v>
      </c>
      <c r="H119" s="6">
        <f t="shared" si="14"/>
        <v>13817.392649599999</v>
      </c>
      <c r="I119" s="3">
        <v>0.1</v>
      </c>
      <c r="J119" s="6">
        <f t="shared" si="15"/>
        <v>0</v>
      </c>
      <c r="K119" s="12">
        <v>33.631999999999998</v>
      </c>
      <c r="L119" s="3">
        <v>364</v>
      </c>
      <c r="M119" s="3">
        <v>393</v>
      </c>
      <c r="N119" s="7">
        <v>172.01237114880016</v>
      </c>
      <c r="O119" s="7">
        <v>210.74531240966959</v>
      </c>
      <c r="P119" s="7">
        <v>364.10662020597442</v>
      </c>
      <c r="Q119" s="7">
        <v>419.29882269629491</v>
      </c>
      <c r="R119" s="7">
        <v>374.78469288303012</v>
      </c>
      <c r="S119" s="7">
        <v>377.27925153697595</v>
      </c>
      <c r="T119" s="7">
        <v>406.45291779212488</v>
      </c>
      <c r="U119" s="7">
        <v>0.43769051182900803</v>
      </c>
      <c r="V119" s="7">
        <v>0.53624761427396839</v>
      </c>
      <c r="W119" s="7">
        <v>0.92647994963352276</v>
      </c>
      <c r="X119" s="7">
        <v>1.0669181239091474</v>
      </c>
      <c r="Y119" s="7">
        <v>0.95365061802297735</v>
      </c>
      <c r="Z119" s="7">
        <v>0.95999809551393367</v>
      </c>
      <c r="AA119" s="7">
        <v>1.0342313429825061</v>
      </c>
    </row>
    <row r="120" spans="1:27" x14ac:dyDescent="0.3">
      <c r="A120" s="3" t="s">
        <v>139</v>
      </c>
      <c r="B120" s="3" t="s">
        <v>44</v>
      </c>
      <c r="C120" s="3">
        <v>140</v>
      </c>
      <c r="D120" s="3">
        <v>3.68</v>
      </c>
      <c r="E120" s="3">
        <v>0</v>
      </c>
      <c r="F120" s="3">
        <f t="shared" si="12"/>
        <v>1014.8457926077801</v>
      </c>
      <c r="G120" s="6">
        <f t="shared" si="13"/>
        <v>1575.2048640000014</v>
      </c>
      <c r="H120" s="6">
        <f t="shared" si="14"/>
        <v>13817.392649599999</v>
      </c>
      <c r="I120" s="3">
        <v>0.2</v>
      </c>
      <c r="J120" s="6">
        <f t="shared" si="15"/>
        <v>0</v>
      </c>
      <c r="K120" s="12">
        <v>33.631999999999998</v>
      </c>
      <c r="L120" s="3">
        <v>364</v>
      </c>
      <c r="M120" s="3">
        <v>350.5</v>
      </c>
      <c r="N120" s="7">
        <v>172.01237114880016</v>
      </c>
      <c r="O120" s="7">
        <v>210.74531240966959</v>
      </c>
      <c r="P120" s="7">
        <v>351.42493256511619</v>
      </c>
      <c r="Q120" s="7">
        <v>381.49319114171101</v>
      </c>
      <c r="R120" s="7">
        <v>349.02833052057309</v>
      </c>
      <c r="S120" s="7">
        <v>377.27925153697595</v>
      </c>
      <c r="T120" s="7">
        <v>341.47292622259477</v>
      </c>
      <c r="U120" s="7">
        <v>0.49076282781398045</v>
      </c>
      <c r="V120" s="7">
        <v>0.60127050616168221</v>
      </c>
      <c r="W120" s="7">
        <v>1.0026388946223002</v>
      </c>
      <c r="X120" s="7">
        <v>1.0884256523301312</v>
      </c>
      <c r="Y120" s="7">
        <v>0.99580122830406015</v>
      </c>
      <c r="Z120" s="7">
        <v>1.0764030001054949</v>
      </c>
      <c r="AA120" s="7">
        <v>0.97424515327416483</v>
      </c>
    </row>
    <row r="121" spans="1:27" x14ac:dyDescent="0.3">
      <c r="A121" s="3" t="s">
        <v>139</v>
      </c>
      <c r="B121" s="3" t="s">
        <v>45</v>
      </c>
      <c r="C121" s="3">
        <v>140</v>
      </c>
      <c r="D121" s="3">
        <v>3.68</v>
      </c>
      <c r="E121" s="3">
        <v>0</v>
      </c>
      <c r="F121" s="3">
        <f t="shared" si="12"/>
        <v>1014.8457926077801</v>
      </c>
      <c r="G121" s="6">
        <f t="shared" si="13"/>
        <v>1575.2048640000014</v>
      </c>
      <c r="H121" s="6">
        <f t="shared" si="14"/>
        <v>13817.392649599999</v>
      </c>
      <c r="I121" s="3">
        <v>0.3</v>
      </c>
      <c r="J121" s="6">
        <f t="shared" si="15"/>
        <v>0</v>
      </c>
      <c r="K121" s="12">
        <v>33.631999999999998</v>
      </c>
      <c r="L121" s="3">
        <v>364</v>
      </c>
      <c r="M121" s="3">
        <v>335</v>
      </c>
      <c r="N121" s="7">
        <v>172.01237114880016</v>
      </c>
      <c r="O121" s="7">
        <v>210.74531240966959</v>
      </c>
      <c r="P121" s="7">
        <v>350.11968585192642</v>
      </c>
      <c r="Q121" s="7">
        <v>349.94112270141909</v>
      </c>
      <c r="R121" s="7">
        <v>329.26477856769429</v>
      </c>
      <c r="S121" s="7">
        <v>377.27925153697595</v>
      </c>
      <c r="T121" s="7">
        <v>319.8129290327513</v>
      </c>
      <c r="U121" s="7">
        <v>0.51346976462328409</v>
      </c>
      <c r="V121" s="7">
        <v>0.62909048480498386</v>
      </c>
      <c r="W121" s="7">
        <v>1.0451333906027653</v>
      </c>
      <c r="X121" s="7">
        <v>1.0446003662728929</v>
      </c>
      <c r="Y121" s="7">
        <v>0.98287993602296808</v>
      </c>
      <c r="Z121" s="7">
        <v>1.1262067210058984</v>
      </c>
      <c r="AA121" s="7">
        <v>0.95466545979925765</v>
      </c>
    </row>
    <row r="122" spans="1:27" x14ac:dyDescent="0.3">
      <c r="A122" s="3" t="s">
        <v>139</v>
      </c>
      <c r="B122" s="3" t="s">
        <v>46</v>
      </c>
      <c r="C122" s="3">
        <v>165.5</v>
      </c>
      <c r="D122" s="3">
        <v>2.96</v>
      </c>
      <c r="E122" s="3">
        <v>0</v>
      </c>
      <c r="F122" s="3">
        <f t="shared" si="12"/>
        <v>1240.5283301030356</v>
      </c>
      <c r="G122" s="6">
        <f t="shared" si="13"/>
        <v>1510.7117759999981</v>
      </c>
      <c r="H122" s="6">
        <f t="shared" si="14"/>
        <v>20000.184140150002</v>
      </c>
      <c r="I122" s="3">
        <v>0.1</v>
      </c>
      <c r="J122" s="6">
        <f t="shared" si="15"/>
        <v>0</v>
      </c>
      <c r="K122" s="12">
        <v>35.792000000000002</v>
      </c>
      <c r="L122" s="3">
        <v>371</v>
      </c>
      <c r="M122" s="3">
        <v>475</v>
      </c>
      <c r="N122" s="7">
        <v>168.14222066879978</v>
      </c>
      <c r="O122" s="7">
        <v>206.0036995446591</v>
      </c>
      <c r="P122" s="7">
        <v>445.17539200540159</v>
      </c>
      <c r="Q122" s="7">
        <v>452.7566316984101</v>
      </c>
      <c r="R122" s="7">
        <v>411.22629341460106</v>
      </c>
      <c r="S122" s="7">
        <v>385.94082344348948</v>
      </c>
      <c r="T122" s="7">
        <v>435.7177473894838</v>
      </c>
      <c r="U122" s="7">
        <v>0.35398362246063114</v>
      </c>
      <c r="V122" s="7">
        <v>0.43369199904138755</v>
      </c>
      <c r="W122" s="7">
        <v>0.9372113515903191</v>
      </c>
      <c r="X122" s="7">
        <v>0.95317185620717915</v>
      </c>
      <c r="Y122" s="7">
        <v>0.86573956508337069</v>
      </c>
      <c r="Z122" s="7">
        <v>0.81250699672313575</v>
      </c>
      <c r="AA122" s="7">
        <v>0.91730052081996594</v>
      </c>
    </row>
    <row r="123" spans="1:27" x14ac:dyDescent="0.3">
      <c r="A123" s="3" t="s">
        <v>139</v>
      </c>
      <c r="B123" s="3" t="s">
        <v>47</v>
      </c>
      <c r="C123" s="3">
        <v>165.5</v>
      </c>
      <c r="D123" s="3">
        <v>2.96</v>
      </c>
      <c r="E123" s="3">
        <v>0</v>
      </c>
      <c r="F123" s="3">
        <f t="shared" si="12"/>
        <v>1240.5283301030356</v>
      </c>
      <c r="G123" s="6">
        <f t="shared" si="13"/>
        <v>1510.7117759999981</v>
      </c>
      <c r="H123" s="6">
        <f t="shared" si="14"/>
        <v>20000.184140150002</v>
      </c>
      <c r="I123" s="3">
        <v>0.2</v>
      </c>
      <c r="J123" s="6">
        <f t="shared" si="15"/>
        <v>0</v>
      </c>
      <c r="K123" s="12">
        <v>35.792000000000002</v>
      </c>
      <c r="L123" s="3">
        <v>371</v>
      </c>
      <c r="M123" s="3">
        <v>442</v>
      </c>
      <c r="N123" s="7">
        <v>168.14222066879978</v>
      </c>
      <c r="O123" s="7">
        <v>206.0036995446591</v>
      </c>
      <c r="P123" s="7">
        <v>415.47936746597367</v>
      </c>
      <c r="Q123" s="7">
        <v>411.93431244691413</v>
      </c>
      <c r="R123" s="7">
        <v>382.96555164129126</v>
      </c>
      <c r="S123" s="7">
        <v>385.94082344348948</v>
      </c>
      <c r="T123" s="7">
        <v>356.30608087097727</v>
      </c>
      <c r="U123" s="7">
        <v>0.38041226395656058</v>
      </c>
      <c r="V123" s="7">
        <v>0.46607171842683054</v>
      </c>
      <c r="W123" s="7">
        <v>0.93999856892754219</v>
      </c>
      <c r="X123" s="7">
        <v>0.93197808245908176</v>
      </c>
      <c r="Y123" s="7">
        <v>0.86643789964093043</v>
      </c>
      <c r="Z123" s="7">
        <v>0.87316928380879977</v>
      </c>
      <c r="AA123" s="7">
        <v>0.80612235491171325</v>
      </c>
    </row>
    <row r="124" spans="1:27" x14ac:dyDescent="0.3">
      <c r="A124" s="3" t="s">
        <v>139</v>
      </c>
      <c r="B124" s="3" t="s">
        <v>48</v>
      </c>
      <c r="C124" s="3">
        <v>165.5</v>
      </c>
      <c r="D124" s="3">
        <v>2.96</v>
      </c>
      <c r="E124" s="3">
        <v>0</v>
      </c>
      <c r="F124" s="3">
        <f t="shared" si="12"/>
        <v>1240.5283301030356</v>
      </c>
      <c r="G124" s="6">
        <f t="shared" si="13"/>
        <v>1510.7117759999981</v>
      </c>
      <c r="H124" s="6">
        <f t="shared" si="14"/>
        <v>20000.184140150002</v>
      </c>
      <c r="I124" s="3">
        <v>0.3</v>
      </c>
      <c r="J124" s="6">
        <f t="shared" si="15"/>
        <v>0</v>
      </c>
      <c r="K124" s="12">
        <v>35.792000000000002</v>
      </c>
      <c r="L124" s="3">
        <v>371</v>
      </c>
      <c r="M124" s="3">
        <v>403.5</v>
      </c>
      <c r="N124" s="7">
        <v>168.14222066879978</v>
      </c>
      <c r="O124" s="7">
        <v>206.0036995446591</v>
      </c>
      <c r="P124" s="7">
        <v>402.82385380854737</v>
      </c>
      <c r="Q124" s="7">
        <v>377.86455728213178</v>
      </c>
      <c r="R124" s="7">
        <v>361.28032177832625</v>
      </c>
      <c r="S124" s="7">
        <v>385.94082344348948</v>
      </c>
      <c r="T124" s="7">
        <v>329.8355253648084</v>
      </c>
      <c r="U124" s="7">
        <v>0.41670934490408867</v>
      </c>
      <c r="V124" s="7">
        <v>0.51054200630646618</v>
      </c>
      <c r="W124" s="7">
        <v>0.99832429692328961</v>
      </c>
      <c r="X124" s="7">
        <v>0.9364673042927677</v>
      </c>
      <c r="Y124" s="7">
        <v>0.89536634889300182</v>
      </c>
      <c r="Z124" s="7">
        <v>0.95648283381286114</v>
      </c>
      <c r="AA124" s="7">
        <v>0.81743624625726985</v>
      </c>
    </row>
    <row r="125" spans="1:27" x14ac:dyDescent="0.3">
      <c r="A125" s="3" t="s">
        <v>139</v>
      </c>
      <c r="B125" s="3" t="s">
        <v>49</v>
      </c>
      <c r="C125" s="3">
        <v>165.5</v>
      </c>
      <c r="D125" s="3">
        <v>2.96</v>
      </c>
      <c r="E125" s="3">
        <v>0</v>
      </c>
      <c r="F125" s="3">
        <f t="shared" si="12"/>
        <v>1315.7690228382801</v>
      </c>
      <c r="G125" s="6">
        <f t="shared" si="13"/>
        <v>1510.7117759999981</v>
      </c>
      <c r="H125" s="6">
        <f t="shared" si="14"/>
        <v>20000.184140150002</v>
      </c>
      <c r="I125" s="3">
        <v>0.1</v>
      </c>
      <c r="J125" s="6">
        <f t="shared" si="15"/>
        <v>0</v>
      </c>
      <c r="K125" s="12">
        <v>39.752000000000002</v>
      </c>
      <c r="L125" s="3">
        <v>371</v>
      </c>
      <c r="M125" s="3">
        <v>495</v>
      </c>
      <c r="N125" s="7">
        <v>168.14222066879978</v>
      </c>
      <c r="O125" s="7">
        <v>206.0036995446591</v>
      </c>
      <c r="P125" s="7">
        <v>460.36172374572106</v>
      </c>
      <c r="Q125" s="7">
        <v>466.11018781890999</v>
      </c>
      <c r="R125" s="7">
        <v>424.81234698417842</v>
      </c>
      <c r="S125" s="7">
        <v>388.61574848058603</v>
      </c>
      <c r="T125" s="7">
        <v>438.29402444016205</v>
      </c>
      <c r="U125" s="7">
        <v>0.33968125387636317</v>
      </c>
      <c r="V125" s="7">
        <v>0.41616908998921032</v>
      </c>
      <c r="W125" s="7">
        <v>0.93002368433478999</v>
      </c>
      <c r="X125" s="7">
        <v>0.94163674306850509</v>
      </c>
      <c r="Y125" s="7">
        <v>0.85820676158419884</v>
      </c>
      <c r="Z125" s="7">
        <v>0.78508232016280011</v>
      </c>
      <c r="AA125" s="7">
        <v>0.88544247361648898</v>
      </c>
    </row>
    <row r="126" spans="1:27" x14ac:dyDescent="0.3">
      <c r="A126" s="3" t="s">
        <v>139</v>
      </c>
      <c r="B126" s="3" t="s">
        <v>50</v>
      </c>
      <c r="C126" s="3">
        <v>165.5</v>
      </c>
      <c r="D126" s="3">
        <v>2.96</v>
      </c>
      <c r="E126" s="3">
        <v>0</v>
      </c>
      <c r="F126" s="3">
        <f t="shared" si="12"/>
        <v>1315.7690228382801</v>
      </c>
      <c r="G126" s="6">
        <f t="shared" si="13"/>
        <v>1510.7117759999981</v>
      </c>
      <c r="H126" s="6">
        <f t="shared" si="14"/>
        <v>20000.184140150002</v>
      </c>
      <c r="I126" s="3">
        <v>0.2</v>
      </c>
      <c r="J126" s="6">
        <f t="shared" si="15"/>
        <v>0</v>
      </c>
      <c r="K126" s="12">
        <v>39.752000000000002</v>
      </c>
      <c r="L126" s="3">
        <v>371</v>
      </c>
      <c r="M126" s="3">
        <v>420</v>
      </c>
      <c r="N126" s="7">
        <v>168.14222066879978</v>
      </c>
      <c r="O126" s="7">
        <v>206.0036995446591</v>
      </c>
      <c r="P126" s="7">
        <v>427.62843285822913</v>
      </c>
      <c r="Q126" s="7">
        <v>424.08385940900831</v>
      </c>
      <c r="R126" s="7">
        <v>395.61792962203396</v>
      </c>
      <c r="S126" s="7">
        <v>388.61574848058603</v>
      </c>
      <c r="T126" s="7">
        <v>357.81631224551279</v>
      </c>
      <c r="U126" s="7">
        <v>0.40033862063999948</v>
      </c>
      <c r="V126" s="7">
        <v>0.49048499891585501</v>
      </c>
      <c r="W126" s="7">
        <v>1.0181629353767361</v>
      </c>
      <c r="X126" s="7">
        <v>1.0097234747833532</v>
      </c>
      <c r="Y126" s="7">
        <v>0.9419474514810332</v>
      </c>
      <c r="Z126" s="7">
        <v>0.92527559162044293</v>
      </c>
      <c r="AA126" s="7">
        <v>0.85194360058455432</v>
      </c>
    </row>
    <row r="127" spans="1:27" x14ac:dyDescent="0.3">
      <c r="A127" s="4" t="s">
        <v>139</v>
      </c>
      <c r="B127" s="4" t="s">
        <v>51</v>
      </c>
      <c r="C127" s="4">
        <v>165.5</v>
      </c>
      <c r="D127" s="4">
        <v>2.96</v>
      </c>
      <c r="E127" s="4">
        <v>0</v>
      </c>
      <c r="F127" s="4">
        <f t="shared" si="12"/>
        <v>1315.7690228382801</v>
      </c>
      <c r="G127" s="10">
        <f t="shared" si="13"/>
        <v>1510.7117759999981</v>
      </c>
      <c r="H127" s="10">
        <f t="shared" si="14"/>
        <v>20000.184140150002</v>
      </c>
      <c r="I127" s="4">
        <v>0.3</v>
      </c>
      <c r="J127" s="10">
        <f t="shared" si="15"/>
        <v>0</v>
      </c>
      <c r="K127" s="13">
        <v>39.752000000000002</v>
      </c>
      <c r="L127" s="4">
        <v>371</v>
      </c>
      <c r="M127" s="4">
        <v>390</v>
      </c>
      <c r="N127" s="10">
        <v>168.14222066879978</v>
      </c>
      <c r="O127" s="10">
        <v>206.0036995446591</v>
      </c>
      <c r="P127" s="10">
        <v>412.94807496876024</v>
      </c>
      <c r="Q127" s="10">
        <v>389.00925449548129</v>
      </c>
      <c r="R127" s="10">
        <v>373.21626528173891</v>
      </c>
      <c r="S127" s="10">
        <v>388.61574848058603</v>
      </c>
      <c r="T127" s="10">
        <v>330.99040818062974</v>
      </c>
      <c r="U127" s="10">
        <v>0.43113389915076866</v>
      </c>
      <c r="V127" s="10">
        <v>0.52821461421707461</v>
      </c>
      <c r="W127" s="10">
        <v>1.058841217868616</v>
      </c>
      <c r="X127" s="10">
        <v>0.99745962691149048</v>
      </c>
      <c r="Y127" s="10">
        <v>0.95696478277368957</v>
      </c>
      <c r="Z127" s="10">
        <v>0.99645063712970783</v>
      </c>
      <c r="AA127" s="10">
        <v>0.84869335430930704</v>
      </c>
    </row>
    <row r="128" spans="1:27" x14ac:dyDescent="0.3">
      <c r="A128" s="2" t="s">
        <v>174</v>
      </c>
      <c r="B128" t="s">
        <v>140</v>
      </c>
      <c r="C128" s="16">
        <v>300</v>
      </c>
      <c r="D128" s="16">
        <v>3.42</v>
      </c>
      <c r="E128" s="16">
        <v>696</v>
      </c>
      <c r="F128" s="3">
        <f t="shared" si="12"/>
        <v>2590.4352632120745</v>
      </c>
      <c r="G128" s="6">
        <f t="shared" si="13"/>
        <v>3184.9133039999865</v>
      </c>
      <c r="H128" s="6">
        <f t="shared" si="14"/>
        <v>67497.315240600015</v>
      </c>
      <c r="I128" s="2">
        <v>0.3</v>
      </c>
      <c r="J128" s="6">
        <f t="shared" si="15"/>
        <v>0.26868071550916794</v>
      </c>
      <c r="K128" s="16">
        <v>25.12</v>
      </c>
      <c r="L128" s="16">
        <v>307.60000000000002</v>
      </c>
      <c r="M128" s="16">
        <v>1220</v>
      </c>
      <c r="N128" s="7">
        <v>293.9037996931188</v>
      </c>
      <c r="O128" s="7">
        <v>360.08368276683291</v>
      </c>
      <c r="P128" s="7">
        <v>997.46348020184723</v>
      </c>
      <c r="Q128" s="7">
        <v>723.58299293446635</v>
      </c>
      <c r="R128" s="7">
        <v>750.89814525669738</v>
      </c>
      <c r="S128" s="7">
        <v>868.59292609697036</v>
      </c>
      <c r="T128" s="7">
        <v>795.24833249826941</v>
      </c>
      <c r="U128" s="7">
        <v>0.2409047538468187</v>
      </c>
      <c r="V128" s="7">
        <v>0.29515055964494502</v>
      </c>
      <c r="W128" s="7">
        <v>0.81759301655889116</v>
      </c>
      <c r="X128" s="7">
        <v>0.59310081388071012</v>
      </c>
      <c r="Y128" s="7">
        <v>0.61549028299729291</v>
      </c>
      <c r="Z128" s="7">
        <v>0.71196141483358222</v>
      </c>
      <c r="AA128" s="7">
        <v>0.65184289549038477</v>
      </c>
    </row>
    <row r="129" spans="1:27" x14ac:dyDescent="0.3">
      <c r="A129" s="2" t="s">
        <v>174</v>
      </c>
      <c r="B129" t="s">
        <v>141</v>
      </c>
      <c r="C129" s="16">
        <v>300</v>
      </c>
      <c r="D129" s="16">
        <v>3.42</v>
      </c>
      <c r="E129" s="16">
        <v>696</v>
      </c>
      <c r="F129" s="3">
        <f t="shared" si="12"/>
        <v>2590.4352632120745</v>
      </c>
      <c r="G129" s="6">
        <f t="shared" si="13"/>
        <v>3184.9133039999865</v>
      </c>
      <c r="H129" s="6">
        <f t="shared" si="14"/>
        <v>67497.315240600015</v>
      </c>
      <c r="I129" s="2">
        <v>0.3</v>
      </c>
      <c r="J129" s="6">
        <f t="shared" si="15"/>
        <v>0.26868071550916794</v>
      </c>
      <c r="K129" s="16">
        <v>25.12</v>
      </c>
      <c r="L129" s="16">
        <v>307.60000000000002</v>
      </c>
      <c r="M129" s="16">
        <v>1239</v>
      </c>
      <c r="N129" s="7">
        <v>293.9037996931188</v>
      </c>
      <c r="O129" s="7">
        <v>360.08368276683291</v>
      </c>
      <c r="P129" s="7">
        <v>997.46348020184723</v>
      </c>
      <c r="Q129" s="7">
        <v>723.58299293446635</v>
      </c>
      <c r="R129" s="7">
        <v>750.89814525669738</v>
      </c>
      <c r="S129" s="7">
        <v>868.59292609697036</v>
      </c>
      <c r="T129" s="7">
        <v>795.24833249826941</v>
      </c>
      <c r="U129" s="7">
        <v>0.23721049208484166</v>
      </c>
      <c r="V129" s="7">
        <v>0.29062444129687887</v>
      </c>
      <c r="W129" s="7">
        <v>0.80505527054224957</v>
      </c>
      <c r="X129" s="7">
        <v>0.58400564401490418</v>
      </c>
      <c r="Y129" s="7">
        <v>0.60605177179717307</v>
      </c>
      <c r="Z129" s="7">
        <v>0.70104352388778879</v>
      </c>
      <c r="AA129" s="7">
        <v>0.64184691888480183</v>
      </c>
    </row>
    <row r="130" spans="1:27" x14ac:dyDescent="0.3">
      <c r="A130" s="2" t="s">
        <v>174</v>
      </c>
      <c r="B130" t="s">
        <v>142</v>
      </c>
      <c r="C130" s="16">
        <v>300</v>
      </c>
      <c r="D130" s="16">
        <v>3.42</v>
      </c>
      <c r="E130" s="16">
        <v>745</v>
      </c>
      <c r="F130" s="3">
        <f t="shared" si="12"/>
        <v>2769.9781217520708</v>
      </c>
      <c r="G130" s="6">
        <f t="shared" si="13"/>
        <v>3184.9133039999865</v>
      </c>
      <c r="H130" s="6">
        <f t="shared" si="14"/>
        <v>67497.315240600015</v>
      </c>
      <c r="I130" s="2">
        <v>0.15</v>
      </c>
      <c r="J130" s="6">
        <f t="shared" si="15"/>
        <v>0.26895519287667569</v>
      </c>
      <c r="K130" s="16">
        <v>27.92</v>
      </c>
      <c r="L130" s="16">
        <v>307.60000000000002</v>
      </c>
      <c r="M130" s="16">
        <v>1501</v>
      </c>
      <c r="N130" s="7">
        <v>293.9037996931188</v>
      </c>
      <c r="O130" s="7">
        <v>360.08368276683291</v>
      </c>
      <c r="P130" s="7">
        <v>1268.2273197955344</v>
      </c>
      <c r="Q130" s="7">
        <v>857.17762145759718</v>
      </c>
      <c r="R130" s="7">
        <v>858.09421716594522</v>
      </c>
      <c r="S130" s="7">
        <v>883.82844719485502</v>
      </c>
      <c r="T130" s="7">
        <v>1035.0500866377818</v>
      </c>
      <c r="U130" s="7">
        <v>0.19580532957569541</v>
      </c>
      <c r="V130" s="7">
        <v>0.23989585793926244</v>
      </c>
      <c r="W130" s="7">
        <v>0.84492159879782436</v>
      </c>
      <c r="X130" s="7">
        <v>0.57107103361598743</v>
      </c>
      <c r="Y130" s="7">
        <v>0.57168169031708538</v>
      </c>
      <c r="Z130" s="7">
        <v>0.5888264138540007</v>
      </c>
      <c r="AA130" s="7">
        <v>0.68957367530831559</v>
      </c>
    </row>
    <row r="131" spans="1:27" x14ac:dyDescent="0.3">
      <c r="A131" s="2" t="s">
        <v>174</v>
      </c>
      <c r="B131" t="s">
        <v>143</v>
      </c>
      <c r="C131" s="16">
        <v>300</v>
      </c>
      <c r="D131" s="16">
        <v>3.42</v>
      </c>
      <c r="E131" s="16">
        <v>749</v>
      </c>
      <c r="F131" s="3">
        <f t="shared" si="12"/>
        <v>2785.3675096269276</v>
      </c>
      <c r="G131" s="6">
        <f t="shared" si="13"/>
        <v>3184.9133039999865</v>
      </c>
      <c r="H131" s="6">
        <f t="shared" si="14"/>
        <v>67497.315240600015</v>
      </c>
      <c r="I131" s="2">
        <v>0.3</v>
      </c>
      <c r="J131" s="6">
        <f t="shared" si="15"/>
        <v>0.2689052692010187</v>
      </c>
      <c r="K131" s="16">
        <v>28.160000000000004</v>
      </c>
      <c r="L131" s="16">
        <v>307.60000000000002</v>
      </c>
      <c r="M131" s="16">
        <v>1321</v>
      </c>
      <c r="N131" s="7">
        <v>293.9037996931188</v>
      </c>
      <c r="O131" s="7">
        <v>360.08368276683291</v>
      </c>
      <c r="P131" s="7">
        <v>1036.9907541437804</v>
      </c>
      <c r="Q131" s="7">
        <v>753.18052292242851</v>
      </c>
      <c r="R131" s="7">
        <v>785.81525676102569</v>
      </c>
      <c r="S131" s="7">
        <v>885.09802063073062</v>
      </c>
      <c r="T131" s="7">
        <v>803.73219387699805</v>
      </c>
      <c r="U131" s="7">
        <v>0.22248584382522241</v>
      </c>
      <c r="V131" s="7">
        <v>0.27258416560698934</v>
      </c>
      <c r="W131" s="7">
        <v>0.78500435589990947</v>
      </c>
      <c r="X131" s="7">
        <v>0.57015936633037734</v>
      </c>
      <c r="Y131" s="7">
        <v>0.59486393395989834</v>
      </c>
      <c r="Z131" s="7">
        <v>0.67002121168109807</v>
      </c>
      <c r="AA131" s="7">
        <v>0.60842709604617562</v>
      </c>
    </row>
    <row r="132" spans="1:27" x14ac:dyDescent="0.3">
      <c r="A132" s="2" t="s">
        <v>174</v>
      </c>
      <c r="B132" t="s">
        <v>144</v>
      </c>
      <c r="C132" s="16">
        <v>300</v>
      </c>
      <c r="D132" s="16">
        <v>3.42</v>
      </c>
      <c r="E132" s="16">
        <v>753</v>
      </c>
      <c r="F132" s="3">
        <f t="shared" si="12"/>
        <v>2800.7568975017844</v>
      </c>
      <c r="G132" s="6">
        <f t="shared" si="13"/>
        <v>3184.9133039999865</v>
      </c>
      <c r="H132" s="6">
        <f t="shared" si="14"/>
        <v>67497.315240600015</v>
      </c>
      <c r="I132" s="2">
        <v>0.5</v>
      </c>
      <c r="J132" s="6">
        <f t="shared" si="15"/>
        <v>0.26885589415906108</v>
      </c>
      <c r="K132" s="16">
        <v>28.400000000000002</v>
      </c>
      <c r="L132" s="16">
        <v>307.60000000000002</v>
      </c>
      <c r="M132" s="16">
        <v>1048</v>
      </c>
      <c r="N132" s="7">
        <v>293.9037996931188</v>
      </c>
      <c r="O132" s="7">
        <v>360.08368276683291</v>
      </c>
      <c r="P132" s="7">
        <v>939.37352739337291</v>
      </c>
      <c r="Q132" s="7">
        <v>648.29025216519051</v>
      </c>
      <c r="R132" s="7">
        <v>713.50052325266938</v>
      </c>
      <c r="S132" s="7">
        <v>886.36219538188379</v>
      </c>
      <c r="T132" s="7">
        <v>711.27499473166415</v>
      </c>
      <c r="U132" s="7">
        <v>0.28044255695908282</v>
      </c>
      <c r="V132" s="7">
        <v>0.34359130035003138</v>
      </c>
      <c r="W132" s="7">
        <v>0.89634878568069931</v>
      </c>
      <c r="X132" s="7">
        <v>0.61859756885991457</v>
      </c>
      <c r="Y132" s="7">
        <v>0.6808211099739212</v>
      </c>
      <c r="Z132" s="7">
        <v>0.84576545360866773</v>
      </c>
      <c r="AA132" s="7">
        <v>0.67869751405693146</v>
      </c>
    </row>
    <row r="133" spans="1:27" x14ac:dyDescent="0.3">
      <c r="A133" s="2" t="s">
        <v>174</v>
      </c>
      <c r="B133" t="s">
        <v>145</v>
      </c>
      <c r="C133" s="16">
        <v>300</v>
      </c>
      <c r="D133" s="16">
        <v>3.42</v>
      </c>
      <c r="E133" s="16">
        <v>1260</v>
      </c>
      <c r="F133" s="3">
        <f t="shared" si="12"/>
        <v>2769.9781217520708</v>
      </c>
      <c r="G133" s="6">
        <f t="shared" si="13"/>
        <v>3184.9133039999865</v>
      </c>
      <c r="H133" s="6">
        <f t="shared" si="14"/>
        <v>67497.315240600015</v>
      </c>
      <c r="I133" s="2">
        <v>0.15</v>
      </c>
      <c r="J133" s="6">
        <f t="shared" si="15"/>
        <v>0.45487723895920984</v>
      </c>
      <c r="K133" s="16">
        <v>27.92</v>
      </c>
      <c r="L133" s="16">
        <v>307.60000000000002</v>
      </c>
      <c r="M133" s="16">
        <v>1762</v>
      </c>
      <c r="N133" s="7">
        <v>293.9037996931188</v>
      </c>
      <c r="O133" s="7">
        <v>360.08368276683291</v>
      </c>
      <c r="P133" s="7">
        <v>1401.7879029725941</v>
      </c>
      <c r="Q133" s="7">
        <v>857.17762145759718</v>
      </c>
      <c r="R133" s="7">
        <v>900.61857826110929</v>
      </c>
      <c r="S133" s="7">
        <v>883.82844719485502</v>
      </c>
      <c r="T133" s="7">
        <v>1206.683494117503</v>
      </c>
      <c r="U133" s="7">
        <v>0.16680124840699137</v>
      </c>
      <c r="V133" s="7">
        <v>0.20436077342045</v>
      </c>
      <c r="W133" s="7">
        <v>0.7955663467494859</v>
      </c>
      <c r="X133" s="7">
        <v>0.48647992137207557</v>
      </c>
      <c r="Y133" s="7">
        <v>0.51113426689052743</v>
      </c>
      <c r="Z133" s="7">
        <v>0.50160524812420826</v>
      </c>
      <c r="AA133" s="7">
        <v>0.68483739734251015</v>
      </c>
    </row>
    <row r="134" spans="1:27" x14ac:dyDescent="0.3">
      <c r="A134" s="2" t="s">
        <v>174</v>
      </c>
      <c r="B134" t="s">
        <v>146</v>
      </c>
      <c r="C134" s="16">
        <v>300</v>
      </c>
      <c r="D134" s="16">
        <v>3.42</v>
      </c>
      <c r="E134" s="16">
        <v>1268</v>
      </c>
      <c r="F134" s="3">
        <f t="shared" si="12"/>
        <v>2785.3675096269276</v>
      </c>
      <c r="G134" s="6">
        <f t="shared" si="13"/>
        <v>3184.9133039999865</v>
      </c>
      <c r="H134" s="6">
        <f t="shared" si="14"/>
        <v>67497.315240600015</v>
      </c>
      <c r="I134" s="2">
        <v>0.3</v>
      </c>
      <c r="J134" s="6">
        <f t="shared" si="15"/>
        <v>0.45523615667141748</v>
      </c>
      <c r="K134" s="16">
        <v>28.160000000000004</v>
      </c>
      <c r="L134" s="16">
        <v>307.60000000000002</v>
      </c>
      <c r="M134" s="16">
        <v>1376</v>
      </c>
      <c r="N134" s="7">
        <v>293.9037996931188</v>
      </c>
      <c r="O134" s="7">
        <v>360.08368276683291</v>
      </c>
      <c r="P134" s="7">
        <v>1104.1843361094932</v>
      </c>
      <c r="Q134" s="7">
        <v>753.18052292242851</v>
      </c>
      <c r="R134" s="7">
        <v>824.92319643049257</v>
      </c>
      <c r="S134" s="7">
        <v>885.09802063073062</v>
      </c>
      <c r="T134" s="7">
        <v>910.40397273050814</v>
      </c>
      <c r="U134" s="7">
        <v>0.2135928776839526</v>
      </c>
      <c r="V134" s="7">
        <v>0.26168872294101231</v>
      </c>
      <c r="W134" s="7">
        <v>0.80245954659120144</v>
      </c>
      <c r="X134" s="7">
        <v>0.54736956607734633</v>
      </c>
      <c r="Y134" s="7">
        <v>0.59950813694076499</v>
      </c>
      <c r="Z134" s="7">
        <v>0.64323984057465888</v>
      </c>
      <c r="AA134" s="7">
        <v>0.66163079413554371</v>
      </c>
    </row>
    <row r="135" spans="1:27" x14ac:dyDescent="0.3">
      <c r="A135" s="2" t="s">
        <v>174</v>
      </c>
      <c r="B135" t="s">
        <v>147</v>
      </c>
      <c r="C135" s="16">
        <v>300</v>
      </c>
      <c r="D135" s="16">
        <v>3.42</v>
      </c>
      <c r="E135" s="16">
        <v>1275</v>
      </c>
      <c r="F135" s="3">
        <f t="shared" si="12"/>
        <v>2800.7568975017844</v>
      </c>
      <c r="G135" s="6">
        <f t="shared" si="13"/>
        <v>3184.9133039999865</v>
      </c>
      <c r="H135" s="6">
        <f t="shared" si="14"/>
        <v>67497.315240600015</v>
      </c>
      <c r="I135" s="2">
        <v>0.5</v>
      </c>
      <c r="J135" s="6">
        <f t="shared" si="15"/>
        <v>0.45523408373546198</v>
      </c>
      <c r="K135" s="16">
        <v>28.400000000000002</v>
      </c>
      <c r="L135" s="16">
        <v>307.60000000000002</v>
      </c>
      <c r="M135" s="16">
        <v>1081</v>
      </c>
      <c r="N135" s="7">
        <v>293.9037996931188</v>
      </c>
      <c r="O135" s="7">
        <v>360.08368276683291</v>
      </c>
      <c r="P135" s="7">
        <v>979.93765079911043</v>
      </c>
      <c r="Q135" s="7">
        <v>648.29025216519051</v>
      </c>
      <c r="R135" s="7">
        <v>749.0905849625974</v>
      </c>
      <c r="S135" s="7">
        <v>886.36219538188379</v>
      </c>
      <c r="T135" s="7">
        <v>791.8521911900857</v>
      </c>
      <c r="U135" s="7">
        <v>0.2718814058215715</v>
      </c>
      <c r="V135" s="7">
        <v>0.33310238923851332</v>
      </c>
      <c r="W135" s="7">
        <v>0.90651031526282189</v>
      </c>
      <c r="X135" s="7">
        <v>0.59971346176243345</v>
      </c>
      <c r="Y135" s="7">
        <v>0.69296076314763866</v>
      </c>
      <c r="Z135" s="7">
        <v>0.81994652671774637</v>
      </c>
      <c r="AA135" s="7">
        <v>0.73251821571700804</v>
      </c>
    </row>
    <row r="136" spans="1:27" x14ac:dyDescent="0.3">
      <c r="A136" s="2" t="s">
        <v>174</v>
      </c>
      <c r="B136" t="s">
        <v>148</v>
      </c>
      <c r="C136" s="16">
        <v>300</v>
      </c>
      <c r="D136" s="16">
        <v>3.42</v>
      </c>
      <c r="E136" s="16">
        <v>1249</v>
      </c>
      <c r="F136" s="3">
        <f t="shared" si="12"/>
        <v>2744.3291419606426</v>
      </c>
      <c r="G136" s="6">
        <f t="shared" si="13"/>
        <v>3184.9133039999865</v>
      </c>
      <c r="H136" s="6">
        <f t="shared" si="14"/>
        <v>67497.315240600015</v>
      </c>
      <c r="I136" s="2">
        <v>0.15</v>
      </c>
      <c r="J136" s="6">
        <f t="shared" si="15"/>
        <v>0.45512033556866716</v>
      </c>
      <c r="K136" s="16">
        <v>27.52</v>
      </c>
      <c r="L136" s="16">
        <v>307.60000000000002</v>
      </c>
      <c r="M136" s="16">
        <v>1727</v>
      </c>
      <c r="N136" s="7">
        <v>293.9037996931188</v>
      </c>
      <c r="O136" s="7">
        <v>360.08368276683291</v>
      </c>
      <c r="P136" s="7">
        <v>1392.900431984131</v>
      </c>
      <c r="Q136" s="7">
        <v>852.71990819301482</v>
      </c>
      <c r="R136" s="7">
        <v>895.25160323772479</v>
      </c>
      <c r="S136" s="7">
        <v>881.70030422936054</v>
      </c>
      <c r="T136" s="7">
        <v>1204.6053781183214</v>
      </c>
      <c r="U136" s="7">
        <v>0.17018170219636294</v>
      </c>
      <c r="V136" s="7">
        <v>0.20850242198426919</v>
      </c>
      <c r="W136" s="7">
        <v>0.80654338852584306</v>
      </c>
      <c r="X136" s="7">
        <v>0.49375790862363333</v>
      </c>
      <c r="Y136" s="7">
        <v>0.51838541009711914</v>
      </c>
      <c r="Z136" s="7">
        <v>0.51053868224050991</v>
      </c>
      <c r="AA136" s="7">
        <v>0.6975132473180784</v>
      </c>
    </row>
    <row r="137" spans="1:27" x14ac:dyDescent="0.3">
      <c r="A137" s="2" t="s">
        <v>174</v>
      </c>
      <c r="B137" t="s">
        <v>149</v>
      </c>
      <c r="C137" s="16">
        <v>300</v>
      </c>
      <c r="D137" s="16">
        <v>3.42</v>
      </c>
      <c r="E137" s="16">
        <v>1256</v>
      </c>
      <c r="F137" s="3">
        <f t="shared" si="12"/>
        <v>2759.7185298354998</v>
      </c>
      <c r="G137" s="6">
        <f t="shared" si="13"/>
        <v>3184.9133039999865</v>
      </c>
      <c r="H137" s="6">
        <f t="shared" si="14"/>
        <v>67497.315240600015</v>
      </c>
      <c r="I137" s="2">
        <v>0.3</v>
      </c>
      <c r="J137" s="6">
        <f t="shared" si="15"/>
        <v>0.45511887767585746</v>
      </c>
      <c r="K137" s="16">
        <v>27.760000000000005</v>
      </c>
      <c r="L137" s="16">
        <v>307.60000000000002</v>
      </c>
      <c r="M137" s="16">
        <v>1357</v>
      </c>
      <c r="N137" s="7">
        <v>293.9037996931188</v>
      </c>
      <c r="O137" s="7">
        <v>360.08368276683291</v>
      </c>
      <c r="P137" s="7">
        <v>1098.4340519692907</v>
      </c>
      <c r="Q137" s="7">
        <v>749.27373853714073</v>
      </c>
      <c r="R137" s="7">
        <v>819.95009426891659</v>
      </c>
      <c r="S137" s="7">
        <v>882.97903124644063</v>
      </c>
      <c r="T137" s="7">
        <v>908.90880034058546</v>
      </c>
      <c r="U137" s="7">
        <v>0.21658349277311628</v>
      </c>
      <c r="V137" s="7">
        <v>0.26535275074932418</v>
      </c>
      <c r="W137" s="7">
        <v>0.80945766541583697</v>
      </c>
      <c r="X137" s="7">
        <v>0.55215456045478317</v>
      </c>
      <c r="Y137" s="7">
        <v>0.60423735760421271</v>
      </c>
      <c r="Z137" s="7">
        <v>0.65068462140489358</v>
      </c>
      <c r="AA137" s="7">
        <v>0.66979277843816176</v>
      </c>
    </row>
    <row r="138" spans="1:27" x14ac:dyDescent="0.3">
      <c r="A138" s="2" t="s">
        <v>174</v>
      </c>
      <c r="B138" t="s">
        <v>150</v>
      </c>
      <c r="C138" s="16">
        <v>300</v>
      </c>
      <c r="D138" s="16">
        <v>3.42</v>
      </c>
      <c r="E138" s="16">
        <v>1260</v>
      </c>
      <c r="F138" s="3">
        <f t="shared" si="12"/>
        <v>2769.9781217520708</v>
      </c>
      <c r="G138" s="6">
        <f t="shared" si="13"/>
        <v>3184.9133039999865</v>
      </c>
      <c r="H138" s="6">
        <f t="shared" si="14"/>
        <v>67497.315240600015</v>
      </c>
      <c r="I138" s="2">
        <v>0.5</v>
      </c>
      <c r="J138" s="6">
        <f t="shared" si="15"/>
        <v>0.45487723895920984</v>
      </c>
      <c r="K138" s="16">
        <v>27.92</v>
      </c>
      <c r="L138" s="16">
        <v>307.60000000000002</v>
      </c>
      <c r="M138" s="16">
        <v>1085</v>
      </c>
      <c r="N138" s="7">
        <v>293.9037996931188</v>
      </c>
      <c r="O138" s="7">
        <v>360.08368276683291</v>
      </c>
      <c r="P138" s="7">
        <v>975.09775906992309</v>
      </c>
      <c r="Q138" s="7">
        <v>644.26576064393601</v>
      </c>
      <c r="R138" s="7">
        <v>743.64998113936042</v>
      </c>
      <c r="S138" s="7">
        <v>883.82844719485502</v>
      </c>
      <c r="T138" s="7">
        <v>790.40456901751315</v>
      </c>
      <c r="U138" s="7">
        <v>0.27087907805817402</v>
      </c>
      <c r="V138" s="7">
        <v>0.33187436199708104</v>
      </c>
      <c r="W138" s="7">
        <v>0.89870761204601202</v>
      </c>
      <c r="X138" s="7">
        <v>0.59379332778242955</v>
      </c>
      <c r="Y138" s="7">
        <v>0.68539168768604652</v>
      </c>
      <c r="Z138" s="7">
        <v>0.81458843059433639</v>
      </c>
      <c r="AA138" s="7">
        <v>0.72848347374886002</v>
      </c>
    </row>
    <row r="139" spans="1:27" x14ac:dyDescent="0.3">
      <c r="A139" s="2" t="s">
        <v>174</v>
      </c>
      <c r="B139" t="s">
        <v>151</v>
      </c>
      <c r="C139" s="16">
        <v>300</v>
      </c>
      <c r="D139" s="16">
        <v>3.42</v>
      </c>
      <c r="E139" s="16">
        <v>1241</v>
      </c>
      <c r="F139" s="3">
        <f t="shared" si="12"/>
        <v>2728.9397540857858</v>
      </c>
      <c r="G139" s="6">
        <f t="shared" si="13"/>
        <v>3184.9133039999865</v>
      </c>
      <c r="H139" s="6">
        <f t="shared" si="14"/>
        <v>67497.315240600015</v>
      </c>
      <c r="I139" s="2">
        <v>0.15</v>
      </c>
      <c r="J139" s="6">
        <f t="shared" si="15"/>
        <v>0.45475536722346727</v>
      </c>
      <c r="K139" s="16">
        <v>27.28</v>
      </c>
      <c r="L139" s="16">
        <v>307.60000000000002</v>
      </c>
      <c r="M139" s="16">
        <v>1759</v>
      </c>
      <c r="N139" s="7">
        <v>293.9037996931188</v>
      </c>
      <c r="O139" s="7">
        <v>360.08368276683291</v>
      </c>
      <c r="P139" s="7">
        <v>1387.5513406694351</v>
      </c>
      <c r="Q139" s="7">
        <v>850.04723695505515</v>
      </c>
      <c r="R139" s="7">
        <v>891.91581801877487</v>
      </c>
      <c r="S139" s="7">
        <v>880.41598910466587</v>
      </c>
      <c r="T139" s="7">
        <v>1202.8921821046956</v>
      </c>
      <c r="U139" s="7">
        <v>0.16708573035424604</v>
      </c>
      <c r="V139" s="7">
        <v>0.20470931368211082</v>
      </c>
      <c r="W139" s="7">
        <v>0.78882964222253282</v>
      </c>
      <c r="X139" s="7">
        <v>0.48325596188462489</v>
      </c>
      <c r="Y139" s="7">
        <v>0.50705845254052007</v>
      </c>
      <c r="Z139" s="7">
        <v>0.50052074423232851</v>
      </c>
      <c r="AA139" s="7">
        <v>0.68385001825167457</v>
      </c>
    </row>
    <row r="140" spans="1:27" x14ac:dyDescent="0.3">
      <c r="A140" s="2" t="s">
        <v>174</v>
      </c>
      <c r="B140" t="s">
        <v>152</v>
      </c>
      <c r="C140" s="16">
        <v>300</v>
      </c>
      <c r="D140" s="16">
        <v>3.42</v>
      </c>
      <c r="E140" s="16">
        <v>1253</v>
      </c>
      <c r="F140" s="3">
        <f t="shared" si="12"/>
        <v>2754.5887338772141</v>
      </c>
      <c r="G140" s="6">
        <f t="shared" si="13"/>
        <v>3184.9133039999865</v>
      </c>
      <c r="H140" s="6">
        <f t="shared" si="14"/>
        <v>67497.315240600015</v>
      </c>
      <c r="I140" s="2">
        <v>0.3</v>
      </c>
      <c r="J140" s="6">
        <f t="shared" si="15"/>
        <v>0.45487734143032788</v>
      </c>
      <c r="K140" s="16">
        <v>27.680000000000003</v>
      </c>
      <c r="L140" s="16">
        <v>307.60000000000002</v>
      </c>
      <c r="M140" s="16">
        <v>1411</v>
      </c>
      <c r="N140" s="7">
        <v>293.9037996931188</v>
      </c>
      <c r="O140" s="7">
        <v>360.08368276683291</v>
      </c>
      <c r="P140" s="7">
        <v>1097.2809284722114</v>
      </c>
      <c r="Q140" s="7">
        <v>748.4927998658369</v>
      </c>
      <c r="R140" s="7">
        <v>818.91026234565402</v>
      </c>
      <c r="S140" s="7">
        <v>882.55340531218678</v>
      </c>
      <c r="T140" s="7">
        <v>908.48593552564876</v>
      </c>
      <c r="U140" s="7">
        <v>0.20829468440334428</v>
      </c>
      <c r="V140" s="7">
        <v>0.25519750727628132</v>
      </c>
      <c r="W140" s="7">
        <v>0.77766189119221218</v>
      </c>
      <c r="X140" s="7">
        <v>0.5304697376795442</v>
      </c>
      <c r="Y140" s="7">
        <v>0.58037580605645223</v>
      </c>
      <c r="Z140" s="7">
        <v>0.62548079752812669</v>
      </c>
      <c r="AA140" s="7">
        <v>0.64385962829599486</v>
      </c>
    </row>
    <row r="141" spans="1:27" x14ac:dyDescent="0.3">
      <c r="A141" s="2" t="s">
        <v>174</v>
      </c>
      <c r="B141" t="s">
        <v>153</v>
      </c>
      <c r="C141" s="16">
        <v>300</v>
      </c>
      <c r="D141" s="16">
        <v>3.42</v>
      </c>
      <c r="E141" s="16">
        <v>1263</v>
      </c>
      <c r="F141" s="3">
        <f t="shared" si="12"/>
        <v>2775.1079177103561</v>
      </c>
      <c r="G141" s="6">
        <f t="shared" si="13"/>
        <v>3184.9133039999865</v>
      </c>
      <c r="H141" s="6">
        <f t="shared" si="14"/>
        <v>67497.315240600015</v>
      </c>
      <c r="I141" s="2">
        <v>0.5</v>
      </c>
      <c r="J141" s="6">
        <f t="shared" si="15"/>
        <v>0.45511743595256537</v>
      </c>
      <c r="K141" s="16">
        <v>28</v>
      </c>
      <c r="L141" s="16">
        <v>307.60000000000002</v>
      </c>
      <c r="M141" s="16">
        <v>1080</v>
      </c>
      <c r="N141" s="7">
        <v>293.9037996931188</v>
      </c>
      <c r="O141" s="7">
        <v>360.08368276683291</v>
      </c>
      <c r="P141" s="7">
        <v>975.90630067341647</v>
      </c>
      <c r="Q141" s="7">
        <v>644.936216036004</v>
      </c>
      <c r="R141" s="7">
        <v>744.5908385406567</v>
      </c>
      <c r="S141" s="7">
        <v>884.25224246955895</v>
      </c>
      <c r="T141" s="7">
        <v>790.72335169503765</v>
      </c>
      <c r="U141" s="7">
        <v>0.27213314786399889</v>
      </c>
      <c r="V141" s="7">
        <v>0.33341081737669714</v>
      </c>
      <c r="W141" s="7">
        <v>0.90361694506797818</v>
      </c>
      <c r="X141" s="7">
        <v>0.59716316299630001</v>
      </c>
      <c r="Y141" s="7">
        <v>0.68943596161171916</v>
      </c>
      <c r="Z141" s="7">
        <v>0.81875207636070269</v>
      </c>
      <c r="AA141" s="7">
        <v>0.73215125156947936</v>
      </c>
    </row>
    <row r="142" spans="1:27" x14ac:dyDescent="0.3">
      <c r="A142" s="2" t="s">
        <v>174</v>
      </c>
      <c r="B142" t="s">
        <v>154</v>
      </c>
      <c r="C142" s="16">
        <v>300</v>
      </c>
      <c r="D142" s="16">
        <v>3.42</v>
      </c>
      <c r="E142" s="16">
        <v>1241</v>
      </c>
      <c r="F142" s="3">
        <f t="shared" si="12"/>
        <v>2728.9397540857858</v>
      </c>
      <c r="G142" s="6">
        <f t="shared" si="13"/>
        <v>3184.9133039999865</v>
      </c>
      <c r="H142" s="6">
        <f t="shared" si="14"/>
        <v>67497.315240600015</v>
      </c>
      <c r="I142" s="2">
        <v>0.15</v>
      </c>
      <c r="J142" s="6">
        <f t="shared" si="15"/>
        <v>0.45475536722346727</v>
      </c>
      <c r="K142" s="16">
        <v>27.28</v>
      </c>
      <c r="L142" s="16">
        <v>307.60000000000002</v>
      </c>
      <c r="M142" s="16">
        <v>1627</v>
      </c>
      <c r="N142" s="7">
        <v>293.9037996931188</v>
      </c>
      <c r="O142" s="7">
        <v>360.08368276683291</v>
      </c>
      <c r="P142" s="7">
        <v>1387.5513406694351</v>
      </c>
      <c r="Q142" s="7">
        <v>850.04723695505515</v>
      </c>
      <c r="R142" s="7">
        <v>891.91581801877487</v>
      </c>
      <c r="S142" s="7">
        <v>880.41598910466587</v>
      </c>
      <c r="T142" s="7">
        <v>1202.8921821046956</v>
      </c>
      <c r="U142" s="7">
        <v>0.18064154867432008</v>
      </c>
      <c r="V142" s="7">
        <v>0.22131756777309952</v>
      </c>
      <c r="W142" s="7">
        <v>0.85282811350303334</v>
      </c>
      <c r="X142" s="7">
        <v>0.52246296063617403</v>
      </c>
      <c r="Y142" s="7">
        <v>0.54819656915720638</v>
      </c>
      <c r="Z142" s="7">
        <v>0.54112845058676451</v>
      </c>
      <c r="AA142" s="7">
        <v>0.73933139649950563</v>
      </c>
    </row>
    <row r="143" spans="1:27" x14ac:dyDescent="0.3">
      <c r="A143" s="2" t="s">
        <v>174</v>
      </c>
      <c r="B143" t="s">
        <v>155</v>
      </c>
      <c r="C143" s="16">
        <v>300</v>
      </c>
      <c r="D143" s="16">
        <v>3.42</v>
      </c>
      <c r="E143" s="16">
        <v>1253</v>
      </c>
      <c r="F143" s="3">
        <f t="shared" si="12"/>
        <v>2754.5887338772141</v>
      </c>
      <c r="G143" s="6">
        <f t="shared" si="13"/>
        <v>3184.9133039999865</v>
      </c>
      <c r="H143" s="6">
        <f t="shared" si="14"/>
        <v>67497.315240600015</v>
      </c>
      <c r="I143" s="2">
        <v>0.3</v>
      </c>
      <c r="J143" s="6">
        <f t="shared" si="15"/>
        <v>0.45487734143032788</v>
      </c>
      <c r="K143" s="16">
        <v>27.680000000000003</v>
      </c>
      <c r="L143" s="16">
        <v>307.60000000000002</v>
      </c>
      <c r="M143" s="16">
        <v>1323</v>
      </c>
      <c r="N143" s="7">
        <v>293.9037996931188</v>
      </c>
      <c r="O143" s="7">
        <v>360.08368276683291</v>
      </c>
      <c r="P143" s="7">
        <v>1097.2809284722114</v>
      </c>
      <c r="Q143" s="7">
        <v>748.4927998658369</v>
      </c>
      <c r="R143" s="7">
        <v>818.91026234565402</v>
      </c>
      <c r="S143" s="7">
        <v>882.55340531218678</v>
      </c>
      <c r="T143" s="7">
        <v>908.48593552564876</v>
      </c>
      <c r="U143" s="7">
        <v>0.22214950846040726</v>
      </c>
      <c r="V143" s="7">
        <v>0.27217209581771196</v>
      </c>
      <c r="W143" s="7">
        <v>0.82938845689509555</v>
      </c>
      <c r="X143" s="7">
        <v>0.56575419490992962</v>
      </c>
      <c r="Y143" s="7">
        <v>0.61897979013276949</v>
      </c>
      <c r="Z143" s="7">
        <v>0.66708496244307391</v>
      </c>
      <c r="AA143" s="7">
        <v>0.68668627023858564</v>
      </c>
    </row>
    <row r="144" spans="1:27" x14ac:dyDescent="0.3">
      <c r="A144" s="2" t="s">
        <v>174</v>
      </c>
      <c r="B144" t="s">
        <v>156</v>
      </c>
      <c r="C144" s="16">
        <v>300</v>
      </c>
      <c r="D144" s="16">
        <v>3.42</v>
      </c>
      <c r="E144" s="16">
        <v>1263</v>
      </c>
      <c r="F144" s="3">
        <f t="shared" si="12"/>
        <v>2775.1079177103561</v>
      </c>
      <c r="G144" s="6">
        <f t="shared" si="13"/>
        <v>3184.9133039999865</v>
      </c>
      <c r="H144" s="6">
        <f t="shared" si="14"/>
        <v>67497.315240600015</v>
      </c>
      <c r="I144" s="2">
        <v>0.5</v>
      </c>
      <c r="J144" s="6">
        <f t="shared" si="15"/>
        <v>0.45511743595256537</v>
      </c>
      <c r="K144" s="16">
        <v>28</v>
      </c>
      <c r="L144" s="16">
        <v>307.60000000000002</v>
      </c>
      <c r="M144" s="16">
        <v>1053</v>
      </c>
      <c r="N144" s="7">
        <v>293.9037996931188</v>
      </c>
      <c r="O144" s="7">
        <v>360.08368276683291</v>
      </c>
      <c r="P144" s="7">
        <v>975.90630067341647</v>
      </c>
      <c r="Q144" s="7">
        <v>644.936216036004</v>
      </c>
      <c r="R144" s="7">
        <v>744.5908385406567</v>
      </c>
      <c r="S144" s="7">
        <v>884.25224246955895</v>
      </c>
      <c r="T144" s="7">
        <v>790.72335169503765</v>
      </c>
      <c r="U144" s="7">
        <v>0.27911092088615269</v>
      </c>
      <c r="V144" s="7">
        <v>0.34195981269404835</v>
      </c>
      <c r="W144" s="7">
        <v>0.92678661032613152</v>
      </c>
      <c r="X144" s="7">
        <v>0.6124750389705641</v>
      </c>
      <c r="Y144" s="7">
        <v>0.70711380678125046</v>
      </c>
      <c r="Z144" s="7">
        <v>0.83974571934431053</v>
      </c>
      <c r="AA144" s="7">
        <v>0.7509243605840813</v>
      </c>
    </row>
    <row r="145" spans="1:27" x14ac:dyDescent="0.3">
      <c r="A145" s="2" t="s">
        <v>174</v>
      </c>
      <c r="B145" t="s">
        <v>157</v>
      </c>
      <c r="C145" s="16">
        <v>300</v>
      </c>
      <c r="D145" s="16">
        <v>3.42</v>
      </c>
      <c r="E145" s="16">
        <v>1231</v>
      </c>
      <c r="F145" s="3">
        <f t="shared" si="12"/>
        <v>4544.8875233188883</v>
      </c>
      <c r="G145" s="6">
        <f t="shared" si="13"/>
        <v>3184.9133039999865</v>
      </c>
      <c r="H145" s="6">
        <f t="shared" si="14"/>
        <v>67497.315240600015</v>
      </c>
      <c r="I145" s="2">
        <v>0.3</v>
      </c>
      <c r="J145" s="6">
        <f t="shared" si="15"/>
        <v>0.27085378762048362</v>
      </c>
      <c r="K145" s="16">
        <v>55.6</v>
      </c>
      <c r="L145" s="16">
        <v>307.60000000000002</v>
      </c>
      <c r="M145" s="16">
        <v>1663</v>
      </c>
      <c r="N145" s="7">
        <v>293.9037996931188</v>
      </c>
      <c r="O145" s="7">
        <v>360.08368276683291</v>
      </c>
      <c r="P145" s="7">
        <v>1346.0305741501793</v>
      </c>
      <c r="Q145" s="7">
        <v>1025.8508144937582</v>
      </c>
      <c r="R145" s="7">
        <v>1101.2597971930677</v>
      </c>
      <c r="S145" s="7">
        <v>1005.5436792839046</v>
      </c>
      <c r="T145" s="7">
        <v>881.57467340586311</v>
      </c>
      <c r="U145" s="7">
        <v>0.17673108820993313</v>
      </c>
      <c r="V145" s="7">
        <v>0.21652656810994161</v>
      </c>
      <c r="W145" s="7">
        <v>0.80939902233925398</v>
      </c>
      <c r="X145" s="7">
        <v>0.61686759741055819</v>
      </c>
      <c r="Y145" s="7">
        <v>0.66221274635782779</v>
      </c>
      <c r="Z145" s="7">
        <v>0.604656451764224</v>
      </c>
      <c r="AA145" s="7">
        <v>0.53011104834988765</v>
      </c>
    </row>
    <row r="146" spans="1:27" x14ac:dyDescent="0.3">
      <c r="A146" s="2" t="s">
        <v>174</v>
      </c>
      <c r="B146" t="s">
        <v>158</v>
      </c>
      <c r="C146" s="16">
        <v>300</v>
      </c>
      <c r="D146" s="16">
        <v>3.42</v>
      </c>
      <c r="E146" s="16">
        <v>1139</v>
      </c>
      <c r="F146" s="3">
        <f t="shared" si="12"/>
        <v>4211.4507860303247</v>
      </c>
      <c r="G146" s="6">
        <f t="shared" si="13"/>
        <v>3184.9133039999865</v>
      </c>
      <c r="H146" s="6">
        <f t="shared" si="14"/>
        <v>67497.315240600015</v>
      </c>
      <c r="I146" s="2">
        <v>0.3</v>
      </c>
      <c r="J146" s="6">
        <f t="shared" si="15"/>
        <v>0.27045311885826667</v>
      </c>
      <c r="K146" s="16">
        <v>50.400000000000006</v>
      </c>
      <c r="L146" s="16">
        <v>307.60000000000002</v>
      </c>
      <c r="M146" s="16">
        <v>1670</v>
      </c>
      <c r="N146" s="7">
        <v>293.9037996931188</v>
      </c>
      <c r="O146" s="7">
        <v>360.08368276683291</v>
      </c>
      <c r="P146" s="7">
        <v>1292.175270991446</v>
      </c>
      <c r="Q146" s="7">
        <v>973.74832977982453</v>
      </c>
      <c r="R146" s="7">
        <v>1041.4320281269659</v>
      </c>
      <c r="S146" s="7">
        <v>985.52982348621936</v>
      </c>
      <c r="T146" s="7">
        <v>867.21999148216685</v>
      </c>
      <c r="U146" s="7">
        <v>0.17599029921743642</v>
      </c>
      <c r="V146" s="7">
        <v>0.21561897171666641</v>
      </c>
      <c r="W146" s="7">
        <v>0.77375764730026708</v>
      </c>
      <c r="X146" s="7">
        <v>0.58308283220348778</v>
      </c>
      <c r="Y146" s="7">
        <v>0.6236119928903987</v>
      </c>
      <c r="Z146" s="7">
        <v>0.5901376188540236</v>
      </c>
      <c r="AA146" s="7">
        <v>0.51929340807315383</v>
      </c>
    </row>
    <row r="147" spans="1:27" x14ac:dyDescent="0.3">
      <c r="A147" s="2" t="s">
        <v>174</v>
      </c>
      <c r="B147" t="s">
        <v>159</v>
      </c>
      <c r="C147" s="16">
        <v>300</v>
      </c>
      <c r="D147" s="16">
        <v>3.42</v>
      </c>
      <c r="E147" s="16">
        <v>1076</v>
      </c>
      <c r="F147" s="3">
        <f t="shared" si="12"/>
        <v>3980.6099679074723</v>
      </c>
      <c r="G147" s="6">
        <f t="shared" si="13"/>
        <v>3184.9133039999865</v>
      </c>
      <c r="H147" s="6">
        <f t="shared" si="14"/>
        <v>67497.315240600015</v>
      </c>
      <c r="I147" s="2">
        <v>0.15</v>
      </c>
      <c r="J147" s="6">
        <f t="shared" si="15"/>
        <v>0.27031033150068501</v>
      </c>
      <c r="K147" s="16">
        <v>46.800000000000004</v>
      </c>
      <c r="L147" s="16">
        <v>307.60000000000002</v>
      </c>
      <c r="M147" s="16">
        <v>1809</v>
      </c>
      <c r="N147" s="7">
        <v>293.9037996931188</v>
      </c>
      <c r="O147" s="7">
        <v>360.08368276683291</v>
      </c>
      <c r="P147" s="7">
        <v>1598.3274296818979</v>
      </c>
      <c r="Q147" s="7">
        <v>1070.5696129665307</v>
      </c>
      <c r="R147" s="7">
        <v>1095.8754678656076</v>
      </c>
      <c r="S147" s="7">
        <v>971.06232427179589</v>
      </c>
      <c r="T147" s="7">
        <v>1122.4665121388859</v>
      </c>
      <c r="U147" s="7">
        <v>0.16246755096358143</v>
      </c>
      <c r="V147" s="7">
        <v>0.19905123425474455</v>
      </c>
      <c r="W147" s="7">
        <v>0.88354197329015915</v>
      </c>
      <c r="X147" s="7">
        <v>0.59180188665922095</v>
      </c>
      <c r="Y147" s="7">
        <v>0.60579075061669851</v>
      </c>
      <c r="Z147" s="7">
        <v>0.53679509357202648</v>
      </c>
      <c r="AA147" s="7">
        <v>0.62049005646151789</v>
      </c>
    </row>
    <row r="148" spans="1:27" x14ac:dyDescent="0.3">
      <c r="A148" s="2" t="s">
        <v>174</v>
      </c>
      <c r="B148" t="s">
        <v>160</v>
      </c>
      <c r="C148" s="16">
        <v>300</v>
      </c>
      <c r="D148" s="16">
        <v>3.42</v>
      </c>
      <c r="E148" s="16">
        <v>1062</v>
      </c>
      <c r="F148" s="3">
        <f t="shared" si="12"/>
        <v>3929.3120083246163</v>
      </c>
      <c r="G148" s="6">
        <f t="shared" si="13"/>
        <v>3184.9133039999865</v>
      </c>
      <c r="H148" s="6">
        <f t="shared" si="14"/>
        <v>67497.315240600015</v>
      </c>
      <c r="I148" s="2">
        <v>0.3</v>
      </c>
      <c r="J148" s="6">
        <f t="shared" si="15"/>
        <v>0.27027632261068946</v>
      </c>
      <c r="K148" s="16">
        <v>46</v>
      </c>
      <c r="L148" s="16">
        <v>307.60000000000002</v>
      </c>
      <c r="M148" s="16">
        <v>1465</v>
      </c>
      <c r="N148" s="7">
        <v>293.9037996931188</v>
      </c>
      <c r="O148" s="7">
        <v>360.08368276683291</v>
      </c>
      <c r="P148" s="7">
        <v>1245.3249775031866</v>
      </c>
      <c r="Q148" s="7">
        <v>929.76610884148147</v>
      </c>
      <c r="R148" s="7">
        <v>990.87229101980552</v>
      </c>
      <c r="S148" s="7">
        <v>967.77252328376471</v>
      </c>
      <c r="T148" s="7">
        <v>854.96295540629808</v>
      </c>
      <c r="U148" s="7">
        <v>0.20061692811816983</v>
      </c>
      <c r="V148" s="7">
        <v>0.2457909097384525</v>
      </c>
      <c r="W148" s="7">
        <v>0.8500511791830625</v>
      </c>
      <c r="X148" s="7">
        <v>0.63465263402148908</v>
      </c>
      <c r="Y148" s="7">
        <v>0.67636333858007203</v>
      </c>
      <c r="Z148" s="7">
        <v>0.66059557903328647</v>
      </c>
      <c r="AA148" s="7">
        <v>0.58359246102818985</v>
      </c>
    </row>
    <row r="149" spans="1:27" x14ac:dyDescent="0.3">
      <c r="A149" s="2" t="s">
        <v>174</v>
      </c>
      <c r="B149" t="s">
        <v>161</v>
      </c>
      <c r="C149" s="16">
        <v>300</v>
      </c>
      <c r="D149" s="16">
        <v>3.42</v>
      </c>
      <c r="E149" s="16">
        <v>1051</v>
      </c>
      <c r="F149" s="3">
        <f t="shared" si="12"/>
        <v>3888.2736406583322</v>
      </c>
      <c r="G149" s="6">
        <f t="shared" si="13"/>
        <v>3184.9133039999865</v>
      </c>
      <c r="H149" s="6">
        <f t="shared" si="14"/>
        <v>67497.315240600015</v>
      </c>
      <c r="I149" s="2">
        <v>0.5</v>
      </c>
      <c r="J149" s="6">
        <f t="shared" si="15"/>
        <v>0.2702999061100167</v>
      </c>
      <c r="K149" s="16">
        <v>45.360000000000007</v>
      </c>
      <c r="L149" s="16">
        <v>307.60000000000002</v>
      </c>
      <c r="M149" s="16">
        <v>1212</v>
      </c>
      <c r="N149" s="7">
        <v>293.9037996931188</v>
      </c>
      <c r="O149" s="7">
        <v>360.08368276683291</v>
      </c>
      <c r="P149" s="7">
        <v>1080.729757231004</v>
      </c>
      <c r="Q149" s="7">
        <v>792.31809869868562</v>
      </c>
      <c r="R149" s="7">
        <v>889.91738646929264</v>
      </c>
      <c r="S149" s="7">
        <v>965.12003065339377</v>
      </c>
      <c r="T149" s="7">
        <v>748.07965493733877</v>
      </c>
      <c r="U149" s="7">
        <v>0.24249488423524654</v>
      </c>
      <c r="V149" s="7">
        <v>0.29709874815745291</v>
      </c>
      <c r="W149" s="7">
        <v>0.89169121883746205</v>
      </c>
      <c r="X149" s="7">
        <v>0.65372780420683629</v>
      </c>
      <c r="Y149" s="7">
        <v>0.73425526936410279</v>
      </c>
      <c r="Z149" s="7">
        <v>0.79630365565461536</v>
      </c>
      <c r="AA149" s="7">
        <v>0.61722743806711122</v>
      </c>
    </row>
    <row r="150" spans="1:27" x14ac:dyDescent="0.3">
      <c r="A150" s="2" t="s">
        <v>174</v>
      </c>
      <c r="B150" t="s">
        <v>162</v>
      </c>
      <c r="C150" s="16">
        <v>300</v>
      </c>
      <c r="D150" s="16">
        <v>3.42</v>
      </c>
      <c r="E150" s="16">
        <v>1821</v>
      </c>
      <c r="F150" s="3">
        <f t="shared" si="12"/>
        <v>3980.6099679074723</v>
      </c>
      <c r="G150" s="6">
        <f t="shared" si="13"/>
        <v>3184.9133039999865</v>
      </c>
      <c r="H150" s="6">
        <f t="shared" si="14"/>
        <v>67497.315240600015</v>
      </c>
      <c r="I150" s="2">
        <v>0.15</v>
      </c>
      <c r="J150" s="6">
        <f t="shared" si="15"/>
        <v>0.45746757775348273</v>
      </c>
      <c r="K150" s="16">
        <v>46.800000000000004</v>
      </c>
      <c r="L150" s="16">
        <v>307.60000000000002</v>
      </c>
      <c r="M150" s="16">
        <v>2097</v>
      </c>
      <c r="N150" s="7">
        <v>293.9037996931188</v>
      </c>
      <c r="O150" s="7">
        <v>360.08368276683291</v>
      </c>
      <c r="P150" s="7">
        <v>1791.4679210912948</v>
      </c>
      <c r="Q150" s="7">
        <v>1070.5696129665307</v>
      </c>
      <c r="R150" s="7">
        <v>1157.3912911974473</v>
      </c>
      <c r="S150" s="7">
        <v>971.06232427179589</v>
      </c>
      <c r="T150" s="7">
        <v>1319.6396814064369</v>
      </c>
      <c r="U150" s="7">
        <v>0.14015441091708097</v>
      </c>
      <c r="V150" s="7">
        <v>0.17171372568756935</v>
      </c>
      <c r="W150" s="7">
        <v>0.85430039155521931</v>
      </c>
      <c r="X150" s="7">
        <v>0.51052437432834086</v>
      </c>
      <c r="Y150" s="7">
        <v>0.5519271774904374</v>
      </c>
      <c r="Z150" s="7">
        <v>0.46307216226599707</v>
      </c>
      <c r="AA150" s="7">
        <v>0.6292988466411239</v>
      </c>
    </row>
    <row r="151" spans="1:27" x14ac:dyDescent="0.3">
      <c r="A151" s="2" t="s">
        <v>174</v>
      </c>
      <c r="B151" t="s">
        <v>163</v>
      </c>
      <c r="C151" s="16">
        <v>300</v>
      </c>
      <c r="D151" s="16">
        <v>3.42</v>
      </c>
      <c r="E151" s="16">
        <v>1797</v>
      </c>
      <c r="F151" s="3">
        <f t="shared" si="12"/>
        <v>3929.3120083246163</v>
      </c>
      <c r="G151" s="6">
        <f t="shared" si="13"/>
        <v>3184.9133039999865</v>
      </c>
      <c r="H151" s="6">
        <f t="shared" si="14"/>
        <v>67497.315240600015</v>
      </c>
      <c r="I151" s="2">
        <v>0.3</v>
      </c>
      <c r="J151" s="6">
        <f t="shared" si="15"/>
        <v>0.45733196961526262</v>
      </c>
      <c r="K151" s="16">
        <v>46</v>
      </c>
      <c r="L151" s="16">
        <v>307.60000000000002</v>
      </c>
      <c r="M151" s="16">
        <v>1715</v>
      </c>
      <c r="N151" s="7">
        <v>293.9037996931188</v>
      </c>
      <c r="O151" s="7">
        <v>360.08368276683291</v>
      </c>
      <c r="P151" s="7">
        <v>1340.6286997283864</v>
      </c>
      <c r="Q151" s="7">
        <v>929.76610884148147</v>
      </c>
      <c r="R151" s="7">
        <v>1046.2563674303221</v>
      </c>
      <c r="S151" s="7">
        <v>967.77252328376471</v>
      </c>
      <c r="T151" s="7">
        <v>976.32739545463835</v>
      </c>
      <c r="U151" s="7">
        <v>0.1713724779551713</v>
      </c>
      <c r="V151" s="7">
        <v>0.20996133105937778</v>
      </c>
      <c r="W151" s="7">
        <v>0.78170769663462769</v>
      </c>
      <c r="X151" s="7">
        <v>0.54213767279386671</v>
      </c>
      <c r="Y151" s="7">
        <v>0.6100620218252607</v>
      </c>
      <c r="Z151" s="7">
        <v>0.56429884739578118</v>
      </c>
      <c r="AA151" s="7">
        <v>0.56928711105226726</v>
      </c>
    </row>
    <row r="152" spans="1:27" x14ac:dyDescent="0.3">
      <c r="A152" s="2" t="s">
        <v>174</v>
      </c>
      <c r="B152" t="s">
        <v>164</v>
      </c>
      <c r="C152" s="16">
        <v>300</v>
      </c>
      <c r="D152" s="16">
        <v>3.42</v>
      </c>
      <c r="E152" s="16">
        <v>1778</v>
      </c>
      <c r="F152" s="3">
        <f t="shared" si="12"/>
        <v>3888.2736406583322</v>
      </c>
      <c r="G152" s="6">
        <f t="shared" si="13"/>
        <v>3184.9133039999865</v>
      </c>
      <c r="H152" s="6">
        <f t="shared" si="14"/>
        <v>67497.315240600015</v>
      </c>
      <c r="I152" s="2">
        <v>0.5</v>
      </c>
      <c r="J152" s="6">
        <f t="shared" si="15"/>
        <v>0.45727234354292073</v>
      </c>
      <c r="K152" s="16">
        <v>45.360000000000007</v>
      </c>
      <c r="L152" s="16">
        <v>307.60000000000002</v>
      </c>
      <c r="M152" s="16">
        <v>1321</v>
      </c>
      <c r="N152" s="7">
        <v>293.9037996931188</v>
      </c>
      <c r="O152" s="7">
        <v>360.08368276683291</v>
      </c>
      <c r="P152" s="7">
        <v>1137.2840592959644</v>
      </c>
      <c r="Q152" s="7">
        <v>792.31809869868562</v>
      </c>
      <c r="R152" s="7">
        <v>939.48438812277482</v>
      </c>
      <c r="S152" s="7">
        <v>965.12003065339377</v>
      </c>
      <c r="T152" s="7">
        <v>839.14901351652645</v>
      </c>
      <c r="U152" s="7">
        <v>0.22248584382522241</v>
      </c>
      <c r="V152" s="7">
        <v>0.27258416560698934</v>
      </c>
      <c r="W152" s="7">
        <v>0.8609266156668921</v>
      </c>
      <c r="X152" s="7">
        <v>0.59978660007470519</v>
      </c>
      <c r="Y152" s="7">
        <v>0.71119181538438669</v>
      </c>
      <c r="Z152" s="7">
        <v>0.73059805499878405</v>
      </c>
      <c r="AA152" s="7">
        <v>0.63523770894513731</v>
      </c>
    </row>
    <row r="153" spans="1:27" x14ac:dyDescent="0.3">
      <c r="A153" s="2" t="s">
        <v>174</v>
      </c>
      <c r="B153" t="s">
        <v>165</v>
      </c>
      <c r="C153" s="16">
        <v>300</v>
      </c>
      <c r="D153" s="16">
        <v>3.42</v>
      </c>
      <c r="E153" s="16">
        <v>1857</v>
      </c>
      <c r="F153" s="3">
        <f t="shared" si="12"/>
        <v>4057.5569072817561</v>
      </c>
      <c r="G153" s="6">
        <f t="shared" si="13"/>
        <v>3184.9133039999865</v>
      </c>
      <c r="H153" s="6">
        <f t="shared" si="14"/>
        <v>67497.315240600015</v>
      </c>
      <c r="I153" s="2">
        <v>0.15</v>
      </c>
      <c r="J153" s="6">
        <f t="shared" si="15"/>
        <v>0.45766456082658957</v>
      </c>
      <c r="K153" s="16">
        <v>48</v>
      </c>
      <c r="L153" s="16">
        <v>307.60000000000002</v>
      </c>
      <c r="M153" s="16">
        <v>2097</v>
      </c>
      <c r="N153" s="7">
        <v>293.9037996931188</v>
      </c>
      <c r="O153" s="7">
        <v>360.08368276683291</v>
      </c>
      <c r="P153" s="7">
        <v>1814.7282024349779</v>
      </c>
      <c r="Q153" s="7">
        <v>1084.2576823653344</v>
      </c>
      <c r="R153" s="7">
        <v>1173.7399309924276</v>
      </c>
      <c r="S153" s="7">
        <v>975.94474689866263</v>
      </c>
      <c r="T153" s="7">
        <v>1326.7325623515505</v>
      </c>
      <c r="U153" s="7">
        <v>0.14015441091708097</v>
      </c>
      <c r="V153" s="7">
        <v>0.17171372568756935</v>
      </c>
      <c r="W153" s="7">
        <v>0.86539256196231662</v>
      </c>
      <c r="X153" s="7">
        <v>0.51705182754665446</v>
      </c>
      <c r="Y153" s="7">
        <v>0.5597233814937661</v>
      </c>
      <c r="Z153" s="7">
        <v>0.46540045154919535</v>
      </c>
      <c r="AA153" s="7">
        <v>0.63268124098786382</v>
      </c>
    </row>
    <row r="154" spans="1:27" x14ac:dyDescent="0.3">
      <c r="A154" s="2" t="s">
        <v>174</v>
      </c>
      <c r="B154" t="s">
        <v>166</v>
      </c>
      <c r="C154" s="16">
        <v>300</v>
      </c>
      <c r="D154" s="16">
        <v>3.42</v>
      </c>
      <c r="E154" s="16">
        <v>1838</v>
      </c>
      <c r="F154" s="3">
        <f t="shared" si="12"/>
        <v>4016.518539615472</v>
      </c>
      <c r="G154" s="6">
        <f t="shared" si="13"/>
        <v>3184.9133039999865</v>
      </c>
      <c r="H154" s="6">
        <f t="shared" si="14"/>
        <v>67497.315240600015</v>
      </c>
      <c r="I154" s="2">
        <v>0.3</v>
      </c>
      <c r="J154" s="6">
        <f t="shared" si="15"/>
        <v>0.45761023679376917</v>
      </c>
      <c r="K154" s="16">
        <v>47.360000000000007</v>
      </c>
      <c r="L154" s="16">
        <v>307.60000000000002</v>
      </c>
      <c r="M154" s="16">
        <v>1669</v>
      </c>
      <c r="N154" s="7">
        <v>293.9037996931188</v>
      </c>
      <c r="O154" s="7">
        <v>360.08368276683291</v>
      </c>
      <c r="P154" s="7">
        <v>1357.4133264953664</v>
      </c>
      <c r="Q154" s="7">
        <v>943.34883454971805</v>
      </c>
      <c r="R154" s="7">
        <v>1063.1799852766626</v>
      </c>
      <c r="S154" s="7">
        <v>973.34848265980281</v>
      </c>
      <c r="T154" s="7">
        <v>981.3510313063839</v>
      </c>
      <c r="U154" s="7">
        <v>0.17609574577179077</v>
      </c>
      <c r="V154" s="7">
        <v>0.21574816223297358</v>
      </c>
      <c r="W154" s="7">
        <v>0.81330936278931476</v>
      </c>
      <c r="X154" s="7">
        <v>0.56521799553608032</v>
      </c>
      <c r="Y154" s="7">
        <v>0.63701616853005549</v>
      </c>
      <c r="Z154" s="7">
        <v>0.58319261992798255</v>
      </c>
      <c r="AA154" s="7">
        <v>0.58798743637290829</v>
      </c>
    </row>
    <row r="155" spans="1:27" x14ac:dyDescent="0.3">
      <c r="A155" s="2" t="s">
        <v>174</v>
      </c>
      <c r="B155" t="s">
        <v>167</v>
      </c>
      <c r="C155" s="16">
        <v>300</v>
      </c>
      <c r="D155" s="16">
        <v>3.42</v>
      </c>
      <c r="E155" s="16">
        <v>1821</v>
      </c>
      <c r="F155" s="3">
        <f t="shared" si="12"/>
        <v>3980.6099679074723</v>
      </c>
      <c r="G155" s="6">
        <f t="shared" si="13"/>
        <v>3184.9133039999865</v>
      </c>
      <c r="H155" s="6">
        <f t="shared" si="14"/>
        <v>67497.315240600015</v>
      </c>
      <c r="I155" s="2">
        <v>0.5</v>
      </c>
      <c r="J155" s="6">
        <f t="shared" si="15"/>
        <v>0.45746757775348273</v>
      </c>
      <c r="K155" s="16">
        <v>46.800000000000004</v>
      </c>
      <c r="L155" s="16">
        <v>307.60000000000002</v>
      </c>
      <c r="M155" s="16">
        <v>1351</v>
      </c>
      <c r="N155" s="7">
        <v>293.9037996931188</v>
      </c>
      <c r="O155" s="7">
        <v>360.08368276683291</v>
      </c>
      <c r="P155" s="7">
        <v>1149.6905433507036</v>
      </c>
      <c r="Q155" s="7">
        <v>804.6539349071021</v>
      </c>
      <c r="R155" s="7">
        <v>955.66983920279233</v>
      </c>
      <c r="S155" s="7">
        <v>971.06232427179589</v>
      </c>
      <c r="T155" s="7">
        <v>843.11745641901564</v>
      </c>
      <c r="U155" s="7">
        <v>0.21754537357003612</v>
      </c>
      <c r="V155" s="7">
        <v>0.26653122336553137</v>
      </c>
      <c r="W155" s="7">
        <v>0.85099226006713813</v>
      </c>
      <c r="X155" s="7">
        <v>0.59559876751080831</v>
      </c>
      <c r="Y155" s="7">
        <v>0.70737959970598985</v>
      </c>
      <c r="Z155" s="7">
        <v>0.71877300094137375</v>
      </c>
      <c r="AA155" s="7">
        <v>0.62406917573576293</v>
      </c>
    </row>
    <row r="156" spans="1:27" x14ac:dyDescent="0.3">
      <c r="A156" s="2" t="s">
        <v>174</v>
      </c>
      <c r="B156" t="s">
        <v>168</v>
      </c>
      <c r="C156" s="16">
        <v>300</v>
      </c>
      <c r="D156" s="16">
        <v>3.42</v>
      </c>
      <c r="E156" s="16">
        <v>1878</v>
      </c>
      <c r="F156" s="3">
        <f t="shared" si="12"/>
        <v>4103.7250709063264</v>
      </c>
      <c r="G156" s="6">
        <f t="shared" si="13"/>
        <v>3184.9133039999865</v>
      </c>
      <c r="H156" s="6">
        <f t="shared" si="14"/>
        <v>67497.315240600015</v>
      </c>
      <c r="I156" s="2">
        <v>0.15</v>
      </c>
      <c r="J156" s="6">
        <f t="shared" si="15"/>
        <v>0.45763299625362941</v>
      </c>
      <c r="K156" s="16">
        <v>48.72</v>
      </c>
      <c r="L156" s="16">
        <v>307.60000000000002</v>
      </c>
      <c r="M156" s="16">
        <v>2085</v>
      </c>
      <c r="N156" s="7">
        <v>293.9037996931188</v>
      </c>
      <c r="O156" s="7">
        <v>360.08368276683291</v>
      </c>
      <c r="P156" s="7">
        <v>1828.6171314613598</v>
      </c>
      <c r="Q156" s="7">
        <v>1092.4750339205584</v>
      </c>
      <c r="R156" s="7">
        <v>1183.4995719244503</v>
      </c>
      <c r="S156" s="7">
        <v>978.84494026082496</v>
      </c>
      <c r="T156" s="7">
        <v>1330.8152786801238</v>
      </c>
      <c r="U156" s="7">
        <v>0.14096105500869008</v>
      </c>
      <c r="V156" s="7">
        <v>0.17270200612318126</v>
      </c>
      <c r="W156" s="7">
        <v>0.87703459542511264</v>
      </c>
      <c r="X156" s="7">
        <v>0.52396884120890097</v>
      </c>
      <c r="Y156" s="7">
        <v>0.56762569396856133</v>
      </c>
      <c r="Z156" s="7">
        <v>0.46946999532893285</v>
      </c>
      <c r="AA156" s="7">
        <v>0.63828070919910018</v>
      </c>
    </row>
    <row r="157" spans="1:27" x14ac:dyDescent="0.3">
      <c r="A157" s="2" t="s">
        <v>174</v>
      </c>
      <c r="B157" t="s">
        <v>169</v>
      </c>
      <c r="C157" s="16">
        <v>300</v>
      </c>
      <c r="D157" s="16">
        <v>3.42</v>
      </c>
      <c r="E157" s="16">
        <v>1845</v>
      </c>
      <c r="F157" s="3">
        <f t="shared" si="12"/>
        <v>4031.9079274903283</v>
      </c>
      <c r="G157" s="6">
        <f t="shared" si="13"/>
        <v>3184.9133039999865</v>
      </c>
      <c r="H157" s="6">
        <f t="shared" si="14"/>
        <v>67497.315240600015</v>
      </c>
      <c r="I157" s="2">
        <v>0.3</v>
      </c>
      <c r="J157" s="6">
        <f t="shared" si="15"/>
        <v>0.45759973520735259</v>
      </c>
      <c r="K157" s="16">
        <v>47.6</v>
      </c>
      <c r="L157" s="16">
        <v>307.60000000000002</v>
      </c>
      <c r="M157" s="16">
        <v>1714</v>
      </c>
      <c r="N157" s="7">
        <v>293.9037996931188</v>
      </c>
      <c r="O157" s="7">
        <v>360.08368276683291</v>
      </c>
      <c r="P157" s="7">
        <v>1360.3609410860729</v>
      </c>
      <c r="Q157" s="7">
        <v>945.74693623384007</v>
      </c>
      <c r="R157" s="7">
        <v>1066.1487760766256</v>
      </c>
      <c r="S157" s="7">
        <v>974.32412542588349</v>
      </c>
      <c r="T157" s="7">
        <v>982.19631763973189</v>
      </c>
      <c r="U157" s="7">
        <v>0.17147246189796897</v>
      </c>
      <c r="V157" s="7">
        <v>0.21008382891880567</v>
      </c>
      <c r="W157" s="7">
        <v>0.79367616166048593</v>
      </c>
      <c r="X157" s="7">
        <v>0.55177767574903158</v>
      </c>
      <c r="Y157" s="7">
        <v>0.62202379000969987</v>
      </c>
      <c r="Z157" s="7">
        <v>0.56845048157869515</v>
      </c>
      <c r="AA157" s="7">
        <v>0.57304335918304072</v>
      </c>
    </row>
    <row r="158" spans="1:27" x14ac:dyDescent="0.3">
      <c r="A158" s="2" t="s">
        <v>174</v>
      </c>
      <c r="B158" t="s">
        <v>170</v>
      </c>
      <c r="C158" s="16">
        <v>300</v>
      </c>
      <c r="D158" s="16">
        <v>3.42</v>
      </c>
      <c r="E158" s="16">
        <v>1816</v>
      </c>
      <c r="F158" s="3">
        <f t="shared" si="12"/>
        <v>3970.3503759909013</v>
      </c>
      <c r="G158" s="6">
        <f t="shared" si="13"/>
        <v>3184.9133039999865</v>
      </c>
      <c r="H158" s="6">
        <f t="shared" si="14"/>
        <v>67497.315240600015</v>
      </c>
      <c r="I158" s="2">
        <v>0.5</v>
      </c>
      <c r="J158" s="6">
        <f t="shared" si="15"/>
        <v>0.4573903630726221</v>
      </c>
      <c r="K158" s="16">
        <v>46.64</v>
      </c>
      <c r="L158" s="16">
        <v>307.60000000000002</v>
      </c>
      <c r="M158" s="16">
        <v>1332</v>
      </c>
      <c r="N158" s="7">
        <v>293.9037996931188</v>
      </c>
      <c r="O158" s="7">
        <v>360.08368276683291</v>
      </c>
      <c r="P158" s="7">
        <v>1148.3179266200918</v>
      </c>
      <c r="Q158" s="7">
        <v>803.28273853590917</v>
      </c>
      <c r="R158" s="7">
        <v>953.85630459504671</v>
      </c>
      <c r="S158" s="7">
        <v>970.40662708517812</v>
      </c>
      <c r="T158" s="7">
        <v>842.65014122330331</v>
      </c>
      <c r="U158" s="7">
        <v>0.2206484982681072</v>
      </c>
      <c r="V158" s="7">
        <v>0.27033309517029497</v>
      </c>
      <c r="W158" s="7">
        <v>0.86210054551057946</v>
      </c>
      <c r="X158" s="7">
        <v>0.60306511902095283</v>
      </c>
      <c r="Y158" s="7">
        <v>0.71610833678306807</v>
      </c>
      <c r="Z158" s="7">
        <v>0.72853350381770132</v>
      </c>
      <c r="AA158" s="7">
        <v>0.63262022614362112</v>
      </c>
    </row>
    <row r="159" spans="1:27" x14ac:dyDescent="0.3">
      <c r="A159" s="2" t="s">
        <v>174</v>
      </c>
      <c r="B159" t="s">
        <v>171</v>
      </c>
      <c r="C159" s="16">
        <v>300</v>
      </c>
      <c r="D159" s="16">
        <v>3.42</v>
      </c>
      <c r="E159" s="16">
        <v>1878</v>
      </c>
      <c r="F159" s="3">
        <f t="shared" si="12"/>
        <v>4103.7250709063264</v>
      </c>
      <c r="G159" s="6">
        <f t="shared" si="13"/>
        <v>3184.9133039999865</v>
      </c>
      <c r="H159" s="6">
        <f t="shared" si="14"/>
        <v>67497.315240600015</v>
      </c>
      <c r="I159" s="2">
        <v>0.15</v>
      </c>
      <c r="J159" s="6">
        <f t="shared" si="15"/>
        <v>0.45763299625362941</v>
      </c>
      <c r="K159" s="16">
        <v>48.72</v>
      </c>
      <c r="L159" s="16">
        <v>307.60000000000002</v>
      </c>
      <c r="M159" s="16">
        <v>2115</v>
      </c>
      <c r="N159" s="7">
        <v>293.9037996931188</v>
      </c>
      <c r="O159" s="7">
        <v>360.08368276683291</v>
      </c>
      <c r="P159" s="7">
        <v>1828.6171314613598</v>
      </c>
      <c r="Q159" s="7">
        <v>1092.4750339205584</v>
      </c>
      <c r="R159" s="7">
        <v>1183.4995719244503</v>
      </c>
      <c r="S159" s="7">
        <v>978.84494026082496</v>
      </c>
      <c r="T159" s="7">
        <v>1330.8152786801238</v>
      </c>
      <c r="U159" s="7">
        <v>0.13896160741991431</v>
      </c>
      <c r="V159" s="7">
        <v>0.17025233227746236</v>
      </c>
      <c r="W159" s="7">
        <v>0.864594388397806</v>
      </c>
      <c r="X159" s="7">
        <v>0.51653665906409385</v>
      </c>
      <c r="Y159" s="7">
        <v>0.55957426568531932</v>
      </c>
      <c r="Z159" s="7">
        <v>0.46281084645901888</v>
      </c>
      <c r="AA159" s="7">
        <v>0.62922708211826184</v>
      </c>
    </row>
    <row r="160" spans="1:27" x14ac:dyDescent="0.3">
      <c r="A160" s="2" t="s">
        <v>174</v>
      </c>
      <c r="B160" t="s">
        <v>172</v>
      </c>
      <c r="C160" s="16">
        <v>300</v>
      </c>
      <c r="D160" s="16">
        <v>3.42</v>
      </c>
      <c r="E160" s="16">
        <v>1845</v>
      </c>
      <c r="F160" s="3">
        <f t="shared" si="12"/>
        <v>4031.9079274903283</v>
      </c>
      <c r="G160" s="6">
        <f t="shared" si="13"/>
        <v>3184.9133039999865</v>
      </c>
      <c r="H160" s="6">
        <f t="shared" si="14"/>
        <v>67497.315240600015</v>
      </c>
      <c r="I160" s="2">
        <v>0.3</v>
      </c>
      <c r="J160" s="6">
        <f t="shared" si="15"/>
        <v>0.45759973520735259</v>
      </c>
      <c r="K160" s="16">
        <v>47.6</v>
      </c>
      <c r="L160" s="16">
        <v>307.60000000000002</v>
      </c>
      <c r="M160" s="16">
        <v>1633</v>
      </c>
      <c r="N160" s="7">
        <v>293.9037996931188</v>
      </c>
      <c r="O160" s="7">
        <v>360.08368276683291</v>
      </c>
      <c r="P160" s="7">
        <v>1360.3609410860729</v>
      </c>
      <c r="Q160" s="7">
        <v>945.74693623384007</v>
      </c>
      <c r="R160" s="7">
        <v>1066.1487760766256</v>
      </c>
      <c r="S160" s="7">
        <v>974.32412542588349</v>
      </c>
      <c r="T160" s="7">
        <v>982.19631763973189</v>
      </c>
      <c r="U160" s="7">
        <v>0.17997783202273043</v>
      </c>
      <c r="V160" s="7">
        <v>0.22050439851000178</v>
      </c>
      <c r="W160" s="7">
        <v>0.83304405455362696</v>
      </c>
      <c r="X160" s="7">
        <v>0.5791469297206614</v>
      </c>
      <c r="Y160" s="7">
        <v>0.65287738890179159</v>
      </c>
      <c r="Z160" s="7">
        <v>0.59664673939123303</v>
      </c>
      <c r="AA160" s="7">
        <v>0.60146743272488179</v>
      </c>
    </row>
    <row r="161" spans="1:27" x14ac:dyDescent="0.3">
      <c r="A161" s="4" t="s">
        <v>174</v>
      </c>
      <c r="B161" s="17" t="s">
        <v>173</v>
      </c>
      <c r="C161" s="18">
        <v>300</v>
      </c>
      <c r="D161" s="18">
        <v>3.42</v>
      </c>
      <c r="E161" s="18">
        <v>1816</v>
      </c>
      <c r="F161" s="4">
        <f t="shared" si="12"/>
        <v>3970.3503759909013</v>
      </c>
      <c r="G161" s="10">
        <f t="shared" si="13"/>
        <v>3184.9133039999865</v>
      </c>
      <c r="H161" s="10">
        <f t="shared" si="14"/>
        <v>67497.315240600015</v>
      </c>
      <c r="I161" s="4">
        <v>0.5</v>
      </c>
      <c r="J161" s="10">
        <f t="shared" si="15"/>
        <v>0.4573903630726221</v>
      </c>
      <c r="K161" s="18">
        <v>46.64</v>
      </c>
      <c r="L161" s="18">
        <v>307.60000000000002</v>
      </c>
      <c r="M161" s="18">
        <v>1376</v>
      </c>
      <c r="N161" s="10">
        <v>293.9037996931188</v>
      </c>
      <c r="O161" s="10">
        <v>360.08368276683291</v>
      </c>
      <c r="P161" s="10">
        <v>1148.3179266200918</v>
      </c>
      <c r="Q161" s="10">
        <v>803.28273853590917</v>
      </c>
      <c r="R161" s="10">
        <v>953.85630459504671</v>
      </c>
      <c r="S161" s="10">
        <v>970.40662708517812</v>
      </c>
      <c r="T161" s="10">
        <v>842.65014122330331</v>
      </c>
      <c r="U161" s="10">
        <v>0.2135928776839526</v>
      </c>
      <c r="V161" s="10">
        <v>0.26168872294101231</v>
      </c>
      <c r="W161" s="10">
        <v>0.83453337690413654</v>
      </c>
      <c r="X161" s="10">
        <v>0.58378105998249208</v>
      </c>
      <c r="Y161" s="10">
        <v>0.69320952368826072</v>
      </c>
      <c r="Z161" s="10">
        <v>0.70523737433515854</v>
      </c>
      <c r="AA161" s="10">
        <v>0.61239109100530764</v>
      </c>
    </row>
    <row r="162" spans="1:27" x14ac:dyDescent="0.3">
      <c r="A162" s="21" t="s">
        <v>175</v>
      </c>
      <c r="B162" s="16" t="s">
        <v>176</v>
      </c>
      <c r="C162" s="16">
        <v>166</v>
      </c>
      <c r="D162" s="16">
        <v>4.8899999999999997</v>
      </c>
      <c r="E162" s="19">
        <f>J162*F162</f>
        <v>0</v>
      </c>
      <c r="F162" s="3">
        <f t="shared" ref="F162:F225" si="16">(3.14*(C162^2-(C162-2*D162)^2)/4*L162+0.95*K162*H162)/1000</f>
        <v>2515.8891171265377</v>
      </c>
      <c r="G162" s="6">
        <f t="shared" ref="G162:G225" si="17">3.14*(C162^2-(C162-2*D162)^2)/4</f>
        <v>2473.779606000001</v>
      </c>
      <c r="H162" s="6">
        <f t="shared" ref="H162:H225" si="18">3.1415*(C162-2*D162)^2/4</f>
        <v>19166.83215215</v>
      </c>
      <c r="I162" s="16">
        <v>0.5</v>
      </c>
      <c r="J162" s="16">
        <v>0</v>
      </c>
      <c r="K162" s="16">
        <v>64.400000000000006</v>
      </c>
      <c r="L162" s="16">
        <v>543</v>
      </c>
      <c r="M162" s="16">
        <v>688</v>
      </c>
      <c r="N162" s="7">
        <v>402.97869781740013</v>
      </c>
      <c r="O162" s="7">
        <v>493.7195563248431</v>
      </c>
      <c r="P162" s="7">
        <v>821.32406337088605</v>
      </c>
      <c r="Q162" s="7">
        <v>720.21288941760815</v>
      </c>
      <c r="R162" s="7">
        <v>717.81895029791178</v>
      </c>
      <c r="S162" s="7">
        <v>869.7898245183984</v>
      </c>
      <c r="T162" s="7">
        <v>680.20923085364552</v>
      </c>
      <c r="U162" s="7">
        <v>0.58572485147877928</v>
      </c>
      <c r="V162" s="7">
        <v>0.71761563419308594</v>
      </c>
      <c r="W162" s="7">
        <v>1.1937849758297763</v>
      </c>
      <c r="X162" s="7">
        <v>1.0468210602000119</v>
      </c>
      <c r="Y162" s="7">
        <v>1.0433414975260347</v>
      </c>
      <c r="Z162" s="7">
        <v>1.2642293961023232</v>
      </c>
      <c r="AA162" s="7">
        <v>0.98867620763611264</v>
      </c>
    </row>
    <row r="163" spans="1:27" x14ac:dyDescent="0.3">
      <c r="A163" s="21" t="s">
        <v>175</v>
      </c>
      <c r="B163" s="16" t="s">
        <v>177</v>
      </c>
      <c r="C163" s="16">
        <v>166</v>
      </c>
      <c r="D163" s="16">
        <v>4.8899999999999997</v>
      </c>
      <c r="E163" s="19">
        <f t="shared" ref="E163:E175" si="19">J163*F163</f>
        <v>754.76673513796129</v>
      </c>
      <c r="F163" s="3">
        <f t="shared" si="16"/>
        <v>2515.8891171265377</v>
      </c>
      <c r="G163" s="6">
        <f t="shared" si="17"/>
        <v>2473.779606000001</v>
      </c>
      <c r="H163" s="6">
        <f t="shared" si="18"/>
        <v>19166.83215215</v>
      </c>
      <c r="I163" s="16">
        <v>0.5</v>
      </c>
      <c r="J163" s="16">
        <v>0.3</v>
      </c>
      <c r="K163" s="16">
        <v>64.400000000000006</v>
      </c>
      <c r="L163" s="16">
        <v>543</v>
      </c>
      <c r="M163" s="16">
        <v>722</v>
      </c>
      <c r="N163" s="7">
        <v>402.97869781740013</v>
      </c>
      <c r="O163" s="7">
        <v>493.7195563248431</v>
      </c>
      <c r="P163" s="7">
        <v>896.80073688468224</v>
      </c>
      <c r="Q163" s="7">
        <v>720.21288941760815</v>
      </c>
      <c r="R163" s="7">
        <v>769.27909336335415</v>
      </c>
      <c r="S163" s="7">
        <v>933.62225340199643</v>
      </c>
      <c r="T163" s="7">
        <v>753.85284225978842</v>
      </c>
      <c r="U163" s="7">
        <v>0.55814224074432151</v>
      </c>
      <c r="V163" s="7">
        <v>0.68382210017291289</v>
      </c>
      <c r="W163" s="7">
        <v>1.2421062837737982</v>
      </c>
      <c r="X163" s="7">
        <v>0.99752477758671487</v>
      </c>
      <c r="Y163" s="7">
        <v>1.0654835088135099</v>
      </c>
      <c r="Z163" s="7">
        <v>1.2931056141301889</v>
      </c>
      <c r="AA163" s="7">
        <v>1.0441175100551086</v>
      </c>
    </row>
    <row r="164" spans="1:27" x14ac:dyDescent="0.3">
      <c r="A164" s="21" t="s">
        <v>175</v>
      </c>
      <c r="B164" s="16" t="s">
        <v>178</v>
      </c>
      <c r="C164" s="16">
        <v>165</v>
      </c>
      <c r="D164" s="16">
        <v>5</v>
      </c>
      <c r="E164" s="19">
        <f t="shared" si="19"/>
        <v>223.08763288281253</v>
      </c>
      <c r="F164" s="3">
        <f t="shared" si="16"/>
        <v>2230.8763288281252</v>
      </c>
      <c r="G164" s="6">
        <f t="shared" si="17"/>
        <v>2512</v>
      </c>
      <c r="H164" s="6">
        <f t="shared" si="18"/>
        <v>18868.634375000001</v>
      </c>
      <c r="I164" s="16">
        <v>0.5</v>
      </c>
      <c r="J164" s="16">
        <v>0.1</v>
      </c>
      <c r="K164" s="16">
        <v>48.5</v>
      </c>
      <c r="L164" s="16">
        <v>542</v>
      </c>
      <c r="M164" s="16">
        <v>682</v>
      </c>
      <c r="N164" s="7">
        <v>408.45120000000003</v>
      </c>
      <c r="O164" s="7">
        <v>500.42433095490105</v>
      </c>
      <c r="P164" s="7">
        <v>825.24813476379768</v>
      </c>
      <c r="Q164" s="7">
        <v>691.67902352749343</v>
      </c>
      <c r="R164" s="7">
        <v>696.96312161756862</v>
      </c>
      <c r="S164" s="7">
        <v>898.70190849121332</v>
      </c>
      <c r="T164" s="7">
        <v>712.73179441748266</v>
      </c>
      <c r="U164" s="7">
        <v>0.59890205278592379</v>
      </c>
      <c r="V164" s="7">
        <v>0.73376001606290475</v>
      </c>
      <c r="W164" s="7">
        <v>1.2100412533193514</v>
      </c>
      <c r="X164" s="7">
        <v>1.0141921166092278</v>
      </c>
      <c r="Y164" s="7">
        <v>1.021940061022828</v>
      </c>
      <c r="Z164" s="7">
        <v>1.3177447338580841</v>
      </c>
      <c r="AA164" s="7">
        <v>1.0450612821370713</v>
      </c>
    </row>
    <row r="165" spans="1:27" x14ac:dyDescent="0.3">
      <c r="A165" s="21" t="s">
        <v>175</v>
      </c>
      <c r="B165" s="16" t="s">
        <v>179</v>
      </c>
      <c r="C165" s="16">
        <v>165</v>
      </c>
      <c r="D165" s="16">
        <v>5</v>
      </c>
      <c r="E165" s="19">
        <f t="shared" si="19"/>
        <v>446.17526576562506</v>
      </c>
      <c r="F165" s="3">
        <f t="shared" si="16"/>
        <v>2230.8763288281252</v>
      </c>
      <c r="G165" s="6">
        <f t="shared" si="17"/>
        <v>2512</v>
      </c>
      <c r="H165" s="6">
        <f t="shared" si="18"/>
        <v>18868.634375000001</v>
      </c>
      <c r="I165" s="16">
        <v>0.5</v>
      </c>
      <c r="J165" s="16">
        <v>0.2</v>
      </c>
      <c r="K165" s="16">
        <v>48.5</v>
      </c>
      <c r="L165" s="16">
        <v>542</v>
      </c>
      <c r="M165" s="16">
        <v>692</v>
      </c>
      <c r="N165" s="7">
        <v>408.45120000000003</v>
      </c>
      <c r="O165" s="7">
        <v>500.42433095490105</v>
      </c>
      <c r="P165" s="7">
        <v>847.55689805207885</v>
      </c>
      <c r="Q165" s="7">
        <v>691.67902352749343</v>
      </c>
      <c r="R165" s="7">
        <v>712.17327989538671</v>
      </c>
      <c r="S165" s="7">
        <v>925.96841132161774</v>
      </c>
      <c r="T165" s="7">
        <v>737.28772907582322</v>
      </c>
      <c r="U165" s="7">
        <v>0.59024739884393063</v>
      </c>
      <c r="V165" s="7">
        <v>0.72315654762268933</v>
      </c>
      <c r="W165" s="7">
        <v>1.2247932052775705</v>
      </c>
      <c r="X165" s="7">
        <v>0.99953616116689803</v>
      </c>
      <c r="Y165" s="7">
        <v>1.0291521385771485</v>
      </c>
      <c r="Z165" s="7">
        <v>1.338104640638176</v>
      </c>
      <c r="AA165" s="7">
        <v>1.0654446951962764</v>
      </c>
    </row>
    <row r="166" spans="1:27" x14ac:dyDescent="0.3">
      <c r="A166" s="21" t="s">
        <v>175</v>
      </c>
      <c r="B166" s="16" t="s">
        <v>180</v>
      </c>
      <c r="C166" s="16">
        <v>165</v>
      </c>
      <c r="D166" s="16">
        <v>5</v>
      </c>
      <c r="E166" s="19">
        <f t="shared" si="19"/>
        <v>892.35053153125011</v>
      </c>
      <c r="F166" s="3">
        <f t="shared" si="16"/>
        <v>2230.8763288281252</v>
      </c>
      <c r="G166" s="6">
        <f t="shared" si="17"/>
        <v>2512</v>
      </c>
      <c r="H166" s="6">
        <f t="shared" si="18"/>
        <v>18868.634375000001</v>
      </c>
      <c r="I166" s="16">
        <v>0.5</v>
      </c>
      <c r="J166" s="16">
        <v>0.4</v>
      </c>
      <c r="K166" s="16">
        <v>48.5</v>
      </c>
      <c r="L166" s="16">
        <v>542</v>
      </c>
      <c r="M166" s="16">
        <v>659</v>
      </c>
      <c r="N166" s="7">
        <v>408.45120000000003</v>
      </c>
      <c r="O166" s="7">
        <v>500.42433095490105</v>
      </c>
      <c r="P166" s="7">
        <v>892.1744246286413</v>
      </c>
      <c r="Q166" s="7">
        <v>691.67902352749343</v>
      </c>
      <c r="R166" s="7">
        <v>742.59359645102302</v>
      </c>
      <c r="S166" s="7">
        <v>925.96841132161774</v>
      </c>
      <c r="T166" s="7">
        <v>786.399598392504</v>
      </c>
      <c r="U166" s="7">
        <v>0.61980455235204857</v>
      </c>
      <c r="V166" s="7">
        <v>0.75936924272367379</v>
      </c>
      <c r="W166" s="7">
        <v>1.3538306898765422</v>
      </c>
      <c r="X166" s="7">
        <v>1.0495888065667578</v>
      </c>
      <c r="Y166" s="7">
        <v>1.126849160016727</v>
      </c>
      <c r="Z166" s="7">
        <v>1.405111398060118</v>
      </c>
      <c r="AA166" s="7">
        <v>1.1933226075758787</v>
      </c>
    </row>
    <row r="167" spans="1:27" x14ac:dyDescent="0.3">
      <c r="A167" s="21" t="s">
        <v>175</v>
      </c>
      <c r="B167" s="16" t="s">
        <v>181</v>
      </c>
      <c r="C167" s="16">
        <v>165</v>
      </c>
      <c r="D167" s="16">
        <v>5</v>
      </c>
      <c r="E167" s="19">
        <f t="shared" si="19"/>
        <v>616.51089864843755</v>
      </c>
      <c r="F167" s="3">
        <f t="shared" si="16"/>
        <v>2055.0363288281251</v>
      </c>
      <c r="G167" s="6">
        <f t="shared" si="17"/>
        <v>2512</v>
      </c>
      <c r="H167" s="6">
        <f t="shared" si="18"/>
        <v>18868.634375000001</v>
      </c>
      <c r="I167" s="16">
        <v>0.5</v>
      </c>
      <c r="J167" s="16">
        <v>0.3</v>
      </c>
      <c r="K167" s="16">
        <v>48.5</v>
      </c>
      <c r="L167" s="16">
        <v>472</v>
      </c>
      <c r="M167" s="16">
        <v>736</v>
      </c>
      <c r="N167" s="7">
        <v>355.69920000000002</v>
      </c>
      <c r="O167" s="7">
        <v>435.79388230758912</v>
      </c>
      <c r="P167" s="7">
        <v>779.2943364551445</v>
      </c>
      <c r="Q167" s="7">
        <v>615.70240168537202</v>
      </c>
      <c r="R167" s="7">
        <v>651.8539637636942</v>
      </c>
      <c r="S167" s="7">
        <v>820.46441132161772</v>
      </c>
      <c r="T167" s="7">
        <v>673.44820719840743</v>
      </c>
      <c r="U167" s="7">
        <v>0.48328695652173914</v>
      </c>
      <c r="V167" s="7">
        <v>0.59211125313531132</v>
      </c>
      <c r="W167" s="7">
        <v>1.0588238267053593</v>
      </c>
      <c r="X167" s="7">
        <v>0.83655217620295108</v>
      </c>
      <c r="Y167" s="7">
        <v>0.88567114641806277</v>
      </c>
      <c r="Z167" s="7">
        <v>1.1147614284261109</v>
      </c>
      <c r="AA167" s="7">
        <v>0.9150111510847927</v>
      </c>
    </row>
    <row r="168" spans="1:27" x14ac:dyDescent="0.3">
      <c r="A168" s="21" t="s">
        <v>175</v>
      </c>
      <c r="B168" s="16" t="s">
        <v>182</v>
      </c>
      <c r="C168" s="16">
        <v>160</v>
      </c>
      <c r="D168" s="16">
        <v>2.27</v>
      </c>
      <c r="E168" s="19">
        <f t="shared" si="19"/>
        <v>175.80846825611616</v>
      </c>
      <c r="F168" s="3">
        <f t="shared" si="16"/>
        <v>1758.0846825611616</v>
      </c>
      <c r="G168" s="6">
        <f t="shared" si="17"/>
        <v>1124.2678939999994</v>
      </c>
      <c r="H168" s="6">
        <f t="shared" si="18"/>
        <v>18980.795035350002</v>
      </c>
      <c r="I168" s="16">
        <v>0.5</v>
      </c>
      <c r="J168" s="16">
        <v>0.1</v>
      </c>
      <c r="K168" s="16">
        <v>66.2</v>
      </c>
      <c r="L168" s="16">
        <v>502</v>
      </c>
      <c r="M168" s="16">
        <v>484</v>
      </c>
      <c r="N168" s="7">
        <v>169.31474483639991</v>
      </c>
      <c r="O168" s="7">
        <v>207.44024722061096</v>
      </c>
      <c r="P168" s="7">
        <v>465.90065208115442</v>
      </c>
      <c r="Q168" s="7">
        <v>392.46119644501215</v>
      </c>
      <c r="R168" s="7">
        <v>414.20563531858778</v>
      </c>
      <c r="S168" s="7">
        <v>434.76475957862181</v>
      </c>
      <c r="T168" s="7">
        <v>333.37162906897964</v>
      </c>
      <c r="U168" s="7">
        <v>0.34982385296776841</v>
      </c>
      <c r="V168" s="7">
        <v>0.42859555210870032</v>
      </c>
      <c r="W168" s="7">
        <v>0.96260465306023635</v>
      </c>
      <c r="X168" s="7">
        <v>0.81087024058886803</v>
      </c>
      <c r="Y168" s="7">
        <v>0.8557967671871648</v>
      </c>
      <c r="Z168" s="7">
        <v>0.8982742966500451</v>
      </c>
      <c r="AA168" s="7">
        <v>0.68878435758053647</v>
      </c>
    </row>
    <row r="169" spans="1:27" x14ac:dyDescent="0.3">
      <c r="A169" s="21" t="s">
        <v>175</v>
      </c>
      <c r="B169" s="16" t="s">
        <v>183</v>
      </c>
      <c r="C169" s="16">
        <v>160</v>
      </c>
      <c r="D169" s="16">
        <v>2.27</v>
      </c>
      <c r="E169" s="19">
        <f t="shared" si="19"/>
        <v>263.71270238417424</v>
      </c>
      <c r="F169" s="3">
        <f t="shared" si="16"/>
        <v>1758.0846825611616</v>
      </c>
      <c r="G169" s="6">
        <f t="shared" si="17"/>
        <v>1124.2678939999994</v>
      </c>
      <c r="H169" s="6">
        <f t="shared" si="18"/>
        <v>18980.795035350002</v>
      </c>
      <c r="I169" s="16">
        <v>0.5</v>
      </c>
      <c r="J169" s="16">
        <v>0.15</v>
      </c>
      <c r="K169" s="16">
        <v>66.2</v>
      </c>
      <c r="L169" s="16">
        <v>502</v>
      </c>
      <c r="M169" s="16">
        <v>454</v>
      </c>
      <c r="N169" s="7">
        <v>169.31474483639991</v>
      </c>
      <c r="O169" s="7">
        <v>207.44024722061096</v>
      </c>
      <c r="P169" s="7">
        <v>474.69107549396023</v>
      </c>
      <c r="Q169" s="7">
        <v>392.46119644501215</v>
      </c>
      <c r="R169" s="7">
        <v>420.1989631292804</v>
      </c>
      <c r="S169" s="7">
        <v>450.7873045629255</v>
      </c>
      <c r="T169" s="7">
        <v>342.32604935496187</v>
      </c>
      <c r="U169" s="7">
        <v>0.37293996659999978</v>
      </c>
      <c r="V169" s="7">
        <v>0.456916844098262</v>
      </c>
      <c r="W169" s="7">
        <v>1.0455750561540975</v>
      </c>
      <c r="X169" s="7">
        <v>0.86445197454848488</v>
      </c>
      <c r="Y169" s="7">
        <v>0.92554837693674097</v>
      </c>
      <c r="Z169" s="7">
        <v>0.99292357833243505</v>
      </c>
      <c r="AA169" s="7">
        <v>0.7540221351430878</v>
      </c>
    </row>
    <row r="170" spans="1:27" x14ac:dyDescent="0.3">
      <c r="A170" s="21" t="s">
        <v>175</v>
      </c>
      <c r="B170" s="16" t="s">
        <v>184</v>
      </c>
      <c r="C170" s="16">
        <v>160</v>
      </c>
      <c r="D170" s="16">
        <v>2.27</v>
      </c>
      <c r="E170" s="19">
        <f t="shared" si="19"/>
        <v>351.61693651223231</v>
      </c>
      <c r="F170" s="3">
        <f t="shared" si="16"/>
        <v>1758.0846825611616</v>
      </c>
      <c r="G170" s="6">
        <f t="shared" si="17"/>
        <v>1124.2678939999994</v>
      </c>
      <c r="H170" s="6">
        <f t="shared" si="18"/>
        <v>18980.795035350002</v>
      </c>
      <c r="I170" s="16">
        <v>0.5</v>
      </c>
      <c r="J170" s="16">
        <v>0.2</v>
      </c>
      <c r="K170" s="16">
        <v>66.2</v>
      </c>
      <c r="L170" s="16">
        <v>502</v>
      </c>
      <c r="M170" s="16">
        <v>500</v>
      </c>
      <c r="N170" s="7">
        <v>169.31474483639991</v>
      </c>
      <c r="O170" s="7">
        <v>207.44024722061096</v>
      </c>
      <c r="P170" s="7">
        <v>483.48149890676609</v>
      </c>
      <c r="Q170" s="7">
        <v>392.46119644501215</v>
      </c>
      <c r="R170" s="7">
        <v>426.19229093997302</v>
      </c>
      <c r="S170" s="7">
        <v>466.80984954722913</v>
      </c>
      <c r="T170" s="7">
        <v>351.28046964094398</v>
      </c>
      <c r="U170" s="7">
        <v>0.33862948967279982</v>
      </c>
      <c r="V170" s="7">
        <v>0.41488049444122194</v>
      </c>
      <c r="W170" s="7">
        <v>0.96696299781353223</v>
      </c>
      <c r="X170" s="7">
        <v>0.7849223928900243</v>
      </c>
      <c r="Y170" s="7">
        <v>0.85238458187994603</v>
      </c>
      <c r="Z170" s="7">
        <v>0.9336196990944583</v>
      </c>
      <c r="AA170" s="7">
        <v>0.70256093928188801</v>
      </c>
    </row>
    <row r="171" spans="1:27" x14ac:dyDescent="0.3">
      <c r="A171" s="21" t="s">
        <v>175</v>
      </c>
      <c r="B171" s="16" t="s">
        <v>185</v>
      </c>
      <c r="C171" s="16">
        <v>160</v>
      </c>
      <c r="D171" s="16">
        <v>2.27</v>
      </c>
      <c r="E171" s="19">
        <f t="shared" si="19"/>
        <v>527.42540476834847</v>
      </c>
      <c r="F171" s="3">
        <f t="shared" si="16"/>
        <v>1758.0846825611616</v>
      </c>
      <c r="G171" s="6">
        <f t="shared" si="17"/>
        <v>1124.2678939999994</v>
      </c>
      <c r="H171" s="6">
        <f t="shared" si="18"/>
        <v>18980.795035350002</v>
      </c>
      <c r="I171" s="16">
        <v>0.5</v>
      </c>
      <c r="J171" s="16">
        <v>0.3</v>
      </c>
      <c r="K171" s="16">
        <v>66.2</v>
      </c>
      <c r="L171" s="16">
        <v>502</v>
      </c>
      <c r="M171" s="16">
        <v>428</v>
      </c>
      <c r="N171" s="7">
        <v>169.31474483639991</v>
      </c>
      <c r="O171" s="7">
        <v>207.44024722061096</v>
      </c>
      <c r="P171" s="7">
        <v>501.06234573237765</v>
      </c>
      <c r="Q171" s="7">
        <v>392.46119644501215</v>
      </c>
      <c r="R171" s="7">
        <v>438.17894656135826</v>
      </c>
      <c r="S171" s="7">
        <v>466.80984954722913</v>
      </c>
      <c r="T171" s="7">
        <v>369.18931021290825</v>
      </c>
      <c r="U171" s="7">
        <v>0.39559519821588762</v>
      </c>
      <c r="V171" s="7">
        <v>0.48467347481451156</v>
      </c>
      <c r="W171" s="7">
        <v>1.1707064152625646</v>
      </c>
      <c r="X171" s="7">
        <v>0.9169654122547013</v>
      </c>
      <c r="Y171" s="7">
        <v>1.0237825854237343</v>
      </c>
      <c r="Z171" s="7">
        <v>1.0906772185682925</v>
      </c>
      <c r="AA171" s="7">
        <v>0.86259184629184171</v>
      </c>
    </row>
    <row r="172" spans="1:27" x14ac:dyDescent="0.3">
      <c r="A172" s="21" t="s">
        <v>175</v>
      </c>
      <c r="B172" s="16" t="s">
        <v>186</v>
      </c>
      <c r="C172" s="16">
        <v>160</v>
      </c>
      <c r="D172" s="16">
        <v>2.27</v>
      </c>
      <c r="E172" s="19">
        <f t="shared" si="19"/>
        <v>172.09838420591618</v>
      </c>
      <c r="F172" s="3">
        <f t="shared" si="16"/>
        <v>1720.9838420591616</v>
      </c>
      <c r="G172" s="6">
        <f t="shared" si="17"/>
        <v>1124.2678939999994</v>
      </c>
      <c r="H172" s="6">
        <f t="shared" si="18"/>
        <v>18980.795035350002</v>
      </c>
      <c r="I172" s="16">
        <v>0.5</v>
      </c>
      <c r="J172" s="16">
        <v>0.1</v>
      </c>
      <c r="K172" s="16">
        <v>66.2</v>
      </c>
      <c r="L172" s="16">
        <v>469</v>
      </c>
      <c r="M172" s="16">
        <v>494</v>
      </c>
      <c r="N172" s="7">
        <v>158.18449268579988</v>
      </c>
      <c r="O172" s="7">
        <v>193.80373694515248</v>
      </c>
      <c r="P172" s="7">
        <v>447.24054055032616</v>
      </c>
      <c r="Q172" s="7">
        <v>377.01876520247299</v>
      </c>
      <c r="R172" s="7">
        <v>398.77542585875278</v>
      </c>
      <c r="S172" s="7">
        <v>412.50425527742175</v>
      </c>
      <c r="T172" s="7">
        <v>315.70538454319114</v>
      </c>
      <c r="U172" s="7">
        <v>0.32021152365546535</v>
      </c>
      <c r="V172" s="7">
        <v>0.39231525697399289</v>
      </c>
      <c r="W172" s="7">
        <v>0.9053452237860854</v>
      </c>
      <c r="X172" s="7">
        <v>0.76319588097666602</v>
      </c>
      <c r="Y172" s="7">
        <v>0.80723770416751572</v>
      </c>
      <c r="Z172" s="7">
        <v>0.8350288568368861</v>
      </c>
      <c r="AA172" s="7">
        <v>0.63907972579593353</v>
      </c>
    </row>
    <row r="173" spans="1:27" x14ac:dyDescent="0.3">
      <c r="A173" s="21" t="s">
        <v>175</v>
      </c>
      <c r="B173" s="16" t="s">
        <v>187</v>
      </c>
      <c r="C173" s="16">
        <v>160</v>
      </c>
      <c r="D173" s="16">
        <v>2.27</v>
      </c>
      <c r="E173" s="19">
        <f t="shared" si="19"/>
        <v>258.14757630887425</v>
      </c>
      <c r="F173" s="3">
        <f t="shared" si="16"/>
        <v>1720.9838420591616</v>
      </c>
      <c r="G173" s="6">
        <f t="shared" si="17"/>
        <v>1124.2678939999994</v>
      </c>
      <c r="H173" s="6">
        <f t="shared" si="18"/>
        <v>18980.795035350002</v>
      </c>
      <c r="I173" s="16">
        <v>0.5</v>
      </c>
      <c r="J173" s="16">
        <v>0.15</v>
      </c>
      <c r="K173" s="16">
        <v>66.2</v>
      </c>
      <c r="L173" s="16">
        <v>469</v>
      </c>
      <c r="M173" s="16">
        <v>495</v>
      </c>
      <c r="N173" s="7">
        <v>158.18449268579988</v>
      </c>
      <c r="O173" s="7">
        <v>193.80373694515248</v>
      </c>
      <c r="P173" s="7">
        <v>455.84545976062202</v>
      </c>
      <c r="Q173" s="7">
        <v>377.01876520247299</v>
      </c>
      <c r="R173" s="7">
        <v>404.64227654272548</v>
      </c>
      <c r="S173" s="7">
        <v>428.52680026172544</v>
      </c>
      <c r="T173" s="7">
        <v>324.50414838000955</v>
      </c>
      <c r="U173" s="7">
        <v>0.31956463168848459</v>
      </c>
      <c r="V173" s="7">
        <v>0.39152270089929792</v>
      </c>
      <c r="W173" s="7">
        <v>0.92089991870832733</v>
      </c>
      <c r="X173" s="7">
        <v>0.76165407111610706</v>
      </c>
      <c r="Y173" s="7">
        <v>0.81745914453075852</v>
      </c>
      <c r="Z173" s="7">
        <v>0.86571070759944535</v>
      </c>
      <c r="AA173" s="7">
        <v>0.65556393612123143</v>
      </c>
    </row>
    <row r="174" spans="1:27" x14ac:dyDescent="0.3">
      <c r="A174" s="21" t="s">
        <v>175</v>
      </c>
      <c r="B174" s="16" t="s">
        <v>188</v>
      </c>
      <c r="C174" s="16">
        <v>160</v>
      </c>
      <c r="D174" s="16">
        <v>2.27</v>
      </c>
      <c r="E174" s="19">
        <f t="shared" si="19"/>
        <v>344.19676841183235</v>
      </c>
      <c r="F174" s="3">
        <f t="shared" si="16"/>
        <v>1720.9838420591616</v>
      </c>
      <c r="G174" s="6">
        <f t="shared" si="17"/>
        <v>1124.2678939999994</v>
      </c>
      <c r="H174" s="6">
        <f t="shared" si="18"/>
        <v>18980.795035350002</v>
      </c>
      <c r="I174" s="16">
        <v>0.5</v>
      </c>
      <c r="J174" s="16">
        <v>0.2</v>
      </c>
      <c r="K174" s="16">
        <v>66.2</v>
      </c>
      <c r="L174" s="16">
        <v>469</v>
      </c>
      <c r="M174" s="16">
        <v>494</v>
      </c>
      <c r="N174" s="7">
        <v>158.18449268579988</v>
      </c>
      <c r="O174" s="7">
        <v>193.80373694515248</v>
      </c>
      <c r="P174" s="7">
        <v>464.45037897091777</v>
      </c>
      <c r="Q174" s="7">
        <v>377.01876520247299</v>
      </c>
      <c r="R174" s="7">
        <v>410.50912722669807</v>
      </c>
      <c r="S174" s="7">
        <v>444.54934524602908</v>
      </c>
      <c r="T174" s="7">
        <v>333.30291221682808</v>
      </c>
      <c r="U174" s="7">
        <v>0.32021152365546535</v>
      </c>
      <c r="V174" s="7">
        <v>0.39231525697399289</v>
      </c>
      <c r="W174" s="7">
        <v>0.94018295338242464</v>
      </c>
      <c r="X174" s="7">
        <v>0.76319588097666602</v>
      </c>
      <c r="Y174" s="7">
        <v>0.83099013608643335</v>
      </c>
      <c r="Z174" s="7">
        <v>0.89989746001220461</v>
      </c>
      <c r="AA174" s="7">
        <v>0.67470225145106899</v>
      </c>
    </row>
    <row r="175" spans="1:27" x14ac:dyDescent="0.3">
      <c r="A175" s="22" t="s">
        <v>175</v>
      </c>
      <c r="B175" s="18" t="s">
        <v>189</v>
      </c>
      <c r="C175" s="18">
        <v>160</v>
      </c>
      <c r="D175" s="18">
        <v>2.27</v>
      </c>
      <c r="E175" s="20">
        <f t="shared" si="19"/>
        <v>516.2951526177485</v>
      </c>
      <c r="F175" s="4">
        <f t="shared" si="16"/>
        <v>1720.9838420591616</v>
      </c>
      <c r="G175" s="10">
        <f t="shared" si="17"/>
        <v>1124.2678939999994</v>
      </c>
      <c r="H175" s="10">
        <f t="shared" si="18"/>
        <v>18980.795035350002</v>
      </c>
      <c r="I175" s="18">
        <v>0.5</v>
      </c>
      <c r="J175" s="18">
        <v>0.3</v>
      </c>
      <c r="K175" s="18">
        <v>66.2</v>
      </c>
      <c r="L175" s="18">
        <v>469</v>
      </c>
      <c r="M175" s="18">
        <v>501</v>
      </c>
      <c r="N175" s="10">
        <v>158.18449268579988</v>
      </c>
      <c r="O175" s="10">
        <v>193.80373694515248</v>
      </c>
      <c r="P175" s="10">
        <v>481.66021739150938</v>
      </c>
      <c r="Q175" s="10">
        <v>377.01876520247299</v>
      </c>
      <c r="R175" s="10">
        <v>422.24282859464341</v>
      </c>
      <c r="S175" s="10">
        <v>444.54934524602908</v>
      </c>
      <c r="T175" s="10">
        <v>350.90043989046501</v>
      </c>
      <c r="U175" s="10">
        <v>0.31573751035089798</v>
      </c>
      <c r="V175" s="10">
        <v>0.38683380627774944</v>
      </c>
      <c r="W175" s="10">
        <v>0.96139763950401069</v>
      </c>
      <c r="X175" s="10">
        <v>0.75253246547399799</v>
      </c>
      <c r="Y175" s="10">
        <v>0.8428000570751365</v>
      </c>
      <c r="Z175" s="10">
        <v>0.88732404240724372</v>
      </c>
      <c r="AA175" s="10">
        <v>0.7004000796216866</v>
      </c>
    </row>
    <row r="176" spans="1:27" x14ac:dyDescent="0.3">
      <c r="A176" s="2" t="s">
        <v>190</v>
      </c>
      <c r="B176" s="2" t="s">
        <v>191</v>
      </c>
      <c r="C176" s="2">
        <v>406.4</v>
      </c>
      <c r="D176" s="2">
        <v>6.35</v>
      </c>
      <c r="E176" s="2">
        <v>0</v>
      </c>
      <c r="F176" s="3">
        <f t="shared" si="16"/>
        <v>5095.9594249962474</v>
      </c>
      <c r="G176" s="7">
        <f t="shared" si="17"/>
        <v>7976.5969499999919</v>
      </c>
      <c r="H176" s="7">
        <f t="shared" si="18"/>
        <v>121732.88153375001</v>
      </c>
      <c r="I176" s="2">
        <v>0.41</v>
      </c>
      <c r="J176" s="6">
        <f t="shared" ref="J176:J213" si="20">E176/F176</f>
        <v>0</v>
      </c>
      <c r="K176" s="2">
        <v>20</v>
      </c>
      <c r="L176" s="2">
        <v>348.9</v>
      </c>
      <c r="M176" s="2">
        <v>1943.9</v>
      </c>
      <c r="N176" s="7">
        <v>834.91040275649902</v>
      </c>
      <c r="O176" s="7">
        <v>1022.9116225064538</v>
      </c>
      <c r="P176" s="7">
        <v>1910.0436398105039</v>
      </c>
      <c r="Q176" s="7">
        <v>1578.8377886502485</v>
      </c>
      <c r="R176" s="7">
        <v>1535.3044408468184</v>
      </c>
      <c r="S176" s="7">
        <v>1895.7492940243051</v>
      </c>
      <c r="T176" s="7">
        <v>1595.3236554808034</v>
      </c>
      <c r="U176" s="7">
        <v>0.4295027536172123</v>
      </c>
      <c r="V176" s="7">
        <v>0.52621617496087958</v>
      </c>
      <c r="W176" s="7">
        <v>0.98258328093549252</v>
      </c>
      <c r="X176" s="7">
        <v>0.81220113619540535</v>
      </c>
      <c r="Y176" s="7">
        <v>0.78980628676722997</v>
      </c>
      <c r="Z176" s="7">
        <v>0.97522984414028757</v>
      </c>
      <c r="AA176" s="7">
        <v>0.82068195662369636</v>
      </c>
    </row>
    <row r="177" spans="1:27" x14ac:dyDescent="0.3">
      <c r="A177" s="4" t="s">
        <v>190</v>
      </c>
      <c r="B177" s="4" t="s">
        <v>192</v>
      </c>
      <c r="C177" s="4">
        <v>323.89999999999998</v>
      </c>
      <c r="D177" s="4">
        <v>6.35</v>
      </c>
      <c r="E177" s="4">
        <v>0</v>
      </c>
      <c r="F177" s="4">
        <f t="shared" si="16"/>
        <v>4771.9852471630011</v>
      </c>
      <c r="G177" s="10">
        <f t="shared" si="17"/>
        <v>6331.6294500000031</v>
      </c>
      <c r="H177" s="10">
        <f t="shared" si="18"/>
        <v>76059.987439999997</v>
      </c>
      <c r="I177" s="4">
        <v>0.39</v>
      </c>
      <c r="J177" s="10">
        <f t="shared" si="20"/>
        <v>0</v>
      </c>
      <c r="K177" s="4">
        <v>31</v>
      </c>
      <c r="L177" s="4">
        <v>399.9</v>
      </c>
      <c r="M177" s="4">
        <v>1761.5</v>
      </c>
      <c r="N177" s="10">
        <v>759.60558511650027</v>
      </c>
      <c r="O177" s="10">
        <v>930.65001821889837</v>
      </c>
      <c r="P177" s="10">
        <v>1656.1140851849789</v>
      </c>
      <c r="Q177" s="10">
        <v>1476.4545282332413</v>
      </c>
      <c r="R177" s="10">
        <v>1431.3234531442085</v>
      </c>
      <c r="S177" s="10">
        <v>1694.9570665478789</v>
      </c>
      <c r="T177" s="10">
        <v>1400.0605948081386</v>
      </c>
      <c r="U177" s="10">
        <v>0.43122655981634983</v>
      </c>
      <c r="V177" s="10">
        <v>0.52832813977797244</v>
      </c>
      <c r="W177" s="10">
        <v>0.94017262854668116</v>
      </c>
      <c r="X177" s="10">
        <v>0.83818026013808755</v>
      </c>
      <c r="Y177" s="10">
        <v>0.81255943976395606</v>
      </c>
      <c r="Z177" s="10">
        <v>0.96222371078505753</v>
      </c>
      <c r="AA177" s="10">
        <v>0.79481157809147807</v>
      </c>
    </row>
    <row r="178" spans="1:27" x14ac:dyDescent="0.3">
      <c r="A178" s="2" t="s">
        <v>193</v>
      </c>
      <c r="B178" s="16" t="s">
        <v>194</v>
      </c>
      <c r="C178" s="16">
        <v>165</v>
      </c>
      <c r="D178" s="16">
        <v>3.5</v>
      </c>
      <c r="E178" s="16">
        <v>317.30341284459007</v>
      </c>
      <c r="F178" s="3">
        <f t="shared" si="16"/>
        <v>1257.1983195140001</v>
      </c>
      <c r="G178" s="6">
        <f t="shared" si="17"/>
        <v>1774.885</v>
      </c>
      <c r="H178" s="6">
        <f t="shared" si="18"/>
        <v>19606.101500000001</v>
      </c>
      <c r="I178" s="16">
        <v>0.3</v>
      </c>
      <c r="J178" s="6">
        <f t="shared" si="20"/>
        <v>0.2523893071756978</v>
      </c>
      <c r="K178" s="16">
        <v>36.080000000000005</v>
      </c>
      <c r="L178" s="16">
        <v>329.7</v>
      </c>
      <c r="M178" s="16">
        <v>367.7</v>
      </c>
      <c r="N178" s="7">
        <v>175.55387535</v>
      </c>
      <c r="O178" s="7">
        <v>215.08427596384553</v>
      </c>
      <c r="P178" s="7">
        <v>462.76035505528841</v>
      </c>
      <c r="Q178" s="7">
        <v>388.93465159369941</v>
      </c>
      <c r="R178" s="7">
        <v>395.08492411343087</v>
      </c>
      <c r="S178" s="7">
        <v>448.85456306123285</v>
      </c>
      <c r="T178" s="7">
        <v>396.9716841272201</v>
      </c>
      <c r="U178" s="7">
        <v>0.47743778991025293</v>
      </c>
      <c r="V178" s="7">
        <v>0.58494499854186988</v>
      </c>
      <c r="W178" s="7">
        <v>1.2585269378713311</v>
      </c>
      <c r="X178" s="7">
        <v>1.0577499363440288</v>
      </c>
      <c r="Y178" s="7">
        <v>1.0744762690057952</v>
      </c>
      <c r="Z178" s="7">
        <v>1.2207086294839078</v>
      </c>
      <c r="AA178" s="7">
        <v>1.0796075173435413</v>
      </c>
    </row>
    <row r="179" spans="1:27" x14ac:dyDescent="0.3">
      <c r="A179" s="2" t="s">
        <v>193</v>
      </c>
      <c r="B179" s="16" t="s">
        <v>195</v>
      </c>
      <c r="C179" s="16">
        <v>165</v>
      </c>
      <c r="D179" s="16">
        <v>3.5</v>
      </c>
      <c r="E179" s="16">
        <v>338.11097624451003</v>
      </c>
      <c r="F179" s="3">
        <f t="shared" si="16"/>
        <v>1388.3239263460002</v>
      </c>
      <c r="G179" s="6">
        <f t="shared" si="17"/>
        <v>1774.885</v>
      </c>
      <c r="H179" s="6">
        <f t="shared" si="18"/>
        <v>19606.101500000001</v>
      </c>
      <c r="I179" s="16">
        <v>0.3</v>
      </c>
      <c r="J179" s="6">
        <f t="shared" si="20"/>
        <v>0.24353896798018987</v>
      </c>
      <c r="K179" s="16">
        <v>43.120000000000005</v>
      </c>
      <c r="L179" s="16">
        <v>329.7</v>
      </c>
      <c r="M179" s="16">
        <v>431.7</v>
      </c>
      <c r="N179" s="7">
        <v>175.55387535</v>
      </c>
      <c r="O179" s="7">
        <v>215.08427596384553</v>
      </c>
      <c r="P179" s="7">
        <v>483.51069446961702</v>
      </c>
      <c r="Q179" s="7">
        <v>408.32488020179716</v>
      </c>
      <c r="R179" s="7">
        <v>417.45417374252168</v>
      </c>
      <c r="S179" s="7">
        <v>457.96616249351405</v>
      </c>
      <c r="T179" s="7">
        <v>398.11788302382593</v>
      </c>
      <c r="U179" s="7">
        <v>0.40665711223071577</v>
      </c>
      <c r="V179" s="7">
        <v>0.4982262588923918</v>
      </c>
      <c r="W179" s="7">
        <v>1.120015507226354</v>
      </c>
      <c r="X179" s="7">
        <v>0.9458533245350873</v>
      </c>
      <c r="Y179" s="7">
        <v>0.96700063410359438</v>
      </c>
      <c r="Z179" s="7">
        <v>1.0608435545367478</v>
      </c>
      <c r="AA179" s="7">
        <v>0.92220959699751204</v>
      </c>
    </row>
    <row r="180" spans="1:27" x14ac:dyDescent="0.3">
      <c r="A180" s="2" t="s">
        <v>193</v>
      </c>
      <c r="B180" s="16" t="s">
        <v>196</v>
      </c>
      <c r="C180" s="16">
        <v>165</v>
      </c>
      <c r="D180" s="16">
        <v>2.5</v>
      </c>
      <c r="E180" s="16">
        <v>249.55695723600002</v>
      </c>
      <c r="F180" s="3">
        <f t="shared" si="16"/>
        <v>1078.5878581000004</v>
      </c>
      <c r="G180" s="6">
        <f t="shared" si="17"/>
        <v>1275.625</v>
      </c>
      <c r="H180" s="6">
        <f t="shared" si="18"/>
        <v>20105.600000000002</v>
      </c>
      <c r="I180" s="16">
        <v>0.3</v>
      </c>
      <c r="J180" s="6">
        <f t="shared" si="20"/>
        <v>0.23137378690282137</v>
      </c>
      <c r="K180" s="16">
        <v>36.080000000000005</v>
      </c>
      <c r="L180" s="16">
        <v>305.3</v>
      </c>
      <c r="M180" s="16">
        <v>309.39999999999998</v>
      </c>
      <c r="N180" s="7">
        <v>116.83449375000001</v>
      </c>
      <c r="O180" s="7">
        <v>143.14273863633727</v>
      </c>
      <c r="P180" s="7">
        <v>375.4643265960882</v>
      </c>
      <c r="Q180" s="7">
        <v>295.0458802148691</v>
      </c>
      <c r="R180" s="7">
        <v>304.20302479971747</v>
      </c>
      <c r="S180" s="7">
        <v>333.90606474914119</v>
      </c>
      <c r="T180" s="7">
        <v>290.92965856993942</v>
      </c>
      <c r="U180" s="7">
        <v>0.3776163340336135</v>
      </c>
      <c r="V180" s="7">
        <v>0.46264621407995243</v>
      </c>
      <c r="W180" s="7">
        <v>1.213524003219419</v>
      </c>
      <c r="X180" s="7">
        <v>0.95360659410106374</v>
      </c>
      <c r="Y180" s="7">
        <v>0.98320305365131699</v>
      </c>
      <c r="Z180" s="7">
        <v>1.0792051220075669</v>
      </c>
      <c r="AA180" s="7">
        <v>0.94030271031008228</v>
      </c>
    </row>
    <row r="181" spans="1:27" x14ac:dyDescent="0.3">
      <c r="A181" s="2" t="s">
        <v>193</v>
      </c>
      <c r="B181" s="16" t="s">
        <v>197</v>
      </c>
      <c r="C181" s="16">
        <v>165</v>
      </c>
      <c r="D181" s="16">
        <v>2.5</v>
      </c>
      <c r="E181" s="16">
        <v>270.894628404</v>
      </c>
      <c r="F181" s="3">
        <f t="shared" si="16"/>
        <v>1213.0541109000003</v>
      </c>
      <c r="G181" s="6">
        <f t="shared" si="17"/>
        <v>1275.625</v>
      </c>
      <c r="H181" s="6">
        <f t="shared" si="18"/>
        <v>20105.600000000002</v>
      </c>
      <c r="I181" s="16">
        <v>0.3</v>
      </c>
      <c r="J181" s="6">
        <f t="shared" si="20"/>
        <v>0.22331619502366251</v>
      </c>
      <c r="K181" s="16">
        <v>43.120000000000005</v>
      </c>
      <c r="L181" s="16">
        <v>305.3</v>
      </c>
      <c r="M181" s="16">
        <v>366.1</v>
      </c>
      <c r="N181" s="7">
        <v>116.83449375000001</v>
      </c>
      <c r="O181" s="7">
        <v>143.14273863633727</v>
      </c>
      <c r="P181" s="7">
        <v>396.74331590095983</v>
      </c>
      <c r="Q181" s="7">
        <v>315.59628471496637</v>
      </c>
      <c r="R181" s="7">
        <v>327.14216878724852</v>
      </c>
      <c r="S181" s="7">
        <v>343.24979754302035</v>
      </c>
      <c r="T181" s="7">
        <v>294.1019987889141</v>
      </c>
      <c r="U181" s="7">
        <v>0.3191327335427479</v>
      </c>
      <c r="V181" s="7">
        <v>0.39099354994902286</v>
      </c>
      <c r="W181" s="7">
        <v>1.0837020374240913</v>
      </c>
      <c r="X181" s="7">
        <v>0.86204939829272431</v>
      </c>
      <c r="Y181" s="7">
        <v>0.89358691283050673</v>
      </c>
      <c r="Z181" s="7">
        <v>0.9375848061814267</v>
      </c>
      <c r="AA181" s="7">
        <v>0.80333788251547145</v>
      </c>
    </row>
    <row r="182" spans="1:27" x14ac:dyDescent="0.3">
      <c r="A182" s="2" t="s">
        <v>193</v>
      </c>
      <c r="B182" s="16" t="s">
        <v>198</v>
      </c>
      <c r="C182" s="16">
        <v>165</v>
      </c>
      <c r="D182" s="16">
        <v>4.25</v>
      </c>
      <c r="E182" s="16">
        <v>346.10844316425647</v>
      </c>
      <c r="F182" s="3">
        <f t="shared" si="16"/>
        <v>1361.8753201453751</v>
      </c>
      <c r="G182" s="6">
        <f t="shared" si="17"/>
        <v>2145.2087500000002</v>
      </c>
      <c r="H182" s="6">
        <f t="shared" si="18"/>
        <v>19235.600843750002</v>
      </c>
      <c r="I182" s="16">
        <v>0.3</v>
      </c>
      <c r="J182" s="6">
        <f t="shared" si="20"/>
        <v>0.25414106419617816</v>
      </c>
      <c r="K182" s="16">
        <v>36.080000000000005</v>
      </c>
      <c r="L182" s="16">
        <v>327.5</v>
      </c>
      <c r="M182" s="16">
        <v>453.6</v>
      </c>
      <c r="N182" s="7">
        <v>210.76675968750001</v>
      </c>
      <c r="O182" s="7">
        <v>258.22623291142156</v>
      </c>
      <c r="P182" s="7">
        <v>512.01400580675477</v>
      </c>
      <c r="Q182" s="7">
        <v>445.56231116812143</v>
      </c>
      <c r="R182" s="7">
        <v>448.30844809002667</v>
      </c>
      <c r="S182" s="7">
        <v>517.43318950215939</v>
      </c>
      <c r="T182" s="7">
        <v>458.20533808190748</v>
      </c>
      <c r="U182" s="7">
        <v>0.46465335028108468</v>
      </c>
      <c r="V182" s="7">
        <v>0.56928181858779003</v>
      </c>
      <c r="W182" s="7">
        <v>1.1287786724134805</v>
      </c>
      <c r="X182" s="7">
        <v>0.98228022744294841</v>
      </c>
      <c r="Y182" s="7">
        <v>0.98833432118612574</v>
      </c>
      <c r="Z182" s="7">
        <v>1.1407257264156954</v>
      </c>
      <c r="AA182" s="7">
        <v>1.0101528617326003</v>
      </c>
    </row>
    <row r="183" spans="1:27" x14ac:dyDescent="0.3">
      <c r="A183" s="2" t="s">
        <v>193</v>
      </c>
      <c r="B183" s="16" t="s">
        <v>199</v>
      </c>
      <c r="C183" s="16">
        <v>165</v>
      </c>
      <c r="D183" s="16">
        <v>4.25</v>
      </c>
      <c r="E183" s="16">
        <v>377.24499173422129</v>
      </c>
      <c r="F183" s="3">
        <f t="shared" si="16"/>
        <v>1490.5230185883754</v>
      </c>
      <c r="G183" s="6">
        <f t="shared" si="17"/>
        <v>2145.2087500000002</v>
      </c>
      <c r="H183" s="6">
        <f t="shared" si="18"/>
        <v>19235.600843750002</v>
      </c>
      <c r="I183" s="16">
        <v>0.3</v>
      </c>
      <c r="J183" s="6">
        <f t="shared" si="20"/>
        <v>0.25309571675820036</v>
      </c>
      <c r="K183" s="16">
        <v>43.120000000000005</v>
      </c>
      <c r="L183" s="16">
        <v>327.5</v>
      </c>
      <c r="M183" s="16">
        <v>489.2</v>
      </c>
      <c r="N183" s="7">
        <v>210.76675968750001</v>
      </c>
      <c r="O183" s="7">
        <v>258.22623291142156</v>
      </c>
      <c r="P183" s="7">
        <v>534.15925334282315</v>
      </c>
      <c r="Q183" s="7">
        <v>464.18955508560651</v>
      </c>
      <c r="R183" s="7">
        <v>471.06292493515252</v>
      </c>
      <c r="S183" s="7">
        <v>526.37260510844396</v>
      </c>
      <c r="T183" s="7">
        <v>459.98869255533236</v>
      </c>
      <c r="U183" s="7">
        <v>0.43083965594337698</v>
      </c>
      <c r="V183" s="7">
        <v>0.52785411470037114</v>
      </c>
      <c r="W183" s="7">
        <v>1.0919036249853293</v>
      </c>
      <c r="X183" s="7">
        <v>0.94887480598038942</v>
      </c>
      <c r="Y183" s="7">
        <v>0.96292503052974765</v>
      </c>
      <c r="Z183" s="7">
        <v>1.0759865190278903</v>
      </c>
      <c r="AA183" s="7">
        <v>0.94028759721040955</v>
      </c>
    </row>
    <row r="184" spans="1:27" x14ac:dyDescent="0.3">
      <c r="A184" s="2" t="s">
        <v>193</v>
      </c>
      <c r="B184" s="16" t="s">
        <v>200</v>
      </c>
      <c r="C184" s="16">
        <v>165</v>
      </c>
      <c r="D184" s="16">
        <v>3.5</v>
      </c>
      <c r="E184" s="16">
        <v>316.59406409231997</v>
      </c>
      <c r="F184" s="3">
        <f t="shared" si="16"/>
        <v>1252.7281283720001</v>
      </c>
      <c r="G184" s="6">
        <f t="shared" si="17"/>
        <v>1774.885</v>
      </c>
      <c r="H184" s="6">
        <f t="shared" si="18"/>
        <v>19606.101500000001</v>
      </c>
      <c r="I184" s="16">
        <v>0.3</v>
      </c>
      <c r="J184" s="6">
        <f t="shared" si="20"/>
        <v>0.25272368115798127</v>
      </c>
      <c r="K184" s="16">
        <v>35.839999999999996</v>
      </c>
      <c r="L184" s="16">
        <v>329.7</v>
      </c>
      <c r="M184" s="16">
        <v>391.3</v>
      </c>
      <c r="N184" s="7">
        <v>175.55387535</v>
      </c>
      <c r="O184" s="7">
        <v>215.08427596384553</v>
      </c>
      <c r="P184" s="7">
        <v>462.02735953403857</v>
      </c>
      <c r="Q184" s="7">
        <v>388.27983454904319</v>
      </c>
      <c r="R184" s="7">
        <v>394.32233605789361</v>
      </c>
      <c r="S184" s="7">
        <v>448.52892036040186</v>
      </c>
      <c r="T184" s="7">
        <v>396.94987031621412</v>
      </c>
      <c r="U184" s="7">
        <v>0.44864266636851519</v>
      </c>
      <c r="V184" s="7">
        <v>0.54966592375120249</v>
      </c>
      <c r="W184" s="7">
        <v>1.1807497049170421</v>
      </c>
      <c r="X184" s="7">
        <v>0.99228171364437301</v>
      </c>
      <c r="Y184" s="7">
        <v>1.0077238335238783</v>
      </c>
      <c r="Z184" s="7">
        <v>1.1462533104022536</v>
      </c>
      <c r="AA184" s="7">
        <v>1.0144387179049683</v>
      </c>
    </row>
    <row r="185" spans="1:27" x14ac:dyDescent="0.3">
      <c r="A185" s="2" t="s">
        <v>193</v>
      </c>
      <c r="B185" s="16" t="s">
        <v>201</v>
      </c>
      <c r="C185" s="16">
        <v>165</v>
      </c>
      <c r="D185" s="16">
        <v>3.5</v>
      </c>
      <c r="E185" s="16">
        <v>317.77631201276995</v>
      </c>
      <c r="F185" s="3">
        <f t="shared" si="16"/>
        <v>1260.1784469419999</v>
      </c>
      <c r="G185" s="6">
        <f t="shared" si="17"/>
        <v>1774.885</v>
      </c>
      <c r="H185" s="6">
        <f t="shared" si="18"/>
        <v>19606.101500000001</v>
      </c>
      <c r="I185" s="16">
        <v>0.3</v>
      </c>
      <c r="J185" s="6">
        <f t="shared" si="20"/>
        <v>0.25216770909223118</v>
      </c>
      <c r="K185" s="16">
        <v>36.24</v>
      </c>
      <c r="L185" s="16">
        <v>329.7</v>
      </c>
      <c r="M185" s="16">
        <v>411.6</v>
      </c>
      <c r="N185" s="7">
        <v>175.55387535</v>
      </c>
      <c r="O185" s="7">
        <v>215.08427596384553</v>
      </c>
      <c r="P185" s="7">
        <v>463.24799681844848</v>
      </c>
      <c r="Q185" s="7">
        <v>389.37144876919348</v>
      </c>
      <c r="R185" s="7">
        <v>395.59331615045568</v>
      </c>
      <c r="S185" s="7">
        <v>449.07105682004459</v>
      </c>
      <c r="T185" s="7">
        <v>396.98698389893593</v>
      </c>
      <c r="U185" s="7">
        <v>0.4265157321428571</v>
      </c>
      <c r="V185" s="7">
        <v>0.52255654996075196</v>
      </c>
      <c r="W185" s="7">
        <v>1.1254810418329653</v>
      </c>
      <c r="X185" s="7">
        <v>0.94599477349172367</v>
      </c>
      <c r="Y185" s="7">
        <v>0.96111106936456669</v>
      </c>
      <c r="Z185" s="7">
        <v>1.0910375530127419</v>
      </c>
      <c r="AA185" s="7">
        <v>0.96449704542987347</v>
      </c>
    </row>
    <row r="186" spans="1:27" x14ac:dyDescent="0.3">
      <c r="A186" s="2" t="s">
        <v>193</v>
      </c>
      <c r="B186" s="16" t="s">
        <v>202</v>
      </c>
      <c r="C186" s="16">
        <v>165</v>
      </c>
      <c r="D186" s="16">
        <v>3.5</v>
      </c>
      <c r="E186" s="16">
        <v>306.20068696528079</v>
      </c>
      <c r="F186" s="3">
        <f t="shared" si="16"/>
        <v>1208.0262169519999</v>
      </c>
      <c r="G186" s="6">
        <f t="shared" si="17"/>
        <v>1774.885</v>
      </c>
      <c r="H186" s="6">
        <f t="shared" si="18"/>
        <v>19606.101500000001</v>
      </c>
      <c r="I186" s="16">
        <v>0.3</v>
      </c>
      <c r="J186" s="6">
        <f t="shared" si="20"/>
        <v>0.25347188882859112</v>
      </c>
      <c r="K186" s="16">
        <v>33.44</v>
      </c>
      <c r="L186" s="16">
        <v>329.7</v>
      </c>
      <c r="M186" s="16">
        <v>372.6</v>
      </c>
      <c r="N186" s="7">
        <v>175.55387535</v>
      </c>
      <c r="O186" s="7">
        <v>215.08427596384553</v>
      </c>
      <c r="P186" s="7">
        <v>454.0422777277019</v>
      </c>
      <c r="Q186" s="7">
        <v>381.75776191173037</v>
      </c>
      <c r="R186" s="7">
        <v>386.44780062089865</v>
      </c>
      <c r="S186" s="7">
        <v>445.21053498499475</v>
      </c>
      <c r="T186" s="7">
        <v>396.21232788456581</v>
      </c>
      <c r="U186" s="7">
        <v>0.47115908574879223</v>
      </c>
      <c r="V186" s="7">
        <v>0.57725248514182903</v>
      </c>
      <c r="W186" s="7">
        <v>1.2185783084479385</v>
      </c>
      <c r="X186" s="7">
        <v>1.0245779976160234</v>
      </c>
      <c r="Y186" s="7">
        <v>1.0371653264114296</v>
      </c>
      <c r="Z186" s="7">
        <v>1.1948752951824873</v>
      </c>
      <c r="AA186" s="7">
        <v>1.0633717871298063</v>
      </c>
    </row>
    <row r="187" spans="1:27" x14ac:dyDescent="0.3">
      <c r="A187" s="2" t="s">
        <v>193</v>
      </c>
      <c r="B187" s="16" t="s">
        <v>203</v>
      </c>
      <c r="C187" s="16">
        <v>165</v>
      </c>
      <c r="D187" s="16">
        <v>3.5</v>
      </c>
      <c r="E187" s="16">
        <v>334.54178042517003</v>
      </c>
      <c r="F187" s="3">
        <f t="shared" si="16"/>
        <v>1498.5886411819997</v>
      </c>
      <c r="G187" s="6">
        <f t="shared" si="17"/>
        <v>1774.885</v>
      </c>
      <c r="H187" s="6">
        <f t="shared" si="18"/>
        <v>19606.101500000001</v>
      </c>
      <c r="I187" s="16">
        <v>0.3</v>
      </c>
      <c r="J187" s="6">
        <f t="shared" si="20"/>
        <v>0.2232378994687314</v>
      </c>
      <c r="K187" s="16">
        <v>49.04</v>
      </c>
      <c r="L187" s="16">
        <v>329.7</v>
      </c>
      <c r="M187" s="16">
        <v>463.3</v>
      </c>
      <c r="N187" s="7">
        <v>175.55387535</v>
      </c>
      <c r="O187" s="7">
        <v>215.08427596384553</v>
      </c>
      <c r="P187" s="7">
        <v>496.48510040751086</v>
      </c>
      <c r="Q187" s="7">
        <v>424.85379991604657</v>
      </c>
      <c r="R187" s="7">
        <v>434.67726862320677</v>
      </c>
      <c r="S187" s="7">
        <v>465.06568539947517</v>
      </c>
      <c r="T187" s="7">
        <v>396.37689003931467</v>
      </c>
      <c r="U187" s="7">
        <v>0.37892051661990073</v>
      </c>
      <c r="V187" s="7">
        <v>0.46424406640156601</v>
      </c>
      <c r="W187" s="7">
        <v>1.0716276719350546</v>
      </c>
      <c r="X187" s="7">
        <v>0.91701661971950477</v>
      </c>
      <c r="Y187" s="7">
        <v>0.93821987615628488</v>
      </c>
      <c r="Z187" s="7">
        <v>1.0038111059777146</v>
      </c>
      <c r="AA187" s="7">
        <v>0.85555124118133963</v>
      </c>
    </row>
    <row r="188" spans="1:27" x14ac:dyDescent="0.3">
      <c r="A188" s="2" t="s">
        <v>193</v>
      </c>
      <c r="B188" s="16" t="s">
        <v>204</v>
      </c>
      <c r="C188" s="16">
        <v>165</v>
      </c>
      <c r="D188" s="16">
        <v>3.5</v>
      </c>
      <c r="E188" s="16">
        <v>317.30341284459007</v>
      </c>
      <c r="F188" s="3">
        <f t="shared" si="16"/>
        <v>1257.1983195140001</v>
      </c>
      <c r="G188" s="6">
        <f t="shared" si="17"/>
        <v>1774.885</v>
      </c>
      <c r="H188" s="6">
        <f t="shared" si="18"/>
        <v>19606.101500000001</v>
      </c>
      <c r="I188" s="16">
        <v>0.2</v>
      </c>
      <c r="J188" s="6">
        <f t="shared" si="20"/>
        <v>0.2523893071756978</v>
      </c>
      <c r="K188" s="16">
        <v>36.080000000000005</v>
      </c>
      <c r="L188" s="16">
        <v>329.7</v>
      </c>
      <c r="M188" s="16">
        <v>430.9</v>
      </c>
      <c r="N188" s="7">
        <v>175.55387535</v>
      </c>
      <c r="O188" s="7">
        <v>215.08427596384553</v>
      </c>
      <c r="P188" s="7">
        <v>500.58032795931712</v>
      </c>
      <c r="Q188" s="7">
        <v>424.00253001608218</v>
      </c>
      <c r="R188" s="7">
        <v>418.79921708300111</v>
      </c>
      <c r="S188" s="7">
        <v>448.85456306123285</v>
      </c>
      <c r="T188" s="7">
        <v>440.79278101021094</v>
      </c>
      <c r="U188" s="7">
        <v>0.40741210338825717</v>
      </c>
      <c r="V188" s="7">
        <v>0.49915125542781513</v>
      </c>
      <c r="W188" s="7">
        <v>1.1617088140155887</v>
      </c>
      <c r="X188" s="7">
        <v>0.98399287541444003</v>
      </c>
      <c r="Y188" s="7">
        <v>0.97191742186818553</v>
      </c>
      <c r="Z188" s="7">
        <v>1.0416675865890761</v>
      </c>
      <c r="AA188" s="7">
        <v>1.0229584149691597</v>
      </c>
    </row>
    <row r="189" spans="1:27" x14ac:dyDescent="0.3">
      <c r="A189" s="2" t="s">
        <v>193</v>
      </c>
      <c r="B189" s="16" t="s">
        <v>205</v>
      </c>
      <c r="C189" s="16">
        <v>165</v>
      </c>
      <c r="D189" s="16">
        <v>3.5</v>
      </c>
      <c r="E189" s="16">
        <v>338.11097624451003</v>
      </c>
      <c r="F189" s="3">
        <f t="shared" si="16"/>
        <v>1388.3239263460002</v>
      </c>
      <c r="G189" s="6">
        <f t="shared" si="17"/>
        <v>1774.885</v>
      </c>
      <c r="H189" s="6">
        <f t="shared" si="18"/>
        <v>19606.101500000001</v>
      </c>
      <c r="I189" s="16">
        <v>0.2</v>
      </c>
      <c r="J189" s="6">
        <f t="shared" si="20"/>
        <v>0.24353896798018987</v>
      </c>
      <c r="K189" s="16">
        <v>43.120000000000005</v>
      </c>
      <c r="L189" s="16">
        <v>329.7</v>
      </c>
      <c r="M189" s="16">
        <v>466.6</v>
      </c>
      <c r="N189" s="7">
        <v>175.55387535</v>
      </c>
      <c r="O189" s="7">
        <v>215.08427596384553</v>
      </c>
      <c r="P189" s="7">
        <v>526.52111342650755</v>
      </c>
      <c r="Q189" s="7">
        <v>445.14105792491006</v>
      </c>
      <c r="R189" s="7">
        <v>442.51114244289607</v>
      </c>
      <c r="S189" s="7">
        <v>457.96616249351405</v>
      </c>
      <c r="T189" s="7">
        <v>442.29165649038782</v>
      </c>
      <c r="U189" s="7">
        <v>0.37624062441063005</v>
      </c>
      <c r="V189" s="7">
        <v>0.4609607285980401</v>
      </c>
      <c r="W189" s="7">
        <v>1.1284207317327637</v>
      </c>
      <c r="X189" s="7">
        <v>0.95400998269376347</v>
      </c>
      <c r="Y189" s="7">
        <v>0.94837364432682392</v>
      </c>
      <c r="Z189" s="7">
        <v>0.98149627623985003</v>
      </c>
      <c r="AA189" s="7">
        <v>0.94790325008655762</v>
      </c>
    </row>
    <row r="190" spans="1:27" x14ac:dyDescent="0.3">
      <c r="A190" s="2" t="s">
        <v>193</v>
      </c>
      <c r="B190" s="16" t="s">
        <v>206</v>
      </c>
      <c r="C190" s="16">
        <v>165</v>
      </c>
      <c r="D190" s="16">
        <v>3.5</v>
      </c>
      <c r="E190" s="16">
        <v>634.60682568918014</v>
      </c>
      <c r="F190" s="3">
        <f t="shared" si="16"/>
        <v>1257.1983195140001</v>
      </c>
      <c r="G190" s="6">
        <f t="shared" si="17"/>
        <v>1774.885</v>
      </c>
      <c r="H190" s="6">
        <f t="shared" si="18"/>
        <v>19606.101500000001</v>
      </c>
      <c r="I190" s="16">
        <v>0.3</v>
      </c>
      <c r="J190" s="6">
        <f t="shared" si="20"/>
        <v>0.50477861435139559</v>
      </c>
      <c r="K190" s="16">
        <v>36.080000000000005</v>
      </c>
      <c r="L190" s="16">
        <v>329.7</v>
      </c>
      <c r="M190" s="16">
        <v>505.3</v>
      </c>
      <c r="N190" s="7">
        <v>175.55387535</v>
      </c>
      <c r="O190" s="7">
        <v>215.08427596384553</v>
      </c>
      <c r="P190" s="7">
        <v>496.04763468919009</v>
      </c>
      <c r="Q190" s="7">
        <v>388.93465159369941</v>
      </c>
      <c r="R190" s="7">
        <v>418.99452474241383</v>
      </c>
      <c r="S190" s="7">
        <v>448.85456306123285</v>
      </c>
      <c r="T190" s="7">
        <v>452.87234219236672</v>
      </c>
      <c r="U190" s="7">
        <v>0.34742504522066098</v>
      </c>
      <c r="V190" s="7">
        <v>0.42565659205194045</v>
      </c>
      <c r="W190" s="7">
        <v>0.98168936213969937</v>
      </c>
      <c r="X190" s="7">
        <v>0.76971037323114866</v>
      </c>
      <c r="Y190" s="7">
        <v>0.82919953441997585</v>
      </c>
      <c r="Z190" s="7">
        <v>0.88829321801154337</v>
      </c>
      <c r="AA190" s="7">
        <v>0.8962444927614619</v>
      </c>
    </row>
    <row r="191" spans="1:27" x14ac:dyDescent="0.3">
      <c r="A191" s="2" t="s">
        <v>193</v>
      </c>
      <c r="B191" s="16" t="s">
        <v>207</v>
      </c>
      <c r="C191" s="16">
        <v>165</v>
      </c>
      <c r="D191" s="16">
        <v>3.5</v>
      </c>
      <c r="E191" s="16">
        <v>676.22195248902005</v>
      </c>
      <c r="F191" s="3">
        <f t="shared" si="16"/>
        <v>1388.3239263460002</v>
      </c>
      <c r="G191" s="6">
        <f t="shared" si="17"/>
        <v>1774.885</v>
      </c>
      <c r="H191" s="6">
        <f t="shared" si="18"/>
        <v>19606.101500000001</v>
      </c>
      <c r="I191" s="16">
        <v>0.3</v>
      </c>
      <c r="J191" s="6">
        <f t="shared" si="20"/>
        <v>0.48707793596037974</v>
      </c>
      <c r="K191" s="16">
        <v>43.120000000000005</v>
      </c>
      <c r="L191" s="16">
        <v>329.7</v>
      </c>
      <c r="M191" s="16">
        <v>512.1</v>
      </c>
      <c r="N191" s="7">
        <v>175.55387535</v>
      </c>
      <c r="O191" s="7">
        <v>215.08427596384553</v>
      </c>
      <c r="P191" s="7">
        <v>522.53184384086535</v>
      </c>
      <c r="Q191" s="7">
        <v>408.32488020179716</v>
      </c>
      <c r="R191" s="7">
        <v>442.93167597865812</v>
      </c>
      <c r="S191" s="7">
        <v>457.96616249351405</v>
      </c>
      <c r="T191" s="7">
        <v>453.25128096399862</v>
      </c>
      <c r="U191" s="7">
        <v>0.34281170738137079</v>
      </c>
      <c r="V191" s="7">
        <v>0.42000444437384399</v>
      </c>
      <c r="W191" s="7">
        <v>1.0203707163461537</v>
      </c>
      <c r="X191" s="7">
        <v>0.79735379848036936</v>
      </c>
      <c r="Y191" s="7">
        <v>0.86493199761503237</v>
      </c>
      <c r="Z191" s="7">
        <v>0.89429049500783842</v>
      </c>
      <c r="AA191" s="7">
        <v>0.88508354025385394</v>
      </c>
    </row>
    <row r="192" spans="1:27" x14ac:dyDescent="0.3">
      <c r="A192" s="3" t="s">
        <v>193</v>
      </c>
      <c r="B192" s="23" t="s">
        <v>208</v>
      </c>
      <c r="C192" s="23">
        <v>165</v>
      </c>
      <c r="D192" s="23">
        <v>3.5</v>
      </c>
      <c r="E192" s="23">
        <v>0</v>
      </c>
      <c r="F192" s="3">
        <f t="shared" si="16"/>
        <v>1257.1983195140001</v>
      </c>
      <c r="G192" s="6">
        <f t="shared" si="17"/>
        <v>1774.885</v>
      </c>
      <c r="H192" s="6">
        <f t="shared" si="18"/>
        <v>19606.101500000001</v>
      </c>
      <c r="I192" s="23">
        <v>0.3</v>
      </c>
      <c r="J192" s="6">
        <f t="shared" si="20"/>
        <v>0</v>
      </c>
      <c r="K192" s="23">
        <v>36.080000000000005</v>
      </c>
      <c r="L192" s="23">
        <v>329.7</v>
      </c>
      <c r="M192" s="23">
        <v>359.6</v>
      </c>
      <c r="N192" s="7">
        <v>175.55387535</v>
      </c>
      <c r="O192" s="7">
        <v>215.08427596384553</v>
      </c>
      <c r="P192" s="7">
        <v>409.87645291452338</v>
      </c>
      <c r="Q192" s="7">
        <v>388.93465159369941</v>
      </c>
      <c r="R192" s="7">
        <v>371.17532348444786</v>
      </c>
      <c r="S192" s="7">
        <v>399.98115688061642</v>
      </c>
      <c r="T192" s="7">
        <v>341.07102606207354</v>
      </c>
      <c r="U192" s="7">
        <v>0.48819208940489428</v>
      </c>
      <c r="V192" s="7">
        <v>0.59812090090057146</v>
      </c>
      <c r="W192" s="7">
        <v>1.1398121604964497</v>
      </c>
      <c r="X192" s="7">
        <v>1.0815757830748036</v>
      </c>
      <c r="Y192" s="7">
        <v>1.0321894423927915</v>
      </c>
      <c r="Z192" s="7">
        <v>1.1122946520595562</v>
      </c>
      <c r="AA192" s="7">
        <v>0.94847337614592186</v>
      </c>
    </row>
    <row r="193" spans="1:27" x14ac:dyDescent="0.3">
      <c r="A193" s="3" t="s">
        <v>193</v>
      </c>
      <c r="B193" s="23" t="s">
        <v>209</v>
      </c>
      <c r="C193" s="23">
        <v>165</v>
      </c>
      <c r="D193" s="23">
        <v>3.5</v>
      </c>
      <c r="E193" s="23">
        <v>0</v>
      </c>
      <c r="F193" s="3">
        <f t="shared" si="16"/>
        <v>1388.3239263460002</v>
      </c>
      <c r="G193" s="6">
        <f t="shared" si="17"/>
        <v>1774.885</v>
      </c>
      <c r="H193" s="6">
        <f t="shared" si="18"/>
        <v>19606.101500000001</v>
      </c>
      <c r="I193" s="23">
        <v>0.3</v>
      </c>
      <c r="J193" s="6">
        <f t="shared" si="20"/>
        <v>0</v>
      </c>
      <c r="K193" s="23">
        <v>43.120000000000005</v>
      </c>
      <c r="L193" s="23">
        <v>329.7</v>
      </c>
      <c r="M193" s="18">
        <v>388.2</v>
      </c>
      <c r="N193" s="10">
        <v>175.55387535</v>
      </c>
      <c r="O193" s="10">
        <v>215.08427596384553</v>
      </c>
      <c r="P193" s="10">
        <v>427.15886509553201</v>
      </c>
      <c r="Q193" s="10">
        <v>408.32488020179716</v>
      </c>
      <c r="R193" s="10">
        <v>391.97667150638517</v>
      </c>
      <c r="S193" s="10">
        <v>404.53695659675702</v>
      </c>
      <c r="T193" s="10">
        <v>342.98448508365317</v>
      </c>
      <c r="U193" s="10">
        <v>0.45222533578052554</v>
      </c>
      <c r="V193" s="10">
        <v>0.55405532190583595</v>
      </c>
      <c r="W193" s="10">
        <v>1.1003577153414015</v>
      </c>
      <c r="X193" s="10">
        <v>1.051841525506948</v>
      </c>
      <c r="Y193" s="10">
        <v>1.0097286746686893</v>
      </c>
      <c r="Z193" s="10">
        <v>1.0420838655248765</v>
      </c>
      <c r="AA193" s="10">
        <v>0.88352520629483045</v>
      </c>
    </row>
    <row r="194" spans="1:27" x14ac:dyDescent="0.3">
      <c r="A194" s="8" t="s">
        <v>210</v>
      </c>
      <c r="B194" s="24">
        <v>1</v>
      </c>
      <c r="C194" s="24">
        <v>180</v>
      </c>
      <c r="D194" s="24">
        <v>7</v>
      </c>
      <c r="E194" s="24">
        <v>511</v>
      </c>
      <c r="F194" s="8">
        <f t="shared" si="16"/>
        <v>2290.2372422650001</v>
      </c>
      <c r="G194" s="9">
        <f t="shared" si="17"/>
        <v>3802.54</v>
      </c>
      <c r="H194" s="9">
        <f t="shared" si="18"/>
        <v>21641.7935</v>
      </c>
      <c r="I194" s="24">
        <v>0.1</v>
      </c>
      <c r="J194" s="9">
        <f t="shared" si="20"/>
        <v>0.22312098963801277</v>
      </c>
      <c r="K194" s="24">
        <v>60.2</v>
      </c>
      <c r="L194" s="24">
        <v>276.8</v>
      </c>
      <c r="M194" s="23">
        <v>1710</v>
      </c>
      <c r="N194" s="7">
        <v>315.76292160000003</v>
      </c>
      <c r="O194" s="7">
        <v>386.86493951307983</v>
      </c>
      <c r="P194" s="7">
        <v>977.50449447265544</v>
      </c>
      <c r="Q194" s="7">
        <v>843.30653237161732</v>
      </c>
      <c r="R194" s="7">
        <v>808.97431479262218</v>
      </c>
      <c r="S194" s="7">
        <v>770.89593522693326</v>
      </c>
      <c r="T194" s="7">
        <v>886.19739037543718</v>
      </c>
      <c r="U194" s="7">
        <v>0.18465667929824564</v>
      </c>
      <c r="V194" s="7">
        <v>0.22623680673279523</v>
      </c>
      <c r="W194" s="7">
        <v>0.57164005524716688</v>
      </c>
      <c r="X194" s="7">
        <v>0.49316171483720311</v>
      </c>
      <c r="Y194" s="7">
        <v>0.4730843946155685</v>
      </c>
      <c r="Z194" s="7">
        <v>0.45081633639001945</v>
      </c>
      <c r="AA194" s="7">
        <v>0.51824408793885213</v>
      </c>
    </row>
    <row r="195" spans="1:27" x14ac:dyDescent="0.3">
      <c r="A195" s="3" t="s">
        <v>210</v>
      </c>
      <c r="B195" s="23">
        <v>2</v>
      </c>
      <c r="C195" s="23">
        <v>180</v>
      </c>
      <c r="D195" s="23">
        <v>8</v>
      </c>
      <c r="E195" s="23">
        <v>0</v>
      </c>
      <c r="F195" s="3">
        <f t="shared" si="16"/>
        <v>2207.3437464800004</v>
      </c>
      <c r="G195" s="6">
        <f t="shared" si="17"/>
        <v>4320.6400000000003</v>
      </c>
      <c r="H195" s="6">
        <f t="shared" si="18"/>
        <v>21123.446</v>
      </c>
      <c r="I195" s="23">
        <v>0.1</v>
      </c>
      <c r="J195" s="6">
        <f t="shared" si="20"/>
        <v>0</v>
      </c>
      <c r="K195" s="23">
        <v>50.4</v>
      </c>
      <c r="L195" s="23">
        <v>276.8</v>
      </c>
      <c r="M195" s="23">
        <v>1181</v>
      </c>
      <c r="N195" s="7">
        <v>358.78594560000005</v>
      </c>
      <c r="O195" s="7">
        <v>439.57568684558049</v>
      </c>
      <c r="P195" s="7">
        <v>727.30793145187761</v>
      </c>
      <c r="Q195" s="7">
        <v>889.86458454591252</v>
      </c>
      <c r="R195" s="7">
        <v>798.08429247898846</v>
      </c>
      <c r="S195" s="7">
        <v>779.80595113133836</v>
      </c>
      <c r="T195" s="7">
        <v>801.04711917592908</v>
      </c>
      <c r="U195" s="7">
        <v>0.30379842980524985</v>
      </c>
      <c r="V195" s="7">
        <v>0.3722063394120072</v>
      </c>
      <c r="W195" s="7">
        <v>0.61584075482800815</v>
      </c>
      <c r="X195" s="7">
        <v>0.75348398352744494</v>
      </c>
      <c r="Y195" s="7">
        <v>0.67576993435985477</v>
      </c>
      <c r="Z195" s="7">
        <v>0.66029293067852524</v>
      </c>
      <c r="AA195" s="7">
        <v>0.67827867838774691</v>
      </c>
    </row>
    <row r="196" spans="1:27" x14ac:dyDescent="0.3">
      <c r="A196" s="3" t="s">
        <v>210</v>
      </c>
      <c r="B196" s="23">
        <v>3</v>
      </c>
      <c r="C196" s="23">
        <v>180</v>
      </c>
      <c r="D196" s="23">
        <v>8</v>
      </c>
      <c r="E196" s="23">
        <v>509</v>
      </c>
      <c r="F196" s="3">
        <f t="shared" si="16"/>
        <v>2207.3437464800004</v>
      </c>
      <c r="G196" s="6">
        <f t="shared" si="17"/>
        <v>4320.6400000000003</v>
      </c>
      <c r="H196" s="6">
        <f t="shared" si="18"/>
        <v>21123.446</v>
      </c>
      <c r="I196" s="23">
        <v>0.1</v>
      </c>
      <c r="J196" s="6">
        <f t="shared" si="20"/>
        <v>0.23059389857682586</v>
      </c>
      <c r="K196" s="23">
        <v>50.4</v>
      </c>
      <c r="L196" s="23">
        <v>276.8</v>
      </c>
      <c r="M196" s="23">
        <v>1550</v>
      </c>
      <c r="N196" s="7">
        <v>358.78594560000005</v>
      </c>
      <c r="O196" s="7">
        <v>439.57568684558049</v>
      </c>
      <c r="P196" s="7">
        <v>981.80793145187761</v>
      </c>
      <c r="Q196" s="7">
        <v>889.86458454591252</v>
      </c>
      <c r="R196" s="7">
        <v>841.74109549837283</v>
      </c>
      <c r="S196" s="7">
        <v>842.04001106267651</v>
      </c>
      <c r="T196" s="7">
        <v>966.81350823531136</v>
      </c>
      <c r="U196" s="7">
        <v>0.23147480361290326</v>
      </c>
      <c r="V196" s="7">
        <v>0.28359721731972937</v>
      </c>
      <c r="W196" s="7">
        <v>0.63342447190443718</v>
      </c>
      <c r="X196" s="7">
        <v>0.57410618357800813</v>
      </c>
      <c r="Y196" s="7">
        <v>0.54305877128927282</v>
      </c>
      <c r="Z196" s="7">
        <v>0.54325162004043648</v>
      </c>
      <c r="AA196" s="7">
        <v>0.62375065047439437</v>
      </c>
    </row>
    <row r="197" spans="1:27" x14ac:dyDescent="0.3">
      <c r="A197" s="3" t="s">
        <v>210</v>
      </c>
      <c r="B197" s="23">
        <v>4</v>
      </c>
      <c r="C197" s="23">
        <v>180</v>
      </c>
      <c r="D197" s="23">
        <v>8</v>
      </c>
      <c r="E197" s="23">
        <v>0</v>
      </c>
      <c r="F197" s="3">
        <f t="shared" si="16"/>
        <v>2404.00302874</v>
      </c>
      <c r="G197" s="6">
        <f t="shared" si="17"/>
        <v>4320.6400000000003</v>
      </c>
      <c r="H197" s="6">
        <f t="shared" si="18"/>
        <v>21123.446</v>
      </c>
      <c r="I197" s="23">
        <v>0.1</v>
      </c>
      <c r="J197" s="6">
        <f t="shared" si="20"/>
        <v>0</v>
      </c>
      <c r="K197" s="23">
        <v>60.2</v>
      </c>
      <c r="L197" s="23">
        <v>276.8</v>
      </c>
      <c r="M197" s="23">
        <v>1375</v>
      </c>
      <c r="N197" s="7">
        <v>358.78594560000005</v>
      </c>
      <c r="O197" s="7">
        <v>439.57568684558049</v>
      </c>
      <c r="P197" s="7">
        <v>760.76259828684385</v>
      </c>
      <c r="Q197" s="7">
        <v>923.5814102500658</v>
      </c>
      <c r="R197" s="7">
        <v>833.59464527625164</v>
      </c>
      <c r="S197" s="7">
        <v>785.5878948862462</v>
      </c>
      <c r="T197" s="7">
        <v>803.48296337541296</v>
      </c>
      <c r="U197" s="7">
        <v>0.26093523316363637</v>
      </c>
      <c r="V197" s="7">
        <v>0.31969140861496764</v>
      </c>
      <c r="W197" s="7">
        <v>0.55328188966315917</v>
      </c>
      <c r="X197" s="7">
        <v>0.6716955710909569</v>
      </c>
      <c r="Y197" s="7">
        <v>0.6062506511100012</v>
      </c>
      <c r="Z197" s="7">
        <v>0.57133665082636087</v>
      </c>
      <c r="AA197" s="7">
        <v>0.58435124609120948</v>
      </c>
    </row>
    <row r="198" spans="1:27" x14ac:dyDescent="0.3">
      <c r="A198" s="3" t="s">
        <v>210</v>
      </c>
      <c r="B198" s="23">
        <v>5</v>
      </c>
      <c r="C198" s="23">
        <v>180</v>
      </c>
      <c r="D198" s="23">
        <v>8</v>
      </c>
      <c r="E198" s="23">
        <v>552</v>
      </c>
      <c r="F198" s="3">
        <f t="shared" si="16"/>
        <v>2404.00302874</v>
      </c>
      <c r="G198" s="6">
        <f t="shared" si="17"/>
        <v>4320.6400000000003</v>
      </c>
      <c r="H198" s="6">
        <f t="shared" si="18"/>
        <v>21123.446</v>
      </c>
      <c r="I198" s="23">
        <v>0.1</v>
      </c>
      <c r="J198" s="6">
        <f t="shared" si="20"/>
        <v>0.22961701520372768</v>
      </c>
      <c r="K198" s="23">
        <v>60.2</v>
      </c>
      <c r="L198" s="23">
        <v>276.8</v>
      </c>
      <c r="M198" s="23">
        <v>1800</v>
      </c>
      <c r="N198" s="10">
        <v>358.78594560000005</v>
      </c>
      <c r="O198" s="10">
        <v>439.57568684558049</v>
      </c>
      <c r="P198" s="10">
        <v>1036.762598286844</v>
      </c>
      <c r="Q198" s="10">
        <v>923.5814102500658</v>
      </c>
      <c r="R198" s="10">
        <v>880.93954756839344</v>
      </c>
      <c r="S198" s="10">
        <v>853.60389857249243</v>
      </c>
      <c r="T198" s="10">
        <v>969.97893988745329</v>
      </c>
      <c r="U198" s="10">
        <v>0.19932552533333336</v>
      </c>
      <c r="V198" s="10">
        <v>0.24420871491421139</v>
      </c>
      <c r="W198" s="10">
        <v>0.57597922127046886</v>
      </c>
      <c r="X198" s="10">
        <v>0.51310078347225874</v>
      </c>
      <c r="Y198" s="10">
        <v>0.48941085976021859</v>
      </c>
      <c r="Z198" s="10">
        <v>0.47422438809582912</v>
      </c>
      <c r="AA198" s="10">
        <v>0.53887718882636293</v>
      </c>
    </row>
    <row r="199" spans="1:27" x14ac:dyDescent="0.3">
      <c r="A199" s="8" t="s">
        <v>226</v>
      </c>
      <c r="B199" s="24" t="s">
        <v>211</v>
      </c>
      <c r="C199" s="24">
        <v>120</v>
      </c>
      <c r="D199" s="24">
        <v>4.04</v>
      </c>
      <c r="E199" s="24">
        <v>0</v>
      </c>
      <c r="F199" s="8">
        <f t="shared" si="16"/>
        <v>1172.6751679625891</v>
      </c>
      <c r="G199" s="9">
        <f t="shared" si="17"/>
        <v>1471.0221759999999</v>
      </c>
      <c r="H199" s="9">
        <f t="shared" si="18"/>
        <v>9837.6751064</v>
      </c>
      <c r="I199" s="24">
        <v>0.15</v>
      </c>
      <c r="J199" s="9">
        <f t="shared" si="20"/>
        <v>0</v>
      </c>
      <c r="K199" s="24">
        <f>0.8*48.83</f>
        <v>39.064</v>
      </c>
      <c r="L199" s="24">
        <v>549</v>
      </c>
      <c r="M199" s="24">
        <v>590.6</v>
      </c>
      <c r="N199" s="7">
        <v>242.27735238719995</v>
      </c>
      <c r="O199" s="7">
        <v>296.83223350522496</v>
      </c>
      <c r="P199" s="7">
        <v>403.98984878316702</v>
      </c>
      <c r="Q199" s="7">
        <v>522.09674935131227</v>
      </c>
      <c r="R199" s="7">
        <v>463.5687886956955</v>
      </c>
      <c r="S199" s="7">
        <v>510.07166449314212</v>
      </c>
      <c r="T199" s="7">
        <v>469.04484220024267</v>
      </c>
      <c r="U199" s="7">
        <v>0.41022240499017937</v>
      </c>
      <c r="V199" s="7">
        <v>0.50259436760112586</v>
      </c>
      <c r="W199" s="7">
        <v>0.68403293055057057</v>
      </c>
      <c r="X199" s="7">
        <v>0.88401075067949919</v>
      </c>
      <c r="Y199" s="7">
        <v>0.78491159616609463</v>
      </c>
      <c r="Z199" s="7">
        <v>0.86364995681195755</v>
      </c>
      <c r="AA199" s="7">
        <v>0.7941836136136855</v>
      </c>
    </row>
    <row r="200" spans="1:27" x14ac:dyDescent="0.3">
      <c r="A200" s="2" t="s">
        <v>226</v>
      </c>
      <c r="B200" s="23" t="s">
        <v>212</v>
      </c>
      <c r="C200" s="23">
        <v>120</v>
      </c>
      <c r="D200" s="23">
        <v>4.04</v>
      </c>
      <c r="E200" s="23">
        <v>0</v>
      </c>
      <c r="F200" s="3">
        <f t="shared" si="16"/>
        <v>1143.9648969320713</v>
      </c>
      <c r="G200" s="6">
        <f t="shared" si="17"/>
        <v>1471.0221759999999</v>
      </c>
      <c r="H200" s="6">
        <f t="shared" si="18"/>
        <v>9837.6751064</v>
      </c>
      <c r="I200" s="23">
        <v>0.15</v>
      </c>
      <c r="J200" s="6">
        <f t="shared" si="20"/>
        <v>0</v>
      </c>
      <c r="K200" s="23">
        <f>0.8*44.99</f>
        <v>35.992000000000004</v>
      </c>
      <c r="L200" s="23">
        <v>549</v>
      </c>
      <c r="M200" s="23">
        <v>518.4</v>
      </c>
      <c r="N200" s="7">
        <v>242.27735238719995</v>
      </c>
      <c r="O200" s="7">
        <v>296.83223350522496</v>
      </c>
      <c r="P200" s="7">
        <v>398.82448779835073</v>
      </c>
      <c r="Q200" s="7">
        <v>517.41139364715548</v>
      </c>
      <c r="R200" s="7">
        <v>458.57794175674087</v>
      </c>
      <c r="S200" s="7">
        <v>509.04779388133096</v>
      </c>
      <c r="T200" s="7">
        <v>470.37003336825092</v>
      </c>
      <c r="U200" s="7">
        <v>0.46735600383333326</v>
      </c>
      <c r="V200" s="7">
        <v>0.57259304302705438</v>
      </c>
      <c r="W200" s="7">
        <v>0.76933736072212722</v>
      </c>
      <c r="X200" s="7">
        <v>0.99809296614034626</v>
      </c>
      <c r="Y200" s="7">
        <v>0.88460251110482424</v>
      </c>
      <c r="Z200" s="7">
        <v>0.98195947893775271</v>
      </c>
      <c r="AA200" s="7">
        <v>0.90734960140480503</v>
      </c>
    </row>
    <row r="201" spans="1:27" x14ac:dyDescent="0.3">
      <c r="A201" s="2" t="s">
        <v>226</v>
      </c>
      <c r="B201" s="23" t="s">
        <v>213</v>
      </c>
      <c r="C201" s="23">
        <v>120</v>
      </c>
      <c r="D201" s="23">
        <v>4.04</v>
      </c>
      <c r="E201" s="23">
        <v>0</v>
      </c>
      <c r="F201" s="3">
        <f t="shared" si="16"/>
        <v>1134.6938719118</v>
      </c>
      <c r="G201" s="6">
        <f t="shared" si="17"/>
        <v>1471.0221759999999</v>
      </c>
      <c r="H201" s="6">
        <f t="shared" si="18"/>
        <v>9837.6751064</v>
      </c>
      <c r="I201" s="23">
        <v>0.15</v>
      </c>
      <c r="J201" s="6">
        <f t="shared" si="20"/>
        <v>0</v>
      </c>
      <c r="K201" s="23">
        <f>0.8*43.75</f>
        <v>35</v>
      </c>
      <c r="L201" s="23">
        <v>549</v>
      </c>
      <c r="M201" s="23">
        <v>494.3</v>
      </c>
      <c r="N201" s="7">
        <v>242.27735238719995</v>
      </c>
      <c r="O201" s="7">
        <v>296.83223350522496</v>
      </c>
      <c r="P201" s="7">
        <v>397.11447093014328</v>
      </c>
      <c r="Q201" s="7">
        <v>515.86772334540649</v>
      </c>
      <c r="R201" s="7">
        <v>456.96631409936998</v>
      </c>
      <c r="S201" s="7">
        <v>508.70790016041519</v>
      </c>
      <c r="T201" s="7">
        <v>470.86781425837376</v>
      </c>
      <c r="U201" s="7">
        <v>0.49014232730568469</v>
      </c>
      <c r="V201" s="7">
        <v>0.60051028425091024</v>
      </c>
      <c r="W201" s="7">
        <v>0.80338756004479728</v>
      </c>
      <c r="X201" s="7">
        <v>1.0436328613097441</v>
      </c>
      <c r="Y201" s="7">
        <v>0.92447160448992505</v>
      </c>
      <c r="Z201" s="7">
        <v>1.0291480885300732</v>
      </c>
      <c r="AA201" s="7">
        <v>0.95259521395584412</v>
      </c>
    </row>
    <row r="202" spans="1:27" x14ac:dyDescent="0.3">
      <c r="A202" s="2" t="s">
        <v>226</v>
      </c>
      <c r="B202" s="23" t="s">
        <v>214</v>
      </c>
      <c r="C202" s="23">
        <v>120</v>
      </c>
      <c r="D202" s="23">
        <v>4.04</v>
      </c>
      <c r="E202" s="23">
        <v>223</v>
      </c>
      <c r="F202" s="3">
        <f t="shared" si="16"/>
        <v>1172.6751679625891</v>
      </c>
      <c r="G202" s="6">
        <f t="shared" si="17"/>
        <v>1471.0221759999999</v>
      </c>
      <c r="H202" s="6">
        <f t="shared" si="18"/>
        <v>9837.6751064</v>
      </c>
      <c r="I202" s="23">
        <v>0.15</v>
      </c>
      <c r="J202" s="6">
        <f t="shared" si="20"/>
        <v>0.19016348780322617</v>
      </c>
      <c r="K202" s="23">
        <f>0.8*48.83</f>
        <v>39.064</v>
      </c>
      <c r="L202" s="23">
        <v>549</v>
      </c>
      <c r="M202" s="23">
        <v>549.20000000000005</v>
      </c>
      <c r="N202" s="7">
        <v>242.27735238719995</v>
      </c>
      <c r="O202" s="7">
        <v>296.83223350522496</v>
      </c>
      <c r="P202" s="7">
        <v>478.32318211650033</v>
      </c>
      <c r="Q202" s="7">
        <v>522.09674935131227</v>
      </c>
      <c r="R202" s="7">
        <v>481.98224990777629</v>
      </c>
      <c r="S202" s="7">
        <v>534.33363478439435</v>
      </c>
      <c r="T202" s="7">
        <v>526.36416105508863</v>
      </c>
      <c r="U202" s="7">
        <v>0.44114594389512007</v>
      </c>
      <c r="V202" s="7">
        <v>0.54048112437222318</v>
      </c>
      <c r="W202" s="7">
        <v>0.87094534252822342</v>
      </c>
      <c r="X202" s="7">
        <v>0.95064958002788091</v>
      </c>
      <c r="Y202" s="7">
        <v>0.87760788402726919</v>
      </c>
      <c r="Z202" s="7">
        <v>0.9729308717851316</v>
      </c>
      <c r="AA202" s="7">
        <v>0.95841981255478625</v>
      </c>
    </row>
    <row r="203" spans="1:27" x14ac:dyDescent="0.3">
      <c r="A203" s="2" t="s">
        <v>226</v>
      </c>
      <c r="B203" s="23" t="s">
        <v>215</v>
      </c>
      <c r="C203" s="23">
        <v>120</v>
      </c>
      <c r="D203" s="23">
        <v>4.04</v>
      </c>
      <c r="E203" s="23">
        <v>202</v>
      </c>
      <c r="F203" s="3">
        <f t="shared" si="16"/>
        <v>1143.9648969320713</v>
      </c>
      <c r="G203" s="6">
        <f t="shared" si="17"/>
        <v>1471.0221759999999</v>
      </c>
      <c r="H203" s="6">
        <f t="shared" si="18"/>
        <v>9837.6751064</v>
      </c>
      <c r="I203" s="23">
        <v>0.15</v>
      </c>
      <c r="J203" s="6">
        <f t="shared" si="20"/>
        <v>0.17657884480697905</v>
      </c>
      <c r="K203" s="23">
        <f>0.8*44.99</f>
        <v>35.992000000000004</v>
      </c>
      <c r="L203" s="23">
        <v>549</v>
      </c>
      <c r="M203" s="23">
        <v>671.6</v>
      </c>
      <c r="N203" s="7">
        <v>242.27735238719995</v>
      </c>
      <c r="O203" s="7">
        <v>296.83223350522496</v>
      </c>
      <c r="P203" s="7">
        <v>466.1578211316841</v>
      </c>
      <c r="Q203" s="7">
        <v>517.41139364715548</v>
      </c>
      <c r="R203" s="7">
        <v>475.25739989503836</v>
      </c>
      <c r="S203" s="7">
        <v>530.67260078261245</v>
      </c>
      <c r="T203" s="7">
        <v>524.1936938180927</v>
      </c>
      <c r="U203" s="7">
        <v>0.36074650444788559</v>
      </c>
      <c r="V203" s="7">
        <v>0.44197771516561191</v>
      </c>
      <c r="W203" s="7">
        <v>0.69410038882025626</v>
      </c>
      <c r="X203" s="7">
        <v>0.77041601198206588</v>
      </c>
      <c r="Y203" s="7">
        <v>0.70764949358999163</v>
      </c>
      <c r="Z203" s="7">
        <v>0.79016170456017332</v>
      </c>
      <c r="AA203" s="7">
        <v>0.78051473171246677</v>
      </c>
    </row>
    <row r="204" spans="1:27" x14ac:dyDescent="0.3">
      <c r="A204" s="2" t="s">
        <v>226</v>
      </c>
      <c r="B204" s="23" t="s">
        <v>216</v>
      </c>
      <c r="C204" s="23">
        <v>120</v>
      </c>
      <c r="D204" s="23">
        <v>4.04</v>
      </c>
      <c r="E204" s="23">
        <v>191</v>
      </c>
      <c r="F204" s="3">
        <f t="shared" si="16"/>
        <v>1134.6938719118</v>
      </c>
      <c r="G204" s="6">
        <f t="shared" si="17"/>
        <v>1471.0221759999999</v>
      </c>
      <c r="H204" s="6">
        <f t="shared" si="18"/>
        <v>9837.6751064</v>
      </c>
      <c r="I204" s="23">
        <v>0.15</v>
      </c>
      <c r="J204" s="6">
        <f t="shared" si="20"/>
        <v>0.1683273389660524</v>
      </c>
      <c r="K204" s="23">
        <f>0.8*43.75</f>
        <v>35</v>
      </c>
      <c r="L204" s="23">
        <v>549</v>
      </c>
      <c r="M204" s="23">
        <v>621</v>
      </c>
      <c r="N204" s="7">
        <v>242.27735238719995</v>
      </c>
      <c r="O204" s="7">
        <v>296.83223350522496</v>
      </c>
      <c r="P204" s="7">
        <v>460.78113759680997</v>
      </c>
      <c r="Q204" s="7">
        <v>515.86772334540649</v>
      </c>
      <c r="R204" s="7">
        <v>472.73748491330474</v>
      </c>
      <c r="S204" s="7">
        <v>529.03611569469069</v>
      </c>
      <c r="T204" s="7">
        <v>522.39080498147257</v>
      </c>
      <c r="U204" s="7">
        <v>0.39014066406956516</v>
      </c>
      <c r="V204" s="7">
        <v>0.47799071417910621</v>
      </c>
      <c r="W204" s="7">
        <v>0.74199861126700484</v>
      </c>
      <c r="X204" s="7">
        <v>0.83070486851112157</v>
      </c>
      <c r="Y204" s="7">
        <v>0.76125198858825238</v>
      </c>
      <c r="Z204" s="7">
        <v>0.85191000917019433</v>
      </c>
      <c r="AA204" s="7">
        <v>0.84120902573506051</v>
      </c>
    </row>
    <row r="205" spans="1:27" x14ac:dyDescent="0.3">
      <c r="A205" s="2" t="s">
        <v>226</v>
      </c>
      <c r="B205" s="23" t="s">
        <v>217</v>
      </c>
      <c r="C205" s="23">
        <v>120</v>
      </c>
      <c r="D205" s="23">
        <v>4.04</v>
      </c>
      <c r="E205" s="23">
        <v>447</v>
      </c>
      <c r="F205" s="3">
        <f t="shared" si="16"/>
        <v>1172.6751679625891</v>
      </c>
      <c r="G205" s="6">
        <f t="shared" si="17"/>
        <v>1471.0221759999999</v>
      </c>
      <c r="H205" s="6">
        <f t="shared" si="18"/>
        <v>9837.6751064</v>
      </c>
      <c r="I205" s="23">
        <v>0.15</v>
      </c>
      <c r="J205" s="6">
        <f t="shared" si="20"/>
        <v>0.38117972667283451</v>
      </c>
      <c r="K205" s="23">
        <f>0.8*48.83</f>
        <v>39.064</v>
      </c>
      <c r="L205" s="23">
        <v>549</v>
      </c>
      <c r="M205" s="23">
        <v>621.79999999999995</v>
      </c>
      <c r="N205" s="7">
        <v>242.27735238719995</v>
      </c>
      <c r="O205" s="7">
        <v>296.83223350522496</v>
      </c>
      <c r="P205" s="7">
        <v>552.98984878316708</v>
      </c>
      <c r="Q205" s="7">
        <v>522.09674935131227</v>
      </c>
      <c r="R205" s="7">
        <v>500.4782826947993</v>
      </c>
      <c r="S205" s="7">
        <v>535.58862421188428</v>
      </c>
      <c r="T205" s="7">
        <v>583.94051721421624</v>
      </c>
      <c r="U205" s="7">
        <v>0.38963871403538108</v>
      </c>
      <c r="V205" s="7">
        <v>0.47737573738376488</v>
      </c>
      <c r="W205" s="7">
        <v>0.88933716433445986</v>
      </c>
      <c r="X205" s="7">
        <v>0.83965382655405651</v>
      </c>
      <c r="Y205" s="7">
        <v>0.80488627001415136</v>
      </c>
      <c r="Z205" s="7">
        <v>0.86135192057234533</v>
      </c>
      <c r="AA205" s="7">
        <v>0.9391130865458609</v>
      </c>
    </row>
    <row r="206" spans="1:27" x14ac:dyDescent="0.3">
      <c r="A206" s="2" t="s">
        <v>226</v>
      </c>
      <c r="B206" s="23" t="s">
        <v>218</v>
      </c>
      <c r="C206" s="23">
        <v>120</v>
      </c>
      <c r="D206" s="23">
        <v>4.04</v>
      </c>
      <c r="E206" s="23">
        <v>404</v>
      </c>
      <c r="F206" s="3">
        <f t="shared" si="16"/>
        <v>1143.9648969320713</v>
      </c>
      <c r="G206" s="6">
        <f t="shared" si="17"/>
        <v>1471.0221759999999</v>
      </c>
      <c r="H206" s="6">
        <f t="shared" si="18"/>
        <v>9837.6751064</v>
      </c>
      <c r="I206" s="23">
        <v>0.15</v>
      </c>
      <c r="J206" s="6">
        <f t="shared" si="20"/>
        <v>0.3531576896139581</v>
      </c>
      <c r="K206" s="23">
        <f>0.8*44.99</f>
        <v>35.992000000000004</v>
      </c>
      <c r="L206" s="23">
        <v>549</v>
      </c>
      <c r="M206" s="23">
        <v>672.9</v>
      </c>
      <c r="N206" s="7">
        <v>242.27735238719995</v>
      </c>
      <c r="O206" s="7">
        <v>296.83223350522496</v>
      </c>
      <c r="P206" s="7">
        <v>533.49115446501742</v>
      </c>
      <c r="Q206" s="7">
        <v>517.41139364715548</v>
      </c>
      <c r="R206" s="7">
        <v>491.9368580333358</v>
      </c>
      <c r="S206" s="7">
        <v>533.54088298826196</v>
      </c>
      <c r="T206" s="7">
        <v>578.01735426793459</v>
      </c>
      <c r="U206" s="7">
        <v>0.36004956514667852</v>
      </c>
      <c r="V206" s="7">
        <v>0.44112384233203294</v>
      </c>
      <c r="W206" s="7">
        <v>0.79282382889733605</v>
      </c>
      <c r="X206" s="7">
        <v>0.76892761724945091</v>
      </c>
      <c r="Y206" s="7">
        <v>0.73106978456432725</v>
      </c>
      <c r="Z206" s="7">
        <v>0.79289773070034475</v>
      </c>
      <c r="AA206" s="7">
        <v>0.85899443344915238</v>
      </c>
    </row>
    <row r="207" spans="1:27" x14ac:dyDescent="0.3">
      <c r="A207" s="2" t="s">
        <v>226</v>
      </c>
      <c r="B207" s="23" t="s">
        <v>219</v>
      </c>
      <c r="C207" s="23">
        <v>120</v>
      </c>
      <c r="D207" s="23">
        <v>4.04</v>
      </c>
      <c r="E207" s="23">
        <v>382</v>
      </c>
      <c r="F207" s="3">
        <f t="shared" si="16"/>
        <v>1134.6938719118</v>
      </c>
      <c r="G207" s="6">
        <f t="shared" si="17"/>
        <v>1471.0221759999999</v>
      </c>
      <c r="H207" s="6">
        <f t="shared" si="18"/>
        <v>9837.6751064</v>
      </c>
      <c r="I207" s="23">
        <v>0.15</v>
      </c>
      <c r="J207" s="6">
        <f t="shared" si="20"/>
        <v>0.3366546779321048</v>
      </c>
      <c r="K207" s="23">
        <f>0.8*43.75</f>
        <v>35</v>
      </c>
      <c r="L207" s="23">
        <v>549</v>
      </c>
      <c r="M207" s="23">
        <v>402.4</v>
      </c>
      <c r="N207" s="7">
        <v>242.27735238719995</v>
      </c>
      <c r="O207" s="7">
        <v>296.83223350522496</v>
      </c>
      <c r="P207" s="7">
        <v>524.44780426347666</v>
      </c>
      <c r="Q207" s="7">
        <v>515.86772334540649</v>
      </c>
      <c r="R207" s="7">
        <v>488.5086557272395</v>
      </c>
      <c r="S207" s="7">
        <v>532.86109554643053</v>
      </c>
      <c r="T207" s="7">
        <v>573.91379570457138</v>
      </c>
      <c r="U207" s="7">
        <v>0.60208089559443334</v>
      </c>
      <c r="V207" s="7">
        <v>0.73765465582809386</v>
      </c>
      <c r="W207" s="7">
        <v>1.3032997123843855</v>
      </c>
      <c r="X207" s="7">
        <v>1.2819774437013085</v>
      </c>
      <c r="Y207" s="7">
        <v>1.2139877130398598</v>
      </c>
      <c r="Z207" s="7">
        <v>1.3242074939026605</v>
      </c>
      <c r="AA207" s="7">
        <v>1.426227126502414</v>
      </c>
    </row>
    <row r="208" spans="1:27" x14ac:dyDescent="0.3">
      <c r="A208" s="2" t="s">
        <v>226</v>
      </c>
      <c r="B208" s="23" t="s">
        <v>220</v>
      </c>
      <c r="C208" s="23">
        <v>120</v>
      </c>
      <c r="D208" s="23">
        <v>4.04</v>
      </c>
      <c r="E208" s="23">
        <v>223</v>
      </c>
      <c r="F208" s="3">
        <f t="shared" si="16"/>
        <v>1172.6751679625891</v>
      </c>
      <c r="G208" s="6">
        <f t="shared" si="17"/>
        <v>1471.0221759999999</v>
      </c>
      <c r="H208" s="6">
        <f t="shared" si="18"/>
        <v>9837.6751064</v>
      </c>
      <c r="I208" s="23">
        <v>0.5</v>
      </c>
      <c r="J208" s="6">
        <f t="shared" si="20"/>
        <v>0.19016348780322617</v>
      </c>
      <c r="K208" s="23">
        <f>0.8*48.83</f>
        <v>39.064</v>
      </c>
      <c r="L208" s="23">
        <v>549</v>
      </c>
      <c r="M208" s="23">
        <v>456.5</v>
      </c>
      <c r="N208" s="7">
        <v>242.27735238719995</v>
      </c>
      <c r="O208" s="7">
        <v>296.83223350522496</v>
      </c>
      <c r="P208" s="7">
        <v>478.69249982602838</v>
      </c>
      <c r="Q208" s="7">
        <v>392.41465354469597</v>
      </c>
      <c r="R208" s="7">
        <v>397.97767857006022</v>
      </c>
      <c r="S208" s="7">
        <v>534.33363478439435</v>
      </c>
      <c r="T208" s="7">
        <v>432.99776100514271</v>
      </c>
      <c r="U208" s="7">
        <v>0.53072804465980272</v>
      </c>
      <c r="V208" s="7">
        <v>0.65023490362590353</v>
      </c>
      <c r="W208" s="7">
        <v>1.0486144574502265</v>
      </c>
      <c r="X208" s="7">
        <v>0.85961588947359469</v>
      </c>
      <c r="Y208" s="7">
        <v>0.87180214363649555</v>
      </c>
      <c r="Z208" s="7">
        <v>1.1705008429011925</v>
      </c>
      <c r="AA208" s="7">
        <v>0.94851645346142976</v>
      </c>
    </row>
    <row r="209" spans="1:27" x14ac:dyDescent="0.3">
      <c r="A209" s="2" t="s">
        <v>226</v>
      </c>
      <c r="B209" s="23" t="s">
        <v>221</v>
      </c>
      <c r="C209" s="23">
        <v>120</v>
      </c>
      <c r="D209" s="23">
        <v>4.04</v>
      </c>
      <c r="E209" s="23">
        <v>202</v>
      </c>
      <c r="F209" s="3">
        <f t="shared" si="16"/>
        <v>1143.9648969320713</v>
      </c>
      <c r="G209" s="6">
        <f t="shared" si="17"/>
        <v>1471.0221759999999</v>
      </c>
      <c r="H209" s="6">
        <f t="shared" si="18"/>
        <v>9837.6751064</v>
      </c>
      <c r="I209" s="23">
        <v>0.5</v>
      </c>
      <c r="J209" s="6">
        <f t="shared" si="20"/>
        <v>0.17657884480697905</v>
      </c>
      <c r="K209" s="23">
        <f>0.8*44.99</f>
        <v>35.992000000000004</v>
      </c>
      <c r="L209" s="23">
        <v>549</v>
      </c>
      <c r="M209" s="23">
        <v>458.3</v>
      </c>
      <c r="N209" s="7">
        <v>242.27735238719995</v>
      </c>
      <c r="O209" s="7">
        <v>296.83223350522496</v>
      </c>
      <c r="P209" s="7">
        <v>473.68698427206925</v>
      </c>
      <c r="Q209" s="7">
        <v>388.8930797412491</v>
      </c>
      <c r="R209" s="7">
        <v>392.42490106152462</v>
      </c>
      <c r="S209" s="7">
        <v>530.67260078261245</v>
      </c>
      <c r="T209" s="7">
        <v>431.98487629454462</v>
      </c>
      <c r="U209" s="7">
        <v>0.52864357928692984</v>
      </c>
      <c r="V209" s="7">
        <v>0.6476810680890791</v>
      </c>
      <c r="W209" s="7">
        <v>1.0335740437967909</v>
      </c>
      <c r="X209" s="7">
        <v>0.8485557053049293</v>
      </c>
      <c r="Y209" s="7">
        <v>0.85626205773843467</v>
      </c>
      <c r="Z209" s="7">
        <v>1.1579153410050458</v>
      </c>
      <c r="AA209" s="7">
        <v>0.94258100871600392</v>
      </c>
    </row>
    <row r="210" spans="1:27" x14ac:dyDescent="0.3">
      <c r="A210" s="2" t="s">
        <v>226</v>
      </c>
      <c r="B210" s="23" t="s">
        <v>222</v>
      </c>
      <c r="C210" s="23">
        <v>120</v>
      </c>
      <c r="D210" s="23">
        <v>4.04</v>
      </c>
      <c r="E210" s="23">
        <v>191</v>
      </c>
      <c r="F210" s="3">
        <f t="shared" si="16"/>
        <v>1134.6938719118</v>
      </c>
      <c r="G210" s="6">
        <f t="shared" si="17"/>
        <v>1471.0221759999999</v>
      </c>
      <c r="H210" s="6">
        <f t="shared" si="18"/>
        <v>9837.6751064</v>
      </c>
      <c r="I210" s="23">
        <v>0.5</v>
      </c>
      <c r="J210" s="6">
        <f t="shared" si="20"/>
        <v>0.1683273389660524</v>
      </c>
      <c r="K210" s="23">
        <f>0.8*43.75</f>
        <v>35</v>
      </c>
      <c r="L210" s="23">
        <v>549</v>
      </c>
      <c r="M210" s="23">
        <v>433.3</v>
      </c>
      <c r="N210" s="7">
        <v>242.27735238719995</v>
      </c>
      <c r="O210" s="7">
        <v>296.83223350522496</v>
      </c>
      <c r="P210" s="7">
        <v>471.62509978370252</v>
      </c>
      <c r="Q210" s="7">
        <v>387.73283722412816</v>
      </c>
      <c r="R210" s="7">
        <v>390.34418146071744</v>
      </c>
      <c r="S210" s="7">
        <v>529.03611569469069</v>
      </c>
      <c r="T210" s="7">
        <v>431.14352817078856</v>
      </c>
      <c r="U210" s="7">
        <v>0.55914459355458102</v>
      </c>
      <c r="V210" s="7">
        <v>0.68505015810114234</v>
      </c>
      <c r="W210" s="7">
        <v>1.0884493417579102</v>
      </c>
      <c r="X210" s="7">
        <v>0.8948369195110274</v>
      </c>
      <c r="Y210" s="7">
        <v>0.90086356210643304</v>
      </c>
      <c r="Z210" s="7">
        <v>1.2209464936411047</v>
      </c>
      <c r="AA210" s="7">
        <v>0.99502314371287459</v>
      </c>
    </row>
    <row r="211" spans="1:27" x14ac:dyDescent="0.3">
      <c r="A211" s="2" t="s">
        <v>226</v>
      </c>
      <c r="B211" s="23" t="s">
        <v>223</v>
      </c>
      <c r="C211" s="23">
        <v>120</v>
      </c>
      <c r="D211" s="23">
        <v>6.13</v>
      </c>
      <c r="E211" s="23">
        <v>268</v>
      </c>
      <c r="F211" s="3">
        <f t="shared" si="16"/>
        <v>1348.739209029744</v>
      </c>
      <c r="G211" s="6">
        <f t="shared" si="17"/>
        <v>2191.7925340000011</v>
      </c>
      <c r="H211" s="6">
        <f t="shared" si="18"/>
        <v>9116.5604313499989</v>
      </c>
      <c r="I211" s="23">
        <v>0.5</v>
      </c>
      <c r="J211" s="6">
        <f t="shared" si="20"/>
        <v>0.19870409209263951</v>
      </c>
      <c r="K211" s="23">
        <f>0.8*48.83</f>
        <v>39.064</v>
      </c>
      <c r="L211" s="23">
        <v>461</v>
      </c>
      <c r="M211" s="23">
        <v>644.9</v>
      </c>
      <c r="N211" s="7">
        <v>303.12490745220015</v>
      </c>
      <c r="O211" s="7">
        <v>371.38115644545434</v>
      </c>
      <c r="P211" s="7">
        <v>567.9870166400683</v>
      </c>
      <c r="Q211" s="7">
        <v>475.6827450082169</v>
      </c>
      <c r="R211" s="7">
        <v>480.17652968295482</v>
      </c>
      <c r="S211" s="7">
        <v>653.38966149971645</v>
      </c>
      <c r="T211" s="7">
        <v>533.21911109706582</v>
      </c>
      <c r="U211" s="7">
        <v>0.47003397030888533</v>
      </c>
      <c r="V211" s="7">
        <v>0.57587402146914923</v>
      </c>
      <c r="W211" s="7">
        <v>0.88073657410461825</v>
      </c>
      <c r="X211" s="7">
        <v>0.73760698559190097</v>
      </c>
      <c r="Y211" s="7">
        <v>0.74457517395403139</v>
      </c>
      <c r="Z211" s="7">
        <v>1.0131643068688425</v>
      </c>
      <c r="AA211" s="7">
        <v>0.82682448611732962</v>
      </c>
    </row>
    <row r="212" spans="1:27" x14ac:dyDescent="0.3">
      <c r="A212" s="2" t="s">
        <v>226</v>
      </c>
      <c r="B212" s="23" t="s">
        <v>224</v>
      </c>
      <c r="C212" s="23">
        <v>120</v>
      </c>
      <c r="D212" s="23">
        <v>6.13</v>
      </c>
      <c r="E212" s="23">
        <v>247</v>
      </c>
      <c r="F212" s="3">
        <f t="shared" si="16"/>
        <v>1322.1334390668922</v>
      </c>
      <c r="G212" s="6">
        <f t="shared" si="17"/>
        <v>2191.7925340000011</v>
      </c>
      <c r="H212" s="6">
        <f t="shared" si="18"/>
        <v>9116.5604313499989</v>
      </c>
      <c r="I212" s="23">
        <v>0.5</v>
      </c>
      <c r="J212" s="6">
        <f t="shared" si="20"/>
        <v>0.18681926702823773</v>
      </c>
      <c r="K212" s="23">
        <f>0.8*44.99</f>
        <v>35.992000000000004</v>
      </c>
      <c r="L212" s="23">
        <v>461</v>
      </c>
      <c r="M212" s="23">
        <v>602.6</v>
      </c>
      <c r="N212" s="7">
        <v>303.12490745220015</v>
      </c>
      <c r="O212" s="7">
        <v>371.38115644545434</v>
      </c>
      <c r="P212" s="7">
        <v>563.19447924221663</v>
      </c>
      <c r="Q212" s="7">
        <v>471.73537396084129</v>
      </c>
      <c r="R212" s="7">
        <v>474.92582647515263</v>
      </c>
      <c r="S212" s="7">
        <v>650.14937859921974</v>
      </c>
      <c r="T212" s="7">
        <v>532.86779254471924</v>
      </c>
      <c r="U212" s="7">
        <v>0.50302838939960193</v>
      </c>
      <c r="V212" s="7">
        <v>0.61629796954107918</v>
      </c>
      <c r="W212" s="7">
        <v>0.93460749957221478</v>
      </c>
      <c r="X212" s="7">
        <v>0.78283334543783811</v>
      </c>
      <c r="Y212" s="7">
        <v>0.78812782355650945</v>
      </c>
      <c r="Z212" s="7">
        <v>1.0789070338520075</v>
      </c>
      <c r="AA212" s="7">
        <v>0.88428110279575045</v>
      </c>
    </row>
    <row r="213" spans="1:27" x14ac:dyDescent="0.3">
      <c r="A213" s="2" t="s">
        <v>226</v>
      </c>
      <c r="B213" s="23" t="s">
        <v>225</v>
      </c>
      <c r="C213" s="23">
        <v>120</v>
      </c>
      <c r="D213" s="23">
        <v>6.13</v>
      </c>
      <c r="E213" s="23">
        <v>236</v>
      </c>
      <c r="F213" s="3">
        <f t="shared" si="16"/>
        <v>1313.5419925163881</v>
      </c>
      <c r="G213" s="6">
        <f t="shared" si="17"/>
        <v>2191.7925340000011</v>
      </c>
      <c r="H213" s="6">
        <f t="shared" si="18"/>
        <v>9116.5604313499989</v>
      </c>
      <c r="I213" s="23">
        <v>0.5</v>
      </c>
      <c r="J213" s="6">
        <f t="shared" si="20"/>
        <v>0.17966688643724926</v>
      </c>
      <c r="K213" s="23">
        <f>0.8*43.75</f>
        <v>35</v>
      </c>
      <c r="L213" s="23">
        <v>461</v>
      </c>
      <c r="M213" s="23">
        <v>554.70000000000005</v>
      </c>
      <c r="N213" s="10">
        <v>303.12490745220015</v>
      </c>
      <c r="O213" s="10">
        <v>371.38115644545434</v>
      </c>
      <c r="P213" s="10">
        <v>561.20310216670543</v>
      </c>
      <c r="Q213" s="10">
        <v>470.38417274022532</v>
      </c>
      <c r="R213" s="10">
        <v>472.94265170062403</v>
      </c>
      <c r="S213" s="10">
        <v>648.73972959359219</v>
      </c>
      <c r="T213" s="10">
        <v>532.26528285354311</v>
      </c>
      <c r="U213" s="10">
        <v>0.54646639165711219</v>
      </c>
      <c r="V213" s="10">
        <v>0.66951713799432899</v>
      </c>
      <c r="W213" s="10">
        <v>1.0117236383030563</v>
      </c>
      <c r="X213" s="10">
        <v>0.84799742696993918</v>
      </c>
      <c r="Y213" s="10">
        <v>0.8526097921410204</v>
      </c>
      <c r="Z213" s="10">
        <v>1.1695325934623979</v>
      </c>
      <c r="AA213" s="10">
        <v>0.95955522418161721</v>
      </c>
    </row>
    <row r="214" spans="1:27" x14ac:dyDescent="0.3">
      <c r="A214" s="8" t="s">
        <v>227</v>
      </c>
      <c r="B214" s="24" t="s">
        <v>228</v>
      </c>
      <c r="C214" s="24">
        <v>165</v>
      </c>
      <c r="D214" s="24">
        <v>2</v>
      </c>
      <c r="E214" s="24">
        <v>263.5446795855525</v>
      </c>
      <c r="F214" s="8">
        <f t="shared" si="16"/>
        <v>1207.0647150665</v>
      </c>
      <c r="G214" s="9">
        <f t="shared" si="17"/>
        <v>1023.64</v>
      </c>
      <c r="H214" s="9">
        <f t="shared" si="18"/>
        <v>20357.705375000001</v>
      </c>
      <c r="I214" s="24">
        <v>0.3</v>
      </c>
      <c r="J214" s="24">
        <f>E214/F214</f>
        <v>0.21833516985129767</v>
      </c>
      <c r="K214" s="24">
        <v>43.92</v>
      </c>
      <c r="L214" s="24">
        <v>349.4</v>
      </c>
      <c r="M214" s="24">
        <v>382.8</v>
      </c>
      <c r="N214" s="7">
        <v>107.2979448</v>
      </c>
      <c r="O214" s="7">
        <v>131.45879419469426</v>
      </c>
      <c r="P214" s="7">
        <v>386.96369173845801</v>
      </c>
      <c r="Q214" s="7">
        <v>304.16090703910442</v>
      </c>
      <c r="R214" s="7">
        <v>316.3089657018167</v>
      </c>
      <c r="S214" s="7">
        <v>326.5752758635075</v>
      </c>
      <c r="T214" s="7">
        <v>278.30897071595763</v>
      </c>
      <c r="U214" s="7">
        <v>0.28029766144200624</v>
      </c>
      <c r="V214" s="7">
        <v>0.34341377793807276</v>
      </c>
      <c r="W214" s="7">
        <v>1.0108769376657734</v>
      </c>
      <c r="X214" s="7">
        <v>0.79456872267268652</v>
      </c>
      <c r="Y214" s="7">
        <v>0.82630346317088998</v>
      </c>
      <c r="Z214" s="7">
        <v>0.85312245523382313</v>
      </c>
      <c r="AA214" s="7">
        <v>0.72703492872507214</v>
      </c>
    </row>
    <row r="215" spans="1:27" x14ac:dyDescent="0.3">
      <c r="A215" s="3" t="s">
        <v>227</v>
      </c>
      <c r="B215" s="16" t="s">
        <v>229</v>
      </c>
      <c r="C215" s="16">
        <v>165</v>
      </c>
      <c r="D215" s="16">
        <v>3</v>
      </c>
      <c r="E215" s="16">
        <v>319.12549158395251</v>
      </c>
      <c r="F215" s="3">
        <f t="shared" si="16"/>
        <v>1349.7280117065002</v>
      </c>
      <c r="G215" s="6">
        <f t="shared" si="17"/>
        <v>1526.04</v>
      </c>
      <c r="H215" s="6">
        <f t="shared" si="18"/>
        <v>19855.065375000002</v>
      </c>
      <c r="I215" s="16">
        <v>0.3</v>
      </c>
      <c r="J215" s="16">
        <f t="shared" ref="J215:J231" si="21">E215/F215</f>
        <v>0.23643688862948981</v>
      </c>
      <c r="K215" s="16">
        <v>43.92</v>
      </c>
      <c r="L215" s="16">
        <v>341.6</v>
      </c>
      <c r="M215" s="16">
        <v>461.78</v>
      </c>
      <c r="N215" s="7">
        <v>156.38857920000001</v>
      </c>
      <c r="O215" s="7">
        <v>191.60342805982103</v>
      </c>
      <c r="P215" s="7">
        <v>458.63638616978784</v>
      </c>
      <c r="Q215" s="7">
        <v>380.69468111748654</v>
      </c>
      <c r="R215" s="7">
        <v>391.1521885607786</v>
      </c>
      <c r="S215" s="7">
        <v>421.99172821319138</v>
      </c>
      <c r="T215" s="7">
        <v>364.79720035374174</v>
      </c>
      <c r="U215" s="7">
        <v>0.33866468708042796</v>
      </c>
      <c r="V215" s="7">
        <v>0.41492361743648715</v>
      </c>
      <c r="W215" s="7">
        <v>0.99319239934554959</v>
      </c>
      <c r="X215" s="7">
        <v>0.824407036072343</v>
      </c>
      <c r="Y215" s="7">
        <v>0.84705311741690548</v>
      </c>
      <c r="Z215" s="7">
        <v>0.91383716967645068</v>
      </c>
      <c r="AA215" s="7">
        <v>0.78998051096570177</v>
      </c>
    </row>
    <row r="216" spans="1:27" x14ac:dyDescent="0.3">
      <c r="A216" s="3" t="s">
        <v>227</v>
      </c>
      <c r="B216" s="16" t="s">
        <v>230</v>
      </c>
      <c r="C216" s="16">
        <v>165</v>
      </c>
      <c r="D216" s="16">
        <v>4</v>
      </c>
      <c r="E216" s="16">
        <v>387.98905772570589</v>
      </c>
      <c r="F216" s="3">
        <f t="shared" si="16"/>
        <v>1532.6671082385001</v>
      </c>
      <c r="G216" s="6">
        <f t="shared" si="17"/>
        <v>2022.16</v>
      </c>
      <c r="H216" s="6">
        <f t="shared" si="18"/>
        <v>19358.708375000002</v>
      </c>
      <c r="I216" s="16">
        <v>0.3</v>
      </c>
      <c r="J216" s="16">
        <f t="shared" si="21"/>
        <v>0.25314633271645215</v>
      </c>
      <c r="K216" s="16">
        <v>43.92</v>
      </c>
      <c r="L216" s="16">
        <v>358.5</v>
      </c>
      <c r="M216" s="16">
        <v>551.54999999999995</v>
      </c>
      <c r="N216" s="7">
        <v>217.48330799999999</v>
      </c>
      <c r="O216" s="7">
        <v>266.45518216070531</v>
      </c>
      <c r="P216" s="7">
        <v>548.52255909689529</v>
      </c>
      <c r="Q216" s="7">
        <v>478.19954150603263</v>
      </c>
      <c r="R216" s="7">
        <v>485.12865373412143</v>
      </c>
      <c r="S216" s="7">
        <v>541.45092956850419</v>
      </c>
      <c r="T216" s="7">
        <v>472.58265531349758</v>
      </c>
      <c r="U216" s="7">
        <v>0.39431295077508843</v>
      </c>
      <c r="V216" s="7">
        <v>0.48310249689185991</v>
      </c>
      <c r="W216" s="7">
        <v>0.9945110309072529</v>
      </c>
      <c r="X216" s="7">
        <v>0.86701031911165383</v>
      </c>
      <c r="Y216" s="7">
        <v>0.8795733002159758</v>
      </c>
      <c r="Z216" s="7">
        <v>0.9816896556404755</v>
      </c>
      <c r="AA216" s="7">
        <v>0.85682649861934113</v>
      </c>
    </row>
    <row r="217" spans="1:27" x14ac:dyDescent="0.3">
      <c r="A217" s="3" t="s">
        <v>227</v>
      </c>
      <c r="B217" s="16" t="s">
        <v>231</v>
      </c>
      <c r="C217" s="16">
        <v>165</v>
      </c>
      <c r="D217" s="16">
        <v>3</v>
      </c>
      <c r="E217" s="16">
        <v>319.12549158395251</v>
      </c>
      <c r="F217" s="3">
        <f t="shared" si="16"/>
        <v>1349.7280117065002</v>
      </c>
      <c r="G217" s="6">
        <f t="shared" si="17"/>
        <v>1526.04</v>
      </c>
      <c r="H217" s="6">
        <f t="shared" si="18"/>
        <v>19855.065375000002</v>
      </c>
      <c r="I217" s="16">
        <v>0.2</v>
      </c>
      <c r="J217" s="16">
        <f t="shared" si="21"/>
        <v>0.23643688862948981</v>
      </c>
      <c r="K217" s="16">
        <v>43.92</v>
      </c>
      <c r="L217" s="16">
        <v>341.6</v>
      </c>
      <c r="M217" s="16">
        <v>514.42999999999995</v>
      </c>
      <c r="N217" s="7">
        <v>156.38857920000001</v>
      </c>
      <c r="O217" s="7">
        <v>191.60342805982103</v>
      </c>
      <c r="P217" s="7">
        <v>503.18203423936609</v>
      </c>
      <c r="Q217" s="7">
        <v>415.01961138217797</v>
      </c>
      <c r="R217" s="7">
        <v>414.63042584364626</v>
      </c>
      <c r="S217" s="7">
        <v>421.99172821319138</v>
      </c>
      <c r="T217" s="7">
        <v>407.26912666566227</v>
      </c>
      <c r="U217" s="7">
        <v>0.30400361409715615</v>
      </c>
      <c r="V217" s="7">
        <v>0.37245772614315076</v>
      </c>
      <c r="W217" s="7">
        <v>0.97813508978746599</v>
      </c>
      <c r="X217" s="7">
        <v>0.80675623774309047</v>
      </c>
      <c r="Y217" s="7">
        <v>0.80599970033560697</v>
      </c>
      <c r="Z217" s="7">
        <v>0.8203093291860728</v>
      </c>
      <c r="AA217" s="7">
        <v>0.79169007768921396</v>
      </c>
    </row>
    <row r="218" spans="1:27" x14ac:dyDescent="0.3">
      <c r="A218" s="3" t="s">
        <v>227</v>
      </c>
      <c r="B218" s="16" t="s">
        <v>232</v>
      </c>
      <c r="C218" s="16">
        <v>165</v>
      </c>
      <c r="D218" s="16">
        <v>3</v>
      </c>
      <c r="E218" s="16">
        <v>0</v>
      </c>
      <c r="F218" s="3">
        <f t="shared" si="16"/>
        <v>1349.7280117065002</v>
      </c>
      <c r="G218" s="6">
        <f t="shared" si="17"/>
        <v>1526.04</v>
      </c>
      <c r="H218" s="6">
        <f t="shared" si="18"/>
        <v>19855.065375000002</v>
      </c>
      <c r="I218" s="16">
        <v>0.3</v>
      </c>
      <c r="J218" s="16">
        <f t="shared" si="21"/>
        <v>0</v>
      </c>
      <c r="K218" s="16">
        <v>43.92</v>
      </c>
      <c r="L218" s="16">
        <v>341.6</v>
      </c>
      <c r="M218" s="16">
        <v>417.45</v>
      </c>
      <c r="N218" s="7">
        <v>156.38857920000001</v>
      </c>
      <c r="O218" s="7">
        <v>191.60342805982103</v>
      </c>
      <c r="P218" s="7">
        <v>405.44880423912906</v>
      </c>
      <c r="Q218" s="7">
        <v>380.69468111748654</v>
      </c>
      <c r="R218" s="7">
        <v>367.1052897710789</v>
      </c>
      <c r="S218" s="7">
        <v>367.3844433065957</v>
      </c>
      <c r="T218" s="7">
        <v>312.75086576780916</v>
      </c>
      <c r="U218" s="7">
        <v>0.37462828889687388</v>
      </c>
      <c r="V218" s="7">
        <v>0.45898533491393229</v>
      </c>
      <c r="W218" s="7">
        <v>0.97125117795934623</v>
      </c>
      <c r="X218" s="7">
        <v>0.91195276348661292</v>
      </c>
      <c r="Y218" s="7">
        <v>0.87939942453246833</v>
      </c>
      <c r="Z218" s="7">
        <v>0.88006813584044963</v>
      </c>
      <c r="AA218" s="7">
        <v>0.74919359388623585</v>
      </c>
    </row>
    <row r="219" spans="1:27" x14ac:dyDescent="0.3">
      <c r="A219" s="3" t="s">
        <v>227</v>
      </c>
      <c r="B219" s="16" t="s">
        <v>233</v>
      </c>
      <c r="C219" s="16">
        <v>165</v>
      </c>
      <c r="D219" s="16">
        <v>3</v>
      </c>
      <c r="E219" s="16">
        <v>638.25098316790502</v>
      </c>
      <c r="F219" s="3">
        <f t="shared" si="16"/>
        <v>1349.7280117065002</v>
      </c>
      <c r="G219" s="6">
        <f t="shared" si="17"/>
        <v>1526.04</v>
      </c>
      <c r="H219" s="6">
        <f t="shared" si="18"/>
        <v>19855.065375000002</v>
      </c>
      <c r="I219" s="16">
        <v>0.3</v>
      </c>
      <c r="J219" s="16">
        <f t="shared" si="21"/>
        <v>0.47287377725897961</v>
      </c>
      <c r="K219" s="16">
        <v>43.92</v>
      </c>
      <c r="L219" s="16">
        <v>341.6</v>
      </c>
      <c r="M219" s="16">
        <v>508.58</v>
      </c>
      <c r="N219" s="7">
        <v>156.38857920000001</v>
      </c>
      <c r="O219" s="7">
        <v>191.60342805982103</v>
      </c>
      <c r="P219" s="7">
        <v>498.33745325712908</v>
      </c>
      <c r="Q219" s="7">
        <v>380.69468111748654</v>
      </c>
      <c r="R219" s="7">
        <v>415.19908735047841</v>
      </c>
      <c r="S219" s="7">
        <v>421.99172821319138</v>
      </c>
      <c r="T219" s="7">
        <v>416.84353493967433</v>
      </c>
      <c r="U219" s="7">
        <v>0.30750045066656184</v>
      </c>
      <c r="V219" s="7">
        <v>0.37674196401710847</v>
      </c>
      <c r="W219" s="7">
        <v>0.97986050032861904</v>
      </c>
      <c r="X219" s="7">
        <v>0.7485443413376196</v>
      </c>
      <c r="Y219" s="7">
        <v>0.81638894048228094</v>
      </c>
      <c r="Z219" s="7">
        <v>0.82974503168270752</v>
      </c>
      <c r="AA219" s="7">
        <v>0.81962235034738751</v>
      </c>
    </row>
    <row r="220" spans="1:27" x14ac:dyDescent="0.3">
      <c r="A220" s="3" t="s">
        <v>227</v>
      </c>
      <c r="B220" s="16" t="s">
        <v>234</v>
      </c>
      <c r="C220" s="16">
        <v>165</v>
      </c>
      <c r="D220" s="16">
        <v>3</v>
      </c>
      <c r="E220" s="16">
        <v>293.74357021116742</v>
      </c>
      <c r="F220" s="3">
        <f t="shared" si="16"/>
        <v>1189.7756050455</v>
      </c>
      <c r="G220" s="6">
        <f t="shared" si="17"/>
        <v>1526.04</v>
      </c>
      <c r="H220" s="6">
        <f t="shared" si="18"/>
        <v>19855.065375000002</v>
      </c>
      <c r="I220" s="16">
        <v>0.3</v>
      </c>
      <c r="J220" s="16">
        <f t="shared" si="21"/>
        <v>0.24688989164468028</v>
      </c>
      <c r="K220" s="16">
        <v>35.44</v>
      </c>
      <c r="L220" s="16">
        <v>341.6</v>
      </c>
      <c r="M220" s="16">
        <v>404.18</v>
      </c>
      <c r="N220" s="7">
        <v>156.38857920000001</v>
      </c>
      <c r="O220" s="7">
        <v>191.60342805982103</v>
      </c>
      <c r="P220" s="7">
        <v>433.33529160084595</v>
      </c>
      <c r="Q220" s="7">
        <v>356.76484209323525</v>
      </c>
      <c r="R220" s="7">
        <v>363.86525811432534</v>
      </c>
      <c r="S220" s="7">
        <v>410.88331685071091</v>
      </c>
      <c r="T220" s="7">
        <v>362.58608181294215</v>
      </c>
      <c r="U220" s="7">
        <v>0.38692804987876689</v>
      </c>
      <c r="V220" s="7">
        <v>0.47405469854970811</v>
      </c>
      <c r="W220" s="7">
        <v>1.0721344242685089</v>
      </c>
      <c r="X220" s="7">
        <v>0.88268801547141185</v>
      </c>
      <c r="Y220" s="7">
        <v>0.90025547556614716</v>
      </c>
      <c r="Z220" s="7">
        <v>1.0165849790952322</v>
      </c>
      <c r="AA220" s="7">
        <v>0.89709060768207771</v>
      </c>
    </row>
    <row r="221" spans="1:27" x14ac:dyDescent="0.3">
      <c r="A221" s="3" t="s">
        <v>227</v>
      </c>
      <c r="B221" s="16" t="s">
        <v>235</v>
      </c>
      <c r="C221" s="16">
        <v>165</v>
      </c>
      <c r="D221" s="16">
        <v>3</v>
      </c>
      <c r="E221" s="16">
        <v>316.64160409268254</v>
      </c>
      <c r="F221" s="3">
        <f t="shared" si="16"/>
        <v>1452.3389895645003</v>
      </c>
      <c r="G221" s="6">
        <f t="shared" si="17"/>
        <v>1526.04</v>
      </c>
      <c r="H221" s="6">
        <f t="shared" si="18"/>
        <v>19855.065375000002</v>
      </c>
      <c r="I221" s="16">
        <v>0.3</v>
      </c>
      <c r="J221" s="16">
        <f t="shared" si="21"/>
        <v>0.21802182986744092</v>
      </c>
      <c r="K221" s="16">
        <v>49.360000000000007</v>
      </c>
      <c r="L221" s="16">
        <v>341.6</v>
      </c>
      <c r="M221" s="16">
        <v>521.4</v>
      </c>
      <c r="N221" s="7">
        <v>156.38857920000001</v>
      </c>
      <c r="O221" s="7">
        <v>191.60342805982103</v>
      </c>
      <c r="P221" s="7">
        <v>470.78035453513462</v>
      </c>
      <c r="Q221" s="7">
        <v>396.24021076675757</v>
      </c>
      <c r="R221" s="7">
        <v>407.24289969949621</v>
      </c>
      <c r="S221" s="7">
        <v>428.55807655704604</v>
      </c>
      <c r="T221" s="7">
        <v>363.73295543783661</v>
      </c>
      <c r="U221" s="7">
        <v>0.29993973762945919</v>
      </c>
      <c r="V221" s="7">
        <v>0.36747876497855969</v>
      </c>
      <c r="W221" s="7">
        <v>0.90291590819933765</v>
      </c>
      <c r="X221" s="7">
        <v>0.75995437431292212</v>
      </c>
      <c r="Y221" s="7">
        <v>0.78105657786631422</v>
      </c>
      <c r="Z221" s="7">
        <v>0.82193723927319917</v>
      </c>
      <c r="AA221" s="7">
        <v>0.69760827663566671</v>
      </c>
    </row>
    <row r="222" spans="1:27" x14ac:dyDescent="0.3">
      <c r="A222" s="3" t="s">
        <v>227</v>
      </c>
      <c r="B222" s="16" t="s">
        <v>236</v>
      </c>
      <c r="C222" s="16">
        <v>165</v>
      </c>
      <c r="D222" s="16">
        <v>2</v>
      </c>
      <c r="E222" s="16">
        <v>253.23309465900752</v>
      </c>
      <c r="F222" s="3">
        <f t="shared" si="16"/>
        <v>1142.0829195095002</v>
      </c>
      <c r="G222" s="6">
        <f t="shared" si="17"/>
        <v>1023.64</v>
      </c>
      <c r="H222" s="6">
        <f t="shared" si="18"/>
        <v>20357.705375000001</v>
      </c>
      <c r="I222" s="16">
        <v>0.3</v>
      </c>
      <c r="J222" s="16">
        <f t="shared" si="21"/>
        <v>0.22172916723749411</v>
      </c>
      <c r="K222" s="16">
        <v>40.56</v>
      </c>
      <c r="L222" s="16">
        <v>349.4</v>
      </c>
      <c r="M222" s="16">
        <v>361.8</v>
      </c>
      <c r="N222" s="7">
        <v>107.2979448</v>
      </c>
      <c r="O222" s="7">
        <v>131.45879419469426</v>
      </c>
      <c r="P222" s="7">
        <v>376.93136030954668</v>
      </c>
      <c r="Q222" s="7">
        <v>294.14611796255662</v>
      </c>
      <c r="R222" s="7">
        <v>305.22345737678421</v>
      </c>
      <c r="S222" s="7">
        <v>322.20669710474994</v>
      </c>
      <c r="T222" s="7">
        <v>276.56108058082555</v>
      </c>
      <c r="U222" s="7">
        <v>0.29656701160862353</v>
      </c>
      <c r="V222" s="7">
        <v>0.36334658428605376</v>
      </c>
      <c r="W222" s="7">
        <v>1.0418224441944353</v>
      </c>
      <c r="X222" s="7">
        <v>0.813007512334319</v>
      </c>
      <c r="Y222" s="7">
        <v>0.84362481309227255</v>
      </c>
      <c r="Z222" s="7">
        <v>0.89056577419776095</v>
      </c>
      <c r="AA222" s="7">
        <v>0.76440320779664328</v>
      </c>
    </row>
    <row r="223" spans="1:27" x14ac:dyDescent="0.3">
      <c r="A223" s="3" t="s">
        <v>227</v>
      </c>
      <c r="B223" s="16" t="s">
        <v>237</v>
      </c>
      <c r="C223" s="16">
        <v>165</v>
      </c>
      <c r="D223" s="16">
        <v>3</v>
      </c>
      <c r="E223" s="16">
        <v>309.06850387020751</v>
      </c>
      <c r="F223" s="3">
        <f t="shared" si="16"/>
        <v>1286.3506430295004</v>
      </c>
      <c r="G223" s="6">
        <f t="shared" si="17"/>
        <v>1526.04</v>
      </c>
      <c r="H223" s="6">
        <f t="shared" si="18"/>
        <v>19855.065375000002</v>
      </c>
      <c r="I223" s="16">
        <v>0.3</v>
      </c>
      <c r="J223" s="16">
        <f t="shared" si="21"/>
        <v>0.24026769492827899</v>
      </c>
      <c r="K223" s="16">
        <v>40.56</v>
      </c>
      <c r="L223" s="16">
        <v>341.6</v>
      </c>
      <c r="M223" s="16">
        <v>444.83</v>
      </c>
      <c r="N223" s="7">
        <v>156.38857920000001</v>
      </c>
      <c r="O223" s="7">
        <v>191.60342805982103</v>
      </c>
      <c r="P223" s="7">
        <v>448.85175707159294</v>
      </c>
      <c r="Q223" s="7">
        <v>371.16222542309987</v>
      </c>
      <c r="R223" s="7">
        <v>380.34038593105186</v>
      </c>
      <c r="S223" s="7">
        <v>417.73101143528351</v>
      </c>
      <c r="T223" s="7">
        <v>363.80043767389566</v>
      </c>
      <c r="U223" s="7">
        <v>0.35156931681766074</v>
      </c>
      <c r="V223" s="7">
        <v>0.43073405134505549</v>
      </c>
      <c r="W223" s="7">
        <v>1.009041110247944</v>
      </c>
      <c r="X223" s="7">
        <v>0.83439117285951914</v>
      </c>
      <c r="Y223" s="7">
        <v>0.85502413490783413</v>
      </c>
      <c r="Z223" s="7">
        <v>0.93908012372205907</v>
      </c>
      <c r="AA223" s="7">
        <v>0.81784150725871829</v>
      </c>
    </row>
    <row r="224" spans="1:27" x14ac:dyDescent="0.3">
      <c r="A224" s="3" t="s">
        <v>227</v>
      </c>
      <c r="B224" s="16" t="s">
        <v>238</v>
      </c>
      <c r="C224" s="16">
        <v>165</v>
      </c>
      <c r="D224" s="16">
        <v>4</v>
      </c>
      <c r="E224" s="16">
        <v>373.13816504492303</v>
      </c>
      <c r="F224" s="3">
        <f t="shared" si="16"/>
        <v>1470.8741111055003</v>
      </c>
      <c r="G224" s="6">
        <f t="shared" si="17"/>
        <v>2022.16</v>
      </c>
      <c r="H224" s="6">
        <f t="shared" si="18"/>
        <v>19358.708375000002</v>
      </c>
      <c r="I224" s="16">
        <v>0.3</v>
      </c>
      <c r="J224" s="16">
        <f t="shared" si="21"/>
        <v>0.25368463706555727</v>
      </c>
      <c r="K224" s="16">
        <v>40.56</v>
      </c>
      <c r="L224" s="16">
        <v>358.5</v>
      </c>
      <c r="M224" s="16">
        <v>548.85</v>
      </c>
      <c r="N224" s="7">
        <v>217.48330799999999</v>
      </c>
      <c r="O224" s="7">
        <v>266.45518216070531</v>
      </c>
      <c r="P224" s="7">
        <v>538.14164943117009</v>
      </c>
      <c r="Q224" s="7">
        <v>469.211741743517</v>
      </c>
      <c r="R224" s="7">
        <v>474.20695810083129</v>
      </c>
      <c r="S224" s="7">
        <v>537.29672649668532</v>
      </c>
      <c r="T224" s="7">
        <v>471.65645665963564</v>
      </c>
      <c r="U224" s="7">
        <v>0.39625272478819346</v>
      </c>
      <c r="V224" s="7">
        <v>0.48547906014522235</v>
      </c>
      <c r="W224" s="7">
        <v>0.98048947696305011</v>
      </c>
      <c r="X224" s="7">
        <v>0.85489977542774342</v>
      </c>
      <c r="Y224" s="7">
        <v>0.86400101685493536</v>
      </c>
      <c r="Z224" s="7">
        <v>0.97895003461179797</v>
      </c>
      <c r="AA224" s="7">
        <v>0.8593540250699383</v>
      </c>
    </row>
    <row r="225" spans="1:27" x14ac:dyDescent="0.3">
      <c r="A225" s="3" t="s">
        <v>227</v>
      </c>
      <c r="B225" s="16" t="s">
        <v>239</v>
      </c>
      <c r="C225" s="16">
        <v>165</v>
      </c>
      <c r="D225" s="16">
        <v>3</v>
      </c>
      <c r="E225" s="16">
        <v>309.06850387020751</v>
      </c>
      <c r="F225" s="3">
        <f t="shared" si="16"/>
        <v>1286.3506430295004</v>
      </c>
      <c r="G225" s="6">
        <f t="shared" si="17"/>
        <v>1526.04</v>
      </c>
      <c r="H225" s="6">
        <f t="shared" si="18"/>
        <v>19855.065375000002</v>
      </c>
      <c r="I225" s="16">
        <v>0.2</v>
      </c>
      <c r="J225" s="16">
        <f t="shared" si="21"/>
        <v>0.24026769492827899</v>
      </c>
      <c r="K225" s="16">
        <v>40.56</v>
      </c>
      <c r="L225" s="16">
        <v>341.6</v>
      </c>
      <c r="M225" s="16">
        <v>496.2</v>
      </c>
      <c r="N225" s="7">
        <v>156.38857920000001</v>
      </c>
      <c r="O225" s="7">
        <v>191.60342805982103</v>
      </c>
      <c r="P225" s="7">
        <v>490.93762993584505</v>
      </c>
      <c r="Q225" s="7">
        <v>404.62767197764168</v>
      </c>
      <c r="R225" s="7">
        <v>403.16966335885581</v>
      </c>
      <c r="S225" s="7">
        <v>417.73101143528351</v>
      </c>
      <c r="T225" s="7">
        <v>405.96566777663281</v>
      </c>
      <c r="U225" s="7">
        <v>0.31517246916565905</v>
      </c>
      <c r="V225" s="7">
        <v>0.38614153176102584</v>
      </c>
      <c r="W225" s="7">
        <v>0.98939465928223513</v>
      </c>
      <c r="X225" s="7">
        <v>0.8154527851222122</v>
      </c>
      <c r="Y225" s="7">
        <v>0.81251443643461474</v>
      </c>
      <c r="Z225" s="7">
        <v>0.84186016008722997</v>
      </c>
      <c r="AA225" s="7">
        <v>0.81814927000530602</v>
      </c>
    </row>
    <row r="226" spans="1:27" x14ac:dyDescent="0.3">
      <c r="A226" s="3" t="s">
        <v>227</v>
      </c>
      <c r="B226" s="16" t="s">
        <v>240</v>
      </c>
      <c r="C226" s="16">
        <v>165</v>
      </c>
      <c r="D226" s="16">
        <v>3</v>
      </c>
      <c r="E226" s="16">
        <v>0</v>
      </c>
      <c r="F226" s="3">
        <f t="shared" ref="F226:F231" si="22">(3.14*(C226^2-(C226-2*D226)^2)/4*L226+0.95*K226*H226)/1000</f>
        <v>1286.3506430295004</v>
      </c>
      <c r="G226" s="6">
        <f t="shared" ref="G226:G231" si="23">3.14*(C226^2-(C226-2*D226)^2)/4</f>
        <v>1526.04</v>
      </c>
      <c r="H226" s="6">
        <f t="shared" ref="H226:H231" si="24">3.1415*(C226-2*D226)^2/4</f>
        <v>19855.065375000002</v>
      </c>
      <c r="I226" s="16">
        <v>0.3</v>
      </c>
      <c r="J226" s="16">
        <f t="shared" si="21"/>
        <v>0</v>
      </c>
      <c r="K226" s="16">
        <v>40.56</v>
      </c>
      <c r="L226" s="16">
        <v>341.6</v>
      </c>
      <c r="M226" s="16">
        <v>377.78</v>
      </c>
      <c r="N226" s="7">
        <v>156.38857920000001</v>
      </c>
      <c r="O226" s="7">
        <v>191.60342805982103</v>
      </c>
      <c r="P226" s="7">
        <v>397.34033975989172</v>
      </c>
      <c r="Q226" s="7">
        <v>371.16222542309987</v>
      </c>
      <c r="R226" s="7">
        <v>357.05130615631498</v>
      </c>
      <c r="S226" s="7">
        <v>365.25408491764176</v>
      </c>
      <c r="T226" s="7">
        <v>311.61158867607253</v>
      </c>
      <c r="U226" s="7">
        <v>0.41396733336862729</v>
      </c>
      <c r="V226" s="7">
        <v>0.50718256143740015</v>
      </c>
      <c r="W226" s="7">
        <v>1.0517770653816818</v>
      </c>
      <c r="X226" s="7">
        <v>0.98248246445841469</v>
      </c>
      <c r="Y226" s="7">
        <v>0.94513025082406432</v>
      </c>
      <c r="Z226" s="7">
        <v>0.96684336099751655</v>
      </c>
      <c r="AA226" s="7">
        <v>0.82484935326399633</v>
      </c>
    </row>
    <row r="227" spans="1:27" x14ac:dyDescent="0.3">
      <c r="A227" s="3" t="s">
        <v>227</v>
      </c>
      <c r="B227" s="16" t="s">
        <v>241</v>
      </c>
      <c r="C227" s="16">
        <v>165</v>
      </c>
      <c r="D227" s="16">
        <v>3</v>
      </c>
      <c r="E227" s="16">
        <v>618.13700774041502</v>
      </c>
      <c r="F227" s="3">
        <f t="shared" si="22"/>
        <v>1286.3506430295004</v>
      </c>
      <c r="G227" s="6">
        <f t="shared" si="23"/>
        <v>1526.04</v>
      </c>
      <c r="H227" s="6">
        <f t="shared" si="24"/>
        <v>19855.065375000002</v>
      </c>
      <c r="I227" s="16">
        <v>0.3</v>
      </c>
      <c r="J227" s="16">
        <f t="shared" si="21"/>
        <v>0.48053538985655797</v>
      </c>
      <c r="K227" s="16">
        <v>40.56</v>
      </c>
      <c r="L227" s="16">
        <v>341.6</v>
      </c>
      <c r="M227" s="16">
        <v>484.43</v>
      </c>
      <c r="N227" s="7">
        <v>156.38857920000001</v>
      </c>
      <c r="O227" s="7">
        <v>191.60342805982103</v>
      </c>
      <c r="P227" s="7">
        <v>485.78145413389171</v>
      </c>
      <c r="Q227" s="7">
        <v>371.16222542309987</v>
      </c>
      <c r="R227" s="7">
        <v>403.62946570578873</v>
      </c>
      <c r="S227" s="7">
        <v>417.73101143528351</v>
      </c>
      <c r="T227" s="7">
        <v>415.9892866717189</v>
      </c>
      <c r="U227" s="7">
        <v>0.32283008731911733</v>
      </c>
      <c r="V227" s="7">
        <v>0.39552345655682147</v>
      </c>
      <c r="W227" s="7">
        <v>1.002789782081811</v>
      </c>
      <c r="X227" s="7">
        <v>0.76618340198398094</v>
      </c>
      <c r="Y227" s="7">
        <v>0.83320493302600729</v>
      </c>
      <c r="Z227" s="7">
        <v>0.86231449628487811</v>
      </c>
      <c r="AA227" s="7">
        <v>0.85871908567124022</v>
      </c>
    </row>
    <row r="228" spans="1:27" x14ac:dyDescent="0.3">
      <c r="A228" s="3" t="s">
        <v>227</v>
      </c>
      <c r="B228" s="16" t="s">
        <v>242</v>
      </c>
      <c r="C228" s="16">
        <v>165</v>
      </c>
      <c r="D228" s="16">
        <v>3</v>
      </c>
      <c r="E228" s="16">
        <v>317.44932696499501</v>
      </c>
      <c r="F228" s="3">
        <f t="shared" si="22"/>
        <v>1339.1651169270003</v>
      </c>
      <c r="G228" s="6">
        <f t="shared" si="23"/>
        <v>1526.04</v>
      </c>
      <c r="H228" s="6">
        <f t="shared" si="24"/>
        <v>19855.065375000002</v>
      </c>
      <c r="I228" s="16">
        <v>0.3</v>
      </c>
      <c r="J228" s="16">
        <f t="shared" si="21"/>
        <v>0.2370501762272976</v>
      </c>
      <c r="K228" s="16">
        <v>43.360000000000007</v>
      </c>
      <c r="L228" s="16">
        <v>341.6</v>
      </c>
      <c r="M228" s="16">
        <v>452.85</v>
      </c>
      <c r="N228" s="7">
        <v>156.38857920000001</v>
      </c>
      <c r="O228" s="7">
        <v>191.60342805982103</v>
      </c>
      <c r="P228" s="7">
        <v>457.02552229544574</v>
      </c>
      <c r="Q228" s="7">
        <v>379.10190332096431</v>
      </c>
      <c r="R228" s="7">
        <v>389.35022145582423</v>
      </c>
      <c r="S228" s="7">
        <v>421.29322676804873</v>
      </c>
      <c r="T228" s="7">
        <v>364.62231734117665</v>
      </c>
      <c r="U228" s="7">
        <v>0.34534300364359061</v>
      </c>
      <c r="V228" s="7">
        <v>0.42310572608992164</v>
      </c>
      <c r="W228" s="7">
        <v>1.0092205416704112</v>
      </c>
      <c r="X228" s="7">
        <v>0.83714674466371708</v>
      </c>
      <c r="Y228" s="7">
        <v>0.85977745711786291</v>
      </c>
      <c r="Z228" s="7">
        <v>0.9303151744905569</v>
      </c>
      <c r="AA228" s="7">
        <v>0.80517239116965145</v>
      </c>
    </row>
    <row r="229" spans="1:27" x14ac:dyDescent="0.3">
      <c r="A229" s="3" t="s">
        <v>227</v>
      </c>
      <c r="B229" s="16" t="s">
        <v>243</v>
      </c>
      <c r="C229" s="16">
        <v>165</v>
      </c>
      <c r="D229" s="16">
        <v>3</v>
      </c>
      <c r="E229" s="16">
        <v>305.71617463229256</v>
      </c>
      <c r="F229" s="3">
        <f t="shared" si="22"/>
        <v>1265.2248534705002</v>
      </c>
      <c r="G229" s="6">
        <f t="shared" si="23"/>
        <v>1526.04</v>
      </c>
      <c r="H229" s="6">
        <f t="shared" si="24"/>
        <v>19855.065375000002</v>
      </c>
      <c r="I229" s="16">
        <v>0.3</v>
      </c>
      <c r="J229" s="16">
        <f t="shared" si="21"/>
        <v>0.24162991565784997</v>
      </c>
      <c r="K229" s="16">
        <v>39.44</v>
      </c>
      <c r="L229" s="16">
        <v>341.6</v>
      </c>
      <c r="M229" s="16">
        <v>430.64</v>
      </c>
      <c r="N229" s="7">
        <v>156.38857920000001</v>
      </c>
      <c r="O229" s="7">
        <v>191.60342805982103</v>
      </c>
      <c r="P229" s="7">
        <v>445.52354024673195</v>
      </c>
      <c r="Q229" s="7">
        <v>367.99853990725103</v>
      </c>
      <c r="R229" s="7">
        <v>376.73645172114294</v>
      </c>
      <c r="S229" s="7">
        <v>416.27180046474189</v>
      </c>
      <c r="T229" s="7">
        <v>363.49940264604106</v>
      </c>
      <c r="U229" s="7">
        <v>0.36315386215864764</v>
      </c>
      <c r="V229" s="7">
        <v>0.44492715042685543</v>
      </c>
      <c r="W229" s="7">
        <v>1.0345614440059725</v>
      </c>
      <c r="X229" s="7">
        <v>0.85453868639060715</v>
      </c>
      <c r="Y229" s="7">
        <v>0.87482921168758809</v>
      </c>
      <c r="Z229" s="7">
        <v>0.9666352416513605</v>
      </c>
      <c r="AA229" s="7">
        <v>0.8440911263376395</v>
      </c>
    </row>
    <row r="230" spans="1:27" x14ac:dyDescent="0.3">
      <c r="A230" s="3" t="s">
        <v>227</v>
      </c>
      <c r="B230" s="16" t="s">
        <v>244</v>
      </c>
      <c r="C230" s="16">
        <v>165</v>
      </c>
      <c r="D230" s="16">
        <v>3</v>
      </c>
      <c r="E230" s="16">
        <v>278.66935003953944</v>
      </c>
      <c r="F230" s="3">
        <f t="shared" si="22"/>
        <v>1100.7454919040001</v>
      </c>
      <c r="G230" s="6">
        <f t="shared" si="23"/>
        <v>1526.04</v>
      </c>
      <c r="H230" s="6">
        <f t="shared" si="24"/>
        <v>19855.065375000002</v>
      </c>
      <c r="I230" s="16">
        <v>0.3</v>
      </c>
      <c r="J230" s="16">
        <f t="shared" si="21"/>
        <v>0.25316419834480974</v>
      </c>
      <c r="K230" s="16">
        <v>30.72</v>
      </c>
      <c r="L230" s="16">
        <v>341.6</v>
      </c>
      <c r="M230" s="16">
        <v>431.1</v>
      </c>
      <c r="N230" s="7">
        <v>156.38857920000001</v>
      </c>
      <c r="O230" s="7">
        <v>191.60342805982103</v>
      </c>
      <c r="P230" s="7">
        <v>418.1031677658824</v>
      </c>
      <c r="Q230" s="7">
        <v>343.66519677738989</v>
      </c>
      <c r="R230" s="7">
        <v>348.60592499315783</v>
      </c>
      <c r="S230" s="7">
        <v>404.11695063742189</v>
      </c>
      <c r="T230" s="7">
        <v>361.76635766739059</v>
      </c>
      <c r="U230" s="7">
        <v>0.36276636325678496</v>
      </c>
      <c r="V230" s="7">
        <v>0.44445239633454192</v>
      </c>
      <c r="W230" s="7">
        <v>0.96985193172322515</v>
      </c>
      <c r="X230" s="7">
        <v>0.79718208484664788</v>
      </c>
      <c r="Y230" s="7">
        <v>0.80864283227362055</v>
      </c>
      <c r="Z230" s="7">
        <v>0.93740883933523977</v>
      </c>
      <c r="AA230" s="7">
        <v>0.83917039588817111</v>
      </c>
    </row>
    <row r="231" spans="1:27" x14ac:dyDescent="0.3">
      <c r="A231" s="3" t="s">
        <v>227</v>
      </c>
      <c r="B231" s="16" t="s">
        <v>245</v>
      </c>
      <c r="C231" s="16">
        <v>165</v>
      </c>
      <c r="D231" s="16">
        <v>3</v>
      </c>
      <c r="E231" s="16">
        <v>294.37255986938993</v>
      </c>
      <c r="F231" s="3">
        <f t="shared" si="22"/>
        <v>1312.0033874940002</v>
      </c>
      <c r="G231" s="6">
        <f t="shared" si="23"/>
        <v>1526.04</v>
      </c>
      <c r="H231" s="6">
        <f t="shared" si="24"/>
        <v>19855.065375000002</v>
      </c>
      <c r="I231" s="16">
        <v>0.3</v>
      </c>
      <c r="J231" s="16">
        <f t="shared" si="21"/>
        <v>0.22436874986402128</v>
      </c>
      <c r="K231" s="16">
        <v>41.92</v>
      </c>
      <c r="L231" s="16">
        <v>341.6</v>
      </c>
      <c r="M231" s="16">
        <v>463.8</v>
      </c>
      <c r="N231" s="10">
        <v>156.38857920000001</v>
      </c>
      <c r="O231" s="10">
        <v>191.60342805982103</v>
      </c>
      <c r="P231" s="10">
        <v>449.71953411510259</v>
      </c>
      <c r="Q231" s="10">
        <v>375.01343055996881</v>
      </c>
      <c r="R231" s="10">
        <v>383.30247959081555</v>
      </c>
      <c r="S231" s="10">
        <v>419.47608507878118</v>
      </c>
      <c r="T231" s="10">
        <v>361.06446731135213</v>
      </c>
      <c r="U231" s="10">
        <v>0.33718969210866756</v>
      </c>
      <c r="V231" s="10">
        <v>0.41311648999530193</v>
      </c>
      <c r="W231" s="10">
        <v>0.96964108261126036</v>
      </c>
      <c r="X231" s="10">
        <v>0.80856712065538772</v>
      </c>
      <c r="Y231" s="10">
        <v>0.82643915392586365</v>
      </c>
      <c r="Z231" s="10">
        <v>0.90443312867352554</v>
      </c>
      <c r="AA231" s="10">
        <v>0.7784917363332301</v>
      </c>
    </row>
    <row r="232" spans="1:27" x14ac:dyDescent="0.3">
      <c r="A232" s="8"/>
      <c r="B232" s="8"/>
      <c r="C232" s="8"/>
      <c r="D232" s="8"/>
      <c r="E232" s="8"/>
      <c r="F232" s="8"/>
      <c r="G232" s="9"/>
      <c r="H232" s="9"/>
      <c r="I232" s="8"/>
      <c r="J232" s="9"/>
      <c r="K232" s="8"/>
      <c r="L232" s="8"/>
      <c r="M232" s="8"/>
    </row>
  </sheetData>
  <pageMargins left="0.7" right="0.7" top="0.75" bottom="0.75" header="0.3" footer="0.3"/>
  <pageSetup paperSize="9" orientation="portrait" horizontalDpi="1200" verticalDpi="1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2019-09-23T08:43:57Z</cp:lastPrinted>
  <dcterms:created xsi:type="dcterms:W3CDTF">2018-11-06T08:59:35Z</dcterms:created>
  <dcterms:modified xsi:type="dcterms:W3CDTF">2022-09-05T09:30:29Z</dcterms:modified>
</cp:coreProperties>
</file>