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 Srikar\Desktop\models\"/>
    </mc:Choice>
  </mc:AlternateContent>
  <xr:revisionPtr revIDLastSave="0" documentId="13_ncr:1_{12EA2722-95F2-4EA9-9A8D-E5F5B72527EA}" xr6:coauthVersionLast="47" xr6:coauthVersionMax="47" xr10:uidLastSave="{00000000-0000-0000-0000-000000000000}"/>
  <bookViews>
    <workbookView xWindow="-96" yWindow="0" windowWidth="11712" windowHeight="12336" activeTab="1" xr2:uid="{156CB6EF-D33C-421B-8DA0-195B945B9277}"/>
  </bookViews>
  <sheets>
    <sheet name="Main" sheetId="1" r:id="rId1"/>
    <sheet name="Model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2" i="2" l="1"/>
  <c r="AG23" i="2" s="1"/>
  <c r="AG24" i="2" s="1"/>
  <c r="AA3" i="2"/>
  <c r="AB3" i="2" s="1"/>
  <c r="T3" i="2"/>
  <c r="U3" i="2" s="1"/>
  <c r="V3" i="2" s="1"/>
  <c r="W3" i="2" s="1"/>
  <c r="X3" i="2" s="1"/>
  <c r="Y3" i="2" s="1"/>
  <c r="Z3" i="2" s="1"/>
  <c r="S3" i="2"/>
  <c r="K15" i="2"/>
  <c r="K13" i="2"/>
  <c r="K10" i="2"/>
  <c r="K7" i="2"/>
  <c r="J19" i="2"/>
  <c r="J10" i="2"/>
  <c r="J7" i="2"/>
  <c r="J13" i="2" s="1"/>
  <c r="J15" i="2" s="1"/>
  <c r="J17" i="2" s="1"/>
  <c r="K19" i="2"/>
  <c r="K17" i="2"/>
  <c r="I9" i="1"/>
  <c r="I10" i="1" s="1"/>
  <c r="I6" i="1"/>
</calcChain>
</file>

<file path=xl/sharedStrings.xml><?xml version="1.0" encoding="utf-8"?>
<sst xmlns="http://schemas.openxmlformats.org/spreadsheetml/2006/main" count="30" uniqueCount="29">
  <si>
    <t>Wipro</t>
  </si>
  <si>
    <t>price</t>
  </si>
  <si>
    <t>share</t>
  </si>
  <si>
    <t>market cap</t>
  </si>
  <si>
    <t>cash</t>
  </si>
  <si>
    <t>debt</t>
  </si>
  <si>
    <t>Ev</t>
  </si>
  <si>
    <t>crores</t>
  </si>
  <si>
    <t>10500</t>
  </si>
  <si>
    <t>Revenue</t>
  </si>
  <si>
    <t>Cogs</t>
  </si>
  <si>
    <t>Gross profit</t>
  </si>
  <si>
    <t>sales and marketing</t>
  </si>
  <si>
    <t>G&amp;A</t>
  </si>
  <si>
    <t>operating expenses</t>
  </si>
  <si>
    <t>Financing expenses</t>
  </si>
  <si>
    <t>Other income</t>
  </si>
  <si>
    <t>EBITDA</t>
  </si>
  <si>
    <t>Taxes</t>
  </si>
  <si>
    <t>Net  income</t>
  </si>
  <si>
    <t>in million rs</t>
  </si>
  <si>
    <t>Model Ni</t>
  </si>
  <si>
    <t>Reported Ni</t>
  </si>
  <si>
    <t>EPS</t>
  </si>
  <si>
    <t>Maturity</t>
  </si>
  <si>
    <t>ROIC</t>
  </si>
  <si>
    <t>Discount</t>
  </si>
  <si>
    <t>NPV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</si>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</sst>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quotePrefix="1" applyFont="1" applyAlignment="1">
      <alignment horizontal="right"/>
    </xf>
    <xf numFmtId="0" fontId="1" fillId="0" borderId="0" xfId="0" quotePrefix="1" applyFont="1" applyAlignment="1">
      <alignment horizontal="left"/>
    </xf>
    <xf numFmtId="17" fontId="1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3" fillId="0" borderId="0" xfId="1" applyFont="1"/>
    <xf numFmtId="1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601980</xdr:colOff>
      <xdr:row>1</xdr:row>
      <xdr:rowOff>0</xdr:rowOff>
    </xdr:from>
    <xdr:to>
      <xdr:col>20</xdr:col>
      <xdr:colOff>7620</xdr:colOff>
      <xdr:row>22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5709E7-353B-640A-A6F7-F421E028C070}"/>
            </a:ext>
          </a:extLst>
        </xdr:cNvPr>
        <xdr:cNvCxnSpPr/>
      </xdr:nvCxnSpPr>
      <xdr:spPr>
        <a:xfrm>
          <a:off x="12908280" y="228600"/>
          <a:ext cx="15240" cy="4914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8CC0-F50D-4AD9-AE17-22A33B71FDAE}">
  <dimension ref="H2:J10"/>
  <sheetViews>
    <sheetView workbookViewId="0">
      <selection activeCell="E4" sqref="E4:F4"/>
    </sheetView>
  </sheetViews>
  <sheetFormatPr defaultRowHeight="18" x14ac:dyDescent="0.35"/>
  <cols>
    <col min="1" max="2" width="8.88671875" style="1"/>
    <col min="3" max="3" width="11.6640625" style="1" bestFit="1" customWidth="1"/>
    <col min="4" max="7" width="8.88671875" style="1"/>
    <col min="8" max="8" width="17.5546875" style="1" customWidth="1"/>
    <col min="9" max="9" width="28.21875" style="1" customWidth="1"/>
    <col min="10" max="10" width="14.77734375" style="1" customWidth="1"/>
    <col min="11" max="16384" width="8.88671875" style="1"/>
  </cols>
  <sheetData>
    <row r="2" spans="8:10" x14ac:dyDescent="0.35">
      <c r="H2" s="1" t="s">
        <v>0</v>
      </c>
    </row>
    <row r="4" spans="8:10" x14ac:dyDescent="0.35">
      <c r="H4" s="1" t="s">
        <v>1</v>
      </c>
      <c r="I4" s="1">
        <v>308.10000000000002</v>
      </c>
      <c r="J4" s="11">
        <v>45636</v>
      </c>
    </row>
    <row r="5" spans="8:10" x14ac:dyDescent="0.35">
      <c r="H5" s="1" t="s">
        <v>2</v>
      </c>
      <c r="I5" s="2">
        <v>5241078937</v>
      </c>
      <c r="J5" s="11">
        <v>45636</v>
      </c>
    </row>
    <row r="6" spans="8:10" x14ac:dyDescent="0.35">
      <c r="H6" s="1" t="s">
        <v>3</v>
      </c>
      <c r="I6" s="1">
        <f>161447</f>
        <v>161447</v>
      </c>
      <c r="J6" s="11"/>
    </row>
    <row r="7" spans="8:10" x14ac:dyDescent="0.35">
      <c r="H7" s="1" t="s">
        <v>4</v>
      </c>
      <c r="I7" s="3" t="s">
        <v>8</v>
      </c>
      <c r="J7" s="1" t="s">
        <v>7</v>
      </c>
    </row>
    <row r="8" spans="8:10" x14ac:dyDescent="0.35">
      <c r="H8" s="1" t="s">
        <v>5</v>
      </c>
      <c r="I8" s="3">
        <v>16500</v>
      </c>
      <c r="J8" s="1" t="s">
        <v>7</v>
      </c>
    </row>
    <row r="9" spans="8:10" x14ac:dyDescent="0.35">
      <c r="H9" s="1" t="s">
        <v>6</v>
      </c>
      <c r="I9" s="1">
        <f>(I6-I7+I8)</f>
        <v>167447</v>
      </c>
    </row>
    <row r="10" spans="8:10" x14ac:dyDescent="0.35">
      <c r="I10" s="1">
        <f>I9*10000000/I5</f>
        <v>319.48955933078707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105A-F115-4D8C-AC04-058FFAE0FA2D}">
  <dimension ref="A1:AG2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defaultRowHeight="18" x14ac:dyDescent="0.35"/>
  <cols>
    <col min="1" max="1" width="8.88671875" style="1"/>
    <col min="2" max="2" width="15.109375" style="1" customWidth="1"/>
    <col min="3" max="9" width="8.88671875" style="1"/>
    <col min="10" max="12" width="10.33203125" style="1" bestFit="1" customWidth="1"/>
    <col min="13" max="28" width="8.88671875" style="1"/>
    <col min="29" max="29" width="11.6640625" style="1" bestFit="1" customWidth="1"/>
    <col min="30" max="31" width="8.88671875" style="1"/>
    <col min="32" max="32" width="12.33203125" style="1" customWidth="1"/>
    <col min="33" max="33" width="25.77734375" style="1" customWidth="1"/>
    <col min="34" max="16384" width="8.88671875" style="1"/>
  </cols>
  <sheetData>
    <row r="1" spans="1:28" x14ac:dyDescent="0.35">
      <c r="A1" s="10" t="s">
        <v>28</v>
      </c>
    </row>
    <row r="2" spans="1:28" x14ac:dyDescent="0.35">
      <c r="A2" s="1" t="s">
        <v>20</v>
      </c>
    </row>
    <row r="3" spans="1:28" x14ac:dyDescent="0.35">
      <c r="C3" s="5"/>
      <c r="D3" s="5">
        <v>45017</v>
      </c>
      <c r="E3" s="5">
        <v>45170</v>
      </c>
      <c r="F3" s="5">
        <v>45200</v>
      </c>
      <c r="G3" s="5">
        <v>45231</v>
      </c>
      <c r="H3" s="5">
        <v>45261</v>
      </c>
      <c r="I3" s="5">
        <v>45323</v>
      </c>
      <c r="J3" s="5">
        <v>45383</v>
      </c>
      <c r="K3" s="5">
        <v>45536</v>
      </c>
      <c r="R3" s="1">
        <v>2022</v>
      </c>
      <c r="S3" s="1">
        <f>R3+1</f>
        <v>2023</v>
      </c>
      <c r="T3" s="1">
        <f t="shared" ref="T3:AB3" si="0">S3+1</f>
        <v>2024</v>
      </c>
      <c r="U3" s="1">
        <f t="shared" si="0"/>
        <v>2025</v>
      </c>
      <c r="V3" s="1">
        <f t="shared" si="0"/>
        <v>2026</v>
      </c>
      <c r="W3" s="1">
        <f t="shared" si="0"/>
        <v>2027</v>
      </c>
      <c r="X3" s="1">
        <f t="shared" si="0"/>
        <v>2028</v>
      </c>
      <c r="Y3" s="1">
        <f t="shared" si="0"/>
        <v>2029</v>
      </c>
      <c r="Z3" s="1">
        <f t="shared" si="0"/>
        <v>2030</v>
      </c>
      <c r="AA3" s="1">
        <f t="shared" si="0"/>
        <v>2031</v>
      </c>
      <c r="AB3" s="1">
        <f t="shared" si="0"/>
        <v>2032</v>
      </c>
    </row>
    <row r="4" spans="1:28" x14ac:dyDescent="0.35">
      <c r="D4" s="2"/>
      <c r="E4" s="2"/>
      <c r="F4" s="2"/>
      <c r="G4" s="2"/>
      <c r="H4" s="2"/>
      <c r="I4" s="2"/>
      <c r="J4" s="2"/>
      <c r="K4" s="2"/>
    </row>
    <row r="5" spans="1:28" x14ac:dyDescent="0.35">
      <c r="A5" s="1" t="s">
        <v>9</v>
      </c>
      <c r="D5" s="2"/>
      <c r="E5" s="2"/>
      <c r="F5" s="2"/>
      <c r="G5" s="2"/>
      <c r="H5" s="2"/>
      <c r="I5" s="2"/>
      <c r="J5" s="2">
        <v>225159</v>
      </c>
      <c r="K5" s="2">
        <v>223016</v>
      </c>
      <c r="L5" s="2"/>
    </row>
    <row r="6" spans="1:28" x14ac:dyDescent="0.35">
      <c r="A6" s="1" t="s">
        <v>10</v>
      </c>
      <c r="D6" s="2"/>
      <c r="E6" s="2"/>
      <c r="F6" s="2"/>
      <c r="G6" s="2"/>
      <c r="H6" s="2"/>
      <c r="I6" s="2"/>
      <c r="J6" s="2">
        <v>159191</v>
      </c>
      <c r="K6" s="2">
        <v>155049</v>
      </c>
      <c r="L6" s="2"/>
    </row>
    <row r="7" spans="1:28" x14ac:dyDescent="0.35">
      <c r="A7" s="1" t="s">
        <v>11</v>
      </c>
      <c r="D7" s="2"/>
      <c r="E7" s="2"/>
      <c r="F7" s="2"/>
      <c r="G7" s="2"/>
      <c r="H7" s="2"/>
      <c r="I7" s="2"/>
      <c r="J7" s="2">
        <f>J5-J6</f>
        <v>65968</v>
      </c>
      <c r="K7" s="2">
        <f t="shared" ref="K7:K15" si="1">J7-I7</f>
        <v>65968</v>
      </c>
      <c r="L7" s="2"/>
    </row>
    <row r="8" spans="1:28" x14ac:dyDescent="0.35">
      <c r="A8" s="1" t="s">
        <v>12</v>
      </c>
      <c r="D8" s="2"/>
      <c r="E8" s="2"/>
      <c r="F8" s="2"/>
      <c r="G8" s="2"/>
      <c r="H8" s="2"/>
      <c r="I8" s="2"/>
      <c r="J8" s="2">
        <v>18767</v>
      </c>
      <c r="K8" s="2">
        <v>17388</v>
      </c>
      <c r="L8" s="2"/>
    </row>
    <row r="9" spans="1:28" x14ac:dyDescent="0.35">
      <c r="A9" s="1" t="s">
        <v>13</v>
      </c>
      <c r="D9" s="2"/>
      <c r="E9" s="2"/>
      <c r="F9" s="2"/>
      <c r="G9" s="2"/>
      <c r="H9" s="2"/>
      <c r="I9" s="2"/>
      <c r="J9" s="2">
        <v>14124</v>
      </c>
      <c r="K9" s="2">
        <v>13034</v>
      </c>
      <c r="L9" s="2"/>
    </row>
    <row r="10" spans="1:28" x14ac:dyDescent="0.35">
      <c r="A10" s="1" t="s">
        <v>14</v>
      </c>
      <c r="D10" s="2"/>
      <c r="E10" s="2"/>
      <c r="F10" s="2"/>
      <c r="G10" s="2"/>
      <c r="H10" s="2"/>
      <c r="I10" s="2"/>
      <c r="J10" s="2">
        <f>J8+J9</f>
        <v>32891</v>
      </c>
      <c r="K10" s="2">
        <f t="shared" si="1"/>
        <v>32891</v>
      </c>
      <c r="L10" s="2"/>
    </row>
    <row r="11" spans="1:28" x14ac:dyDescent="0.35">
      <c r="A11" s="4" t="s">
        <v>15</v>
      </c>
      <c r="D11" s="2"/>
      <c r="E11" s="2"/>
      <c r="F11" s="2"/>
      <c r="G11" s="2"/>
      <c r="H11" s="2"/>
      <c r="I11" s="2"/>
      <c r="J11" s="2">
        <v>3033</v>
      </c>
      <c r="K11" s="2">
        <v>3569</v>
      </c>
      <c r="L11" s="2"/>
    </row>
    <row r="12" spans="1:28" x14ac:dyDescent="0.35">
      <c r="A12" s="1" t="s">
        <v>16</v>
      </c>
      <c r="D12" s="2"/>
      <c r="E12" s="2"/>
      <c r="F12" s="2"/>
      <c r="G12" s="2"/>
      <c r="H12" s="2"/>
      <c r="I12" s="2"/>
      <c r="J12" s="2">
        <v>4810</v>
      </c>
      <c r="K12" s="2">
        <v>9195</v>
      </c>
      <c r="L12" s="2"/>
    </row>
    <row r="13" spans="1:28" x14ac:dyDescent="0.35">
      <c r="A13" s="1" t="s">
        <v>17</v>
      </c>
      <c r="D13" s="2"/>
      <c r="E13" s="2"/>
      <c r="F13" s="2"/>
      <c r="G13" s="2"/>
      <c r="H13" s="2"/>
      <c r="I13" s="2"/>
      <c r="J13" s="2">
        <f>J7-J10-J11+J12</f>
        <v>34854</v>
      </c>
      <c r="K13" s="2">
        <f t="shared" si="1"/>
        <v>34854</v>
      </c>
      <c r="L13" s="2"/>
    </row>
    <row r="14" spans="1:28" x14ac:dyDescent="0.35">
      <c r="A14" s="1" t="s">
        <v>18</v>
      </c>
      <c r="D14" s="2"/>
      <c r="E14" s="2"/>
      <c r="F14" s="2"/>
      <c r="G14" s="2"/>
      <c r="H14" s="2"/>
      <c r="I14" s="2"/>
      <c r="J14" s="2">
        <v>8419</v>
      </c>
      <c r="K14" s="2">
        <v>10512</v>
      </c>
      <c r="L14" s="2"/>
    </row>
    <row r="15" spans="1:28" x14ac:dyDescent="0.35">
      <c r="A15" s="1" t="s">
        <v>19</v>
      </c>
      <c r="D15" s="2"/>
      <c r="E15" s="2"/>
      <c r="F15" s="2"/>
      <c r="G15" s="2"/>
      <c r="H15" s="2"/>
      <c r="I15" s="2"/>
      <c r="J15" s="2">
        <f>J13-J14</f>
        <v>26435</v>
      </c>
      <c r="K15" s="2">
        <f t="shared" si="1"/>
        <v>26435</v>
      </c>
      <c r="L15" s="2"/>
    </row>
    <row r="16" spans="1:28" x14ac:dyDescent="0.35">
      <c r="D16" s="2"/>
      <c r="E16" s="2"/>
      <c r="F16" s="2"/>
      <c r="G16" s="2"/>
      <c r="H16" s="2"/>
      <c r="I16" s="2"/>
      <c r="J16" s="2"/>
      <c r="K16" s="2"/>
    </row>
    <row r="17" spans="1:33" x14ac:dyDescent="0.35">
      <c r="A17" s="1" t="s">
        <v>21</v>
      </c>
      <c r="D17" s="2"/>
      <c r="E17" s="2"/>
      <c r="F17" s="2"/>
      <c r="G17" s="2"/>
      <c r="H17" s="2"/>
      <c r="I17" s="2"/>
      <c r="J17" s="2">
        <f>J15</f>
        <v>26435</v>
      </c>
      <c r="K17" s="2">
        <f>K15</f>
        <v>26435</v>
      </c>
    </row>
    <row r="18" spans="1:33" x14ac:dyDescent="0.35">
      <c r="A18" s="1" t="s">
        <v>22</v>
      </c>
      <c r="D18" s="2"/>
      <c r="E18" s="2"/>
      <c r="F18" s="2"/>
      <c r="G18" s="2"/>
      <c r="H18" s="2"/>
      <c r="I18" s="2"/>
      <c r="J18" s="2">
        <v>26673</v>
      </c>
      <c r="K18" s="2">
        <v>32266</v>
      </c>
    </row>
    <row r="19" spans="1:33" x14ac:dyDescent="0.35">
      <c r="A19" s="1" t="s">
        <v>23</v>
      </c>
      <c r="D19" s="2"/>
      <c r="E19" s="2"/>
      <c r="F19" s="2"/>
      <c r="G19" s="2"/>
      <c r="H19" s="2"/>
      <c r="I19" s="2"/>
      <c r="J19" s="6">
        <f>J18*1000000/Main!I5</f>
        <v>5.0892192849260267</v>
      </c>
      <c r="K19" s="6">
        <f>K18*1000000/Main!I5</f>
        <v>6.1563659673611211</v>
      </c>
      <c r="AF19" s="1" t="s">
        <v>24</v>
      </c>
      <c r="AG19" s="7">
        <v>0.02</v>
      </c>
    </row>
    <row r="20" spans="1:33" x14ac:dyDescent="0.35">
      <c r="D20" s="2"/>
      <c r="E20" s="2"/>
      <c r="F20" s="2"/>
      <c r="G20" s="2"/>
      <c r="H20" s="2"/>
      <c r="I20" s="2"/>
      <c r="J20" s="2"/>
      <c r="K20" s="2"/>
      <c r="AF20" s="1" t="s">
        <v>25</v>
      </c>
    </row>
    <row r="21" spans="1:33" x14ac:dyDescent="0.35">
      <c r="D21" s="2"/>
      <c r="E21" s="2"/>
      <c r="F21" s="2"/>
      <c r="G21" s="2"/>
      <c r="H21" s="2"/>
      <c r="I21" s="2"/>
      <c r="J21" s="2"/>
      <c r="K21" s="2"/>
      <c r="AF21" s="1" t="s">
        <v>26</v>
      </c>
      <c r="AG21" s="7">
        <v>0.08</v>
      </c>
    </row>
    <row r="22" spans="1:33" x14ac:dyDescent="0.35">
      <c r="D22" s="2"/>
      <c r="E22" s="2"/>
      <c r="F22" s="2"/>
      <c r="G22" s="2"/>
      <c r="H22" s="2"/>
      <c r="I22" s="2"/>
      <c r="J22" s="2"/>
      <c r="K22" s="2"/>
      <c r="AF22" s="1" t="s">
        <v>27</v>
      </c>
      <c r="AG22" s="8">
        <f>NPV(AG21,V15:BV16)</f>
        <v>0</v>
      </c>
    </row>
    <row r="23" spans="1:33" x14ac:dyDescent="0.35">
      <c r="D23" s="2"/>
      <c r="E23" s="2"/>
      <c r="F23" s="2"/>
      <c r="G23" s="2"/>
      <c r="H23" s="2"/>
      <c r="I23" s="2"/>
      <c r="J23" s="2"/>
      <c r="K23" s="2"/>
      <c r="AG23" s="9">
        <f>AG22*1000000</f>
        <v>0</v>
      </c>
    </row>
    <row r="24" spans="1:33" x14ac:dyDescent="0.35">
      <c r="D24" s="2"/>
      <c r="E24" s="2"/>
      <c r="F24" s="2"/>
      <c r="G24" s="2"/>
      <c r="H24" s="2"/>
      <c r="I24" s="2"/>
      <c r="J24" s="2"/>
      <c r="K24" s="2"/>
      <c r="AG24" s="1">
        <f>AG23/Main!I5</f>
        <v>0</v>
      </c>
    </row>
    <row r="25" spans="1:33" x14ac:dyDescent="0.35">
      <c r="D25" s="2"/>
      <c r="E25" s="2"/>
      <c r="F25" s="2"/>
      <c r="G25" s="2"/>
      <c r="H25" s="2"/>
      <c r="I25" s="2"/>
      <c r="J25" s="2"/>
      <c r="K25" s="2"/>
    </row>
    <row r="26" spans="1:33" x14ac:dyDescent="0.35">
      <c r="D26" s="2"/>
      <c r="E26" s="2"/>
      <c r="F26" s="2"/>
      <c r="G26" s="2"/>
      <c r="H26" s="2"/>
      <c r="I26" s="2"/>
      <c r="J26" s="2"/>
      <c r="K26" s="2"/>
    </row>
    <row r="27" spans="1:33" x14ac:dyDescent="0.35">
      <c r="D27" s="2"/>
      <c r="E27" s="2"/>
      <c r="F27" s="2"/>
      <c r="G27" s="2"/>
      <c r="H27" s="2"/>
      <c r="I27" s="2"/>
      <c r="J27" s="2"/>
      <c r="K27" s="2"/>
    </row>
    <row r="28" spans="1:33" x14ac:dyDescent="0.35">
      <c r="D28" s="2"/>
      <c r="E28" s="2"/>
      <c r="F28" s="2"/>
      <c r="G28" s="2"/>
      <c r="H28" s="2"/>
      <c r="I28" s="2"/>
      <c r="J28" s="2"/>
      <c r="K28" s="2"/>
    </row>
  </sheetData>
  <hyperlinks>
    <hyperlink ref="A1" location="Main!A1" display="Main" xr:uid="{409184B5-BF2B-44C1-81F4-504CF7BF77B0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2CC1-E77E-407F-B6CD-CC52962E0B7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SRIKAR</dc:creator>
  <cp:lastModifiedBy>MANI SRIKAR</cp:lastModifiedBy>
  <dcterms:created xsi:type="dcterms:W3CDTF">2024-12-10T17:50:01Z</dcterms:created>
  <dcterms:modified xsi:type="dcterms:W3CDTF">2024-12-16T13:43:28Z</dcterms:modified>
</cp:coreProperties>
</file>