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ownloads\models\"/>
    </mc:Choice>
  </mc:AlternateContent>
  <xr:revisionPtr revIDLastSave="0" documentId="13_ncr:1_{08FA2403-A906-498E-AD85-7F24730A1206}" xr6:coauthVersionLast="47" xr6:coauthVersionMax="47" xr10:uidLastSave="{00000000-0000-0000-0000-000000000000}"/>
  <bookViews>
    <workbookView xWindow="-108" yWindow="-108" windowWidth="23256" windowHeight="12456" xr2:uid="{FE4383E9-61C7-4296-AE02-5727B15A265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 s="1"/>
  <c r="M8" i="2" l="1"/>
  <c r="M7" i="2"/>
  <c r="M6" i="2"/>
  <c r="M9" i="2" s="1"/>
</calcChain>
</file>

<file path=xl/sharedStrings.xml><?xml version="1.0" encoding="utf-8"?>
<sst xmlns="http://schemas.openxmlformats.org/spreadsheetml/2006/main" count="35" uniqueCount="28">
  <si>
    <t>Price</t>
  </si>
  <si>
    <t>shares</t>
  </si>
  <si>
    <t>Mc</t>
  </si>
  <si>
    <t>Cash</t>
  </si>
  <si>
    <t>Debt</t>
  </si>
  <si>
    <t>EV</t>
  </si>
  <si>
    <t xml:space="preserve"> </t>
  </si>
  <si>
    <t>Automative</t>
  </si>
  <si>
    <t>credits</t>
  </si>
  <si>
    <t>leasing</t>
  </si>
  <si>
    <t>service</t>
  </si>
  <si>
    <t>REVENUES</t>
  </si>
  <si>
    <t>Automativecogs</t>
  </si>
  <si>
    <t>leasingcogs</t>
  </si>
  <si>
    <t>servicecogs</t>
  </si>
  <si>
    <t>totalcogs</t>
  </si>
  <si>
    <t>R&amp;D</t>
  </si>
  <si>
    <t>S,G&amp;A</t>
  </si>
  <si>
    <t>operationexpenses</t>
  </si>
  <si>
    <t>operationmincome</t>
  </si>
  <si>
    <t>intrest income</t>
  </si>
  <si>
    <t>pretax income</t>
  </si>
  <si>
    <t>Taxes</t>
  </si>
  <si>
    <t>Totalincome</t>
  </si>
  <si>
    <t>EPS</t>
  </si>
  <si>
    <t>grossprofit</t>
  </si>
  <si>
    <t>RevenueGrowth</t>
  </si>
  <si>
    <t>GrossMargin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</si>
</sst>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E622-A0E8-480E-B410-48B6D7388B30}">
  <dimension ref="B2:Q26"/>
  <sheetViews>
    <sheetView tabSelected="1" workbookViewId="0">
      <selection activeCell="O2" sqref="O2:R8"/>
    </sheetView>
  </sheetViews>
  <sheetFormatPr defaultRowHeight="14.4" x14ac:dyDescent="0.3"/>
  <cols>
    <col min="2" max="2" width="16.21875" customWidth="1"/>
  </cols>
  <sheetData>
    <row r="2" spans="2:17" x14ac:dyDescent="0.3">
      <c r="P2" t="s">
        <v>0</v>
      </c>
      <c r="Q2">
        <v>143.44999999999999</v>
      </c>
    </row>
    <row r="3" spans="2:17" x14ac:dyDescent="0.3">
      <c r="P3" t="s">
        <v>1</v>
      </c>
      <c r="Q3">
        <v>127</v>
      </c>
    </row>
    <row r="4" spans="2:17" x14ac:dyDescent="0.3">
      <c r="B4" t="s">
        <v>7</v>
      </c>
      <c r="P4" t="s">
        <v>2</v>
      </c>
      <c r="Q4" s="1">
        <f>(Q3*Q2)</f>
        <v>18218.149999999998</v>
      </c>
    </row>
    <row r="5" spans="2:17" x14ac:dyDescent="0.3">
      <c r="B5" t="s">
        <v>8</v>
      </c>
      <c r="P5" t="s">
        <v>3</v>
      </c>
      <c r="Q5">
        <f>1604+1625</f>
        <v>3229</v>
      </c>
    </row>
    <row r="6" spans="2:17" x14ac:dyDescent="0.3">
      <c r="B6" t="s">
        <v>9</v>
      </c>
      <c r="P6" t="s">
        <v>4</v>
      </c>
      <c r="Q6">
        <f>1272+1597</f>
        <v>2869</v>
      </c>
    </row>
    <row r="7" spans="2:17" x14ac:dyDescent="0.3">
      <c r="B7" t="s">
        <v>10</v>
      </c>
      <c r="P7" t="s">
        <v>5</v>
      </c>
      <c r="Q7" s="1">
        <f>+Q4+Q6-Q5</f>
        <v>17858.149999999998</v>
      </c>
    </row>
    <row r="8" spans="2:17" x14ac:dyDescent="0.3">
      <c r="B8" t="s">
        <v>11</v>
      </c>
    </row>
    <row r="9" spans="2:17" x14ac:dyDescent="0.3">
      <c r="B9" t="s">
        <v>12</v>
      </c>
      <c r="P9" t="s">
        <v>6</v>
      </c>
    </row>
    <row r="10" spans="2:17" x14ac:dyDescent="0.3">
      <c r="B10" t="s">
        <v>13</v>
      </c>
    </row>
    <row r="11" spans="2:17" x14ac:dyDescent="0.3">
      <c r="B11" t="s">
        <v>14</v>
      </c>
    </row>
    <row r="12" spans="2:17" x14ac:dyDescent="0.3">
      <c r="B12" t="s">
        <v>15</v>
      </c>
    </row>
    <row r="13" spans="2:17" x14ac:dyDescent="0.3">
      <c r="B13" t="s">
        <v>25</v>
      </c>
    </row>
    <row r="14" spans="2:17" x14ac:dyDescent="0.3">
      <c r="B14" t="s">
        <v>16</v>
      </c>
    </row>
    <row r="15" spans="2:17" x14ac:dyDescent="0.3">
      <c r="B15" t="s">
        <v>17</v>
      </c>
    </row>
    <row r="16" spans="2:17" x14ac:dyDescent="0.3">
      <c r="B16" t="s">
        <v>18</v>
      </c>
    </row>
    <row r="17" spans="2:7" x14ac:dyDescent="0.3">
      <c r="B17" t="s">
        <v>19</v>
      </c>
    </row>
    <row r="18" spans="2:7" x14ac:dyDescent="0.3">
      <c r="B18" t="s">
        <v>20</v>
      </c>
    </row>
    <row r="19" spans="2:7" x14ac:dyDescent="0.3">
      <c r="B19" t="s">
        <v>21</v>
      </c>
    </row>
    <row r="20" spans="2:7" x14ac:dyDescent="0.3">
      <c r="B20" t="s">
        <v>22</v>
      </c>
    </row>
    <row r="21" spans="2:7" x14ac:dyDescent="0.3">
      <c r="B21" t="s">
        <v>23</v>
      </c>
    </row>
    <row r="22" spans="2:7" x14ac:dyDescent="0.3">
      <c r="B22" t="s">
        <v>24</v>
      </c>
    </row>
    <row r="23" spans="2:7" x14ac:dyDescent="0.3">
      <c r="B23" t="s">
        <v>1</v>
      </c>
    </row>
    <row r="25" spans="2:7" x14ac:dyDescent="0.3">
      <c r="B25" t="s">
        <v>26</v>
      </c>
      <c r="E25" s="1"/>
      <c r="F25" s="1"/>
      <c r="G25" s="1"/>
    </row>
    <row r="26" spans="2:7" x14ac:dyDescent="0.3">
      <c r="B26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2D3B-8803-44FE-AB9F-19DE2A00A478}">
  <dimension ref="L4:M9"/>
  <sheetViews>
    <sheetView workbookViewId="0">
      <selection activeCell="J15" sqref="J15"/>
    </sheetView>
  </sheetViews>
  <sheetFormatPr defaultRowHeight="14.4" x14ac:dyDescent="0.3"/>
  <sheetData>
    <row r="4" spans="12:13" x14ac:dyDescent="0.3">
      <c r="L4" t="s">
        <v>0</v>
      </c>
      <c r="M4">
        <v>143.44999999999999</v>
      </c>
    </row>
    <row r="5" spans="12:13" x14ac:dyDescent="0.3">
      <c r="L5" t="s">
        <v>1</v>
      </c>
      <c r="M5">
        <v>127</v>
      </c>
    </row>
    <row r="6" spans="12:13" x14ac:dyDescent="0.3">
      <c r="L6" t="s">
        <v>2</v>
      </c>
      <c r="M6" s="1">
        <f>(M5*M4)</f>
        <v>18218.149999999998</v>
      </c>
    </row>
    <row r="7" spans="12:13" x14ac:dyDescent="0.3">
      <c r="L7" t="s">
        <v>3</v>
      </c>
      <c r="M7">
        <f>1604+1625</f>
        <v>3229</v>
      </c>
    </row>
    <row r="8" spans="12:13" x14ac:dyDescent="0.3">
      <c r="L8" t="s">
        <v>4</v>
      </c>
      <c r="M8">
        <f>1272+1597</f>
        <v>2869</v>
      </c>
    </row>
    <row r="9" spans="12:13" x14ac:dyDescent="0.3">
      <c r="L9" t="s">
        <v>5</v>
      </c>
      <c r="M9" s="1">
        <f>+M6+M8-M7</f>
        <v>17858.149999999998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4DDD-835E-407F-8BB4-50C77378CB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2024-04-22T13:38:35Z</dcterms:created>
  <dcterms:modified xsi:type="dcterms:W3CDTF">2024-04-26T12:50:11Z</dcterms:modified>
</cp:coreProperties>
</file>