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93170E9C-F010-433B-9A3F-4645AF7389F7}" xr6:coauthVersionLast="47" xr6:coauthVersionMax="47" xr10:uidLastSave="{00000000-0000-0000-0000-000000000000}"/>
  <bookViews>
    <workbookView xWindow="-120" yWindow="-120" windowWidth="29040" windowHeight="15720" activeTab="4" xr2:uid="{ACF4154E-FD6B-4497-B4DB-14320FF8EFDB}"/>
  </bookViews>
  <sheets>
    <sheet name="Sheet1" sheetId="1" r:id="rId1"/>
    <sheet name="sport" sheetId="2" r:id="rId2"/>
    <sheet name="Anscombe" sheetId="7" r:id="rId3"/>
    <sheet name="Bubble" sheetId="8" r:id="rId4"/>
    <sheet name="unit" sheetId="9" r:id="rId5"/>
    <sheet name="population" sheetId="6" r:id="rId6"/>
    <sheet name="expenses" sheetId="3" r:id="rId7"/>
    <sheet name="sales" sheetId="4" r:id="rId8"/>
    <sheet name="temperature" sheetId="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4" i="9" s="1"/>
  <c r="I13" i="9"/>
  <c r="I14" i="9"/>
  <c r="I15" i="9"/>
  <c r="I17" i="9"/>
  <c r="I18" i="9"/>
  <c r="I19" i="9"/>
  <c r="I20" i="9"/>
  <c r="I21" i="9"/>
  <c r="I22" i="9"/>
  <c r="I12" i="9"/>
  <c r="I11" i="9"/>
  <c r="I16" i="9" s="1"/>
  <c r="D3" i="9"/>
  <c r="I5" i="9" s="1"/>
  <c r="C34" i="9"/>
  <c r="A33" i="9"/>
  <c r="B33" i="9" s="1"/>
  <c r="C33" i="9" s="1"/>
  <c r="B30" i="9"/>
  <c r="C30" i="9" s="1"/>
  <c r="B32" i="9"/>
  <c r="C32" i="9" s="1"/>
  <c r="B28" i="9"/>
  <c r="C28" i="9" s="1"/>
  <c r="B26" i="9"/>
  <c r="C26" i="9" s="1"/>
  <c r="B24" i="9"/>
  <c r="C24" i="9" s="1"/>
  <c r="B20" i="9"/>
  <c r="C20" i="9" s="1"/>
  <c r="B29" i="9"/>
  <c r="C29" i="9" s="1"/>
  <c r="B3" i="9"/>
  <c r="C3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1" i="9"/>
  <c r="C21" i="9" s="1"/>
  <c r="B22" i="9"/>
  <c r="C22" i="9" s="1"/>
  <c r="B23" i="9"/>
  <c r="C23" i="9" s="1"/>
  <c r="B25" i="9"/>
  <c r="C25" i="9" s="1"/>
  <c r="B27" i="9"/>
  <c r="C27" i="9" s="1"/>
  <c r="B31" i="9"/>
  <c r="C31" i="9" s="1"/>
  <c r="B2" i="9"/>
  <c r="C2" i="9" s="1"/>
  <c r="D19" i="8"/>
  <c r="D20" i="8" s="1"/>
  <c r="C20" i="8"/>
  <c r="C19" i="8"/>
  <c r="B19" i="8"/>
  <c r="B20" i="8" s="1"/>
  <c r="B17" i="7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D2" i="9" l="1"/>
  <c r="C3" i="2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<sst xmlns="http://schemas.openxmlformats.org/spreadsheetml/2006/main" count="195" uniqueCount="154">
  <si>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</si>
  <si>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</si>
  <si>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</si>
  <si>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</si>
  <si>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</si>
  <si>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</si>
  <si>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</si>
  <si>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</si>
  <si>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</si>
  <si>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</si>
  <si>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</si>
  <si>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</si>
  <si>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</si>
  <si>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</si>
  <si>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</si>
  <si>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</si>
  <si>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</si>
  <si>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</si>
  <si>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</si>
  <si>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</si>
  <si>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</si>
  <si>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</si>
  <si>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</si>
  <si>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</si>
  <si>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</si>
  <si>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</si>
  <si>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</si>
  <si>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</si>
  <si>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</si>
  <si>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</si>
  <si>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</si>
  <si>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</si>
  <si>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</si>
  <si>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</si>
  <si>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</si>
  <si>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</si>
  <si>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</si>
  <si>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</si>
  <si>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</si>
  <si>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</si>
  <si>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</si>
  <si>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</si>
  <si>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</si>
  <si>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</si>
  <si>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</si>
  <si>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</si>
  <si>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</si>
  <si>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</si>
  <si>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</si>
  <si>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</si>
  <si>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</si>
  <si>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</si>
  <si>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</si>
  <si>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</si>
  <si>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</si>
  <si>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</si>
  <si>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</si>
  <si>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</si>
  <si>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</si>
  <si>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</si>
  <si>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</si>
  <si>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</si>
  <si>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</si>
  <si>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</si>
  <si>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</si>
  <si>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</si>
  <si>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</si>
  <si>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</si>
  <si>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</si>
  <si>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</si>
  <si>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</si>
  <si>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</si>
  <si>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</si>
  <si>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</si>
  <si>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</si>
  <si>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</si>
  <si>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</si>
  <si>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</si>
  <si>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</si>
  <si>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</si>
  <si>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</si>
  <si>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</si>
  <si>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</si>
  <si>
    <t>Sugar and fat intake per country</t>
  </si>
  <si>
    <t>Daily fat intake</t>
  </si>
  <si>
    <t>Series 1</t>
  </si>
  <si>
    <t>PT</t>
  </si>
  <si>
    <t>NZ</t>
  </si>
  <si>
    <t>HU</t>
  </si>
  <si>
    <t>US</t>
  </si>
  <si>
    <t>RU</t>
  </si>
  <si>
    <t>IT</t>
  </si>
  <si>
    <t>UK</t>
  </si>
  <si>
    <t>NO</t>
  </si>
  <si>
    <t>FR</t>
  </si>
  <si>
    <t>ES</t>
  </si>
  <si>
    <t>SE</t>
  </si>
  <si>
    <t>NL</t>
  </si>
  <si>
    <t>FI</t>
  </si>
  <si>
    <t>DE</t>
  </si>
  <si>
    <t>BE</t>
  </si>
  <si>
    <t>Portugal</t>
  </si>
  <si>
    <t>New Zealand</t>
  </si>
  <si>
    <t>Hungary</t>
  </si>
  <si>
    <t>United States</t>
  </si>
  <si>
    <t>Russia</t>
  </si>
  <si>
    <t>Italy</t>
  </si>
  <si>
    <t>United Kingdom</t>
  </si>
  <si>
    <t>Norway</t>
  </si>
  <si>
    <t>France</t>
  </si>
  <si>
    <t>Spain</t>
  </si>
  <si>
    <t>Sweden</t>
  </si>
  <si>
    <t>Netherlands</t>
  </si>
  <si>
    <t>Finland</t>
  </si>
  <si>
    <t>Germany</t>
  </si>
  <si>
    <t>Belgium</t>
  </si>
  <si>
    <t>Country</t>
  </si>
  <si>
    <t>Alpha2</t>
  </si>
  <si>
    <t>x=fat</t>
  </si>
  <si>
    <t>y=sugar</t>
  </si>
  <si>
    <t>z=obesity</t>
  </si>
  <si>
    <t>px</t>
  </si>
  <si>
    <t>mm</t>
  </si>
  <si>
    <t>scale</t>
  </si>
  <si>
    <t>in</t>
  </si>
  <si>
    <t>pt</t>
  </si>
  <si>
    <t>main</t>
  </si>
  <si>
    <t>body</t>
  </si>
  <si>
    <t>divBox</t>
  </si>
  <si>
    <t>divObj</t>
  </si>
  <si>
    <t>divSvg</t>
  </si>
  <si>
    <t>divOpt</t>
  </si>
  <si>
    <t>divKey</t>
  </si>
  <si>
    <t>divLaX</t>
  </si>
  <si>
    <t>divLaY</t>
  </si>
  <si>
    <t>container</t>
  </si>
  <si>
    <t>plot container</t>
  </si>
  <si>
    <t>main svg</t>
  </si>
  <si>
    <t>legends</t>
  </si>
  <si>
    <t>options</t>
  </si>
  <si>
    <t>divNuX</t>
  </si>
  <si>
    <t>divNuY</t>
  </si>
  <si>
    <t>number axis x</t>
  </si>
  <si>
    <t>number axis y</t>
  </si>
  <si>
    <t>label axis y</t>
  </si>
  <si>
    <t>label axis x</t>
  </si>
  <si>
    <t>divLaT</t>
  </si>
  <si>
    <t>label title</t>
  </si>
  <si>
    <t>tablet</t>
  </si>
  <si>
    <t>mobile</t>
  </si>
  <si>
    <t>laptop</t>
  </si>
  <si>
    <t>small screen</t>
  </si>
  <si>
    <t>small tablet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</si>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</sst>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14" t="s">
        <v>82</v>
      </c>
      <c r="B1" s="14"/>
      <c r="C1" s="14"/>
      <c r="D1" s="14"/>
      <c r="E1" s="14"/>
      <c r="F1" s="14"/>
      <c r="G1" s="14"/>
      <c r="H1" s="14"/>
    </row>
    <row r="2" spans="1:8" ht="15" customHeight="1" x14ac:dyDescent="0.25">
      <c r="A2" s="13" t="s">
        <v>78</v>
      </c>
      <c r="B2" s="13"/>
      <c r="C2" s="13" t="s">
        <v>79</v>
      </c>
      <c r="D2" s="13"/>
      <c r="E2" s="13" t="s">
        <v>80</v>
      </c>
      <c r="F2" s="13"/>
      <c r="G2" s="13" t="s">
        <v>81</v>
      </c>
      <c r="H2" s="13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0003-48E9-49DF-99D5-B3E52D4AC7F6}">
  <dimension ref="A1:F20"/>
  <sheetViews>
    <sheetView zoomScale="190" zoomScaleNormal="190" workbookViewId="0">
      <selection activeCell="B7" sqref="B7"/>
    </sheetView>
  </sheetViews>
  <sheetFormatPr defaultRowHeight="15" x14ac:dyDescent="0.25"/>
  <cols>
    <col min="6" max="6" width="15.42578125" bestFit="1" customWidth="1"/>
  </cols>
  <sheetData>
    <row r="1" spans="1:6" x14ac:dyDescent="0.25">
      <c r="A1" s="14" t="s">
        <v>83</v>
      </c>
      <c r="B1" s="15"/>
      <c r="C1" s="15"/>
      <c r="D1" s="15"/>
    </row>
    <row r="2" spans="1:6" ht="15" customHeight="1" x14ac:dyDescent="0.25">
      <c r="A2" s="16" t="s">
        <v>84</v>
      </c>
      <c r="B2" s="13" t="s">
        <v>85</v>
      </c>
      <c r="C2" s="13"/>
      <c r="D2" s="13"/>
    </row>
    <row r="3" spans="1:6" ht="30" x14ac:dyDescent="0.25">
      <c r="A3" s="16"/>
      <c r="B3" s="8" t="s">
        <v>118</v>
      </c>
      <c r="C3" s="8" t="s">
        <v>119</v>
      </c>
      <c r="D3" s="8" t="s">
        <v>120</v>
      </c>
      <c r="E3" s="8" t="s">
        <v>117</v>
      </c>
      <c r="F3" s="8" t="s">
        <v>116</v>
      </c>
    </row>
    <row r="4" spans="1:6" x14ac:dyDescent="0.25">
      <c r="A4" s="8" t="s">
        <v>86</v>
      </c>
      <c r="B4" s="11">
        <v>63.4</v>
      </c>
      <c r="C4" s="11">
        <v>51.8</v>
      </c>
      <c r="D4" s="12">
        <v>15.4</v>
      </c>
      <c r="E4" s="8" t="s">
        <v>86</v>
      </c>
      <c r="F4" t="s">
        <v>101</v>
      </c>
    </row>
    <row r="5" spans="1:6" x14ac:dyDescent="0.25">
      <c r="A5" s="8" t="s">
        <v>87</v>
      </c>
      <c r="B5" s="11">
        <v>64</v>
      </c>
      <c r="C5" s="11">
        <v>82.9</v>
      </c>
      <c r="D5" s="12">
        <v>31.3</v>
      </c>
      <c r="E5" s="8" t="s">
        <v>87</v>
      </c>
      <c r="F5" t="s">
        <v>102</v>
      </c>
    </row>
    <row r="6" spans="1:6" x14ac:dyDescent="0.25">
      <c r="A6" s="8" t="s">
        <v>88</v>
      </c>
      <c r="B6" s="11">
        <v>65.400000000000006</v>
      </c>
      <c r="C6" s="11">
        <v>50.8</v>
      </c>
      <c r="D6" s="12">
        <v>28.5</v>
      </c>
      <c r="E6" s="8" t="s">
        <v>88</v>
      </c>
      <c r="F6" t="s">
        <v>103</v>
      </c>
    </row>
    <row r="7" spans="1:6" x14ac:dyDescent="0.25">
      <c r="A7" s="8" t="s">
        <v>89</v>
      </c>
      <c r="B7" s="11">
        <v>65.5</v>
      </c>
      <c r="C7" s="11">
        <v>126.4</v>
      </c>
      <c r="D7" s="12">
        <v>35.299999999999997</v>
      </c>
      <c r="E7" s="8" t="s">
        <v>89</v>
      </c>
      <c r="F7" t="s">
        <v>104</v>
      </c>
    </row>
    <row r="8" spans="1:6" x14ac:dyDescent="0.25">
      <c r="A8" s="8" t="s">
        <v>90</v>
      </c>
      <c r="B8" s="11">
        <v>68.599999999999994</v>
      </c>
      <c r="C8" s="11">
        <v>20</v>
      </c>
      <c r="D8" s="12">
        <v>16</v>
      </c>
      <c r="E8" s="8" t="s">
        <v>90</v>
      </c>
      <c r="F8" t="s">
        <v>105</v>
      </c>
    </row>
    <row r="9" spans="1:6" x14ac:dyDescent="0.25">
      <c r="A9" s="8" t="s">
        <v>91</v>
      </c>
      <c r="B9" s="11">
        <v>69.2</v>
      </c>
      <c r="C9" s="11">
        <v>57.6</v>
      </c>
      <c r="D9" s="12">
        <v>10.4</v>
      </c>
      <c r="E9" s="8" t="s">
        <v>91</v>
      </c>
      <c r="F9" t="s">
        <v>106</v>
      </c>
    </row>
    <row r="10" spans="1:6" x14ac:dyDescent="0.25">
      <c r="A10" s="8" t="s">
        <v>92</v>
      </c>
      <c r="B10" s="11">
        <v>71</v>
      </c>
      <c r="C10" s="11">
        <v>93.2</v>
      </c>
      <c r="D10" s="12">
        <v>24.7</v>
      </c>
      <c r="E10" s="8" t="s">
        <v>92</v>
      </c>
      <c r="F10" t="s">
        <v>107</v>
      </c>
    </row>
    <row r="11" spans="1:6" x14ac:dyDescent="0.25">
      <c r="A11" s="8" t="s">
        <v>93</v>
      </c>
      <c r="B11" s="11">
        <v>73.5</v>
      </c>
      <c r="C11" s="11">
        <v>83.1</v>
      </c>
      <c r="D11" s="12">
        <v>10</v>
      </c>
      <c r="E11" s="8" t="s">
        <v>93</v>
      </c>
      <c r="F11" t="s">
        <v>108</v>
      </c>
    </row>
    <row r="12" spans="1:6" x14ac:dyDescent="0.25">
      <c r="A12" s="8" t="s">
        <v>94</v>
      </c>
      <c r="B12" s="11">
        <v>74.2</v>
      </c>
      <c r="C12" s="11">
        <v>68.5</v>
      </c>
      <c r="D12" s="12">
        <v>14.5</v>
      </c>
      <c r="E12" s="8" t="s">
        <v>94</v>
      </c>
      <c r="F12" t="s">
        <v>109</v>
      </c>
    </row>
    <row r="13" spans="1:6" x14ac:dyDescent="0.25">
      <c r="A13" s="8" t="s">
        <v>95</v>
      </c>
      <c r="B13" s="11">
        <v>78.400000000000006</v>
      </c>
      <c r="C13" s="11">
        <v>70.099999999999994</v>
      </c>
      <c r="D13" s="12">
        <v>16.600000000000001</v>
      </c>
      <c r="E13" s="8" t="s">
        <v>95</v>
      </c>
      <c r="F13" t="s">
        <v>110</v>
      </c>
    </row>
    <row r="14" spans="1:6" x14ac:dyDescent="0.25">
      <c r="A14" s="8" t="s">
        <v>96</v>
      </c>
      <c r="B14" s="11">
        <v>80.3</v>
      </c>
      <c r="C14" s="11">
        <v>86.1</v>
      </c>
      <c r="D14" s="12">
        <v>11.8</v>
      </c>
      <c r="E14" s="8" t="s">
        <v>96</v>
      </c>
      <c r="F14" t="s">
        <v>111</v>
      </c>
    </row>
    <row r="15" spans="1:6" x14ac:dyDescent="0.25">
      <c r="A15" s="8" t="s">
        <v>97</v>
      </c>
      <c r="B15" s="11">
        <v>80.400000000000006</v>
      </c>
      <c r="C15" s="11">
        <v>102.5</v>
      </c>
      <c r="D15" s="12">
        <v>12</v>
      </c>
      <c r="E15" s="8" t="s">
        <v>97</v>
      </c>
      <c r="F15" t="s">
        <v>112</v>
      </c>
    </row>
    <row r="16" spans="1:6" x14ac:dyDescent="0.25">
      <c r="A16" s="8" t="s">
        <v>98</v>
      </c>
      <c r="B16" s="11">
        <v>80.8</v>
      </c>
      <c r="C16" s="11">
        <v>91.5</v>
      </c>
      <c r="D16" s="12">
        <v>15.8</v>
      </c>
      <c r="E16" s="8" t="s">
        <v>98</v>
      </c>
      <c r="F16" t="s">
        <v>113</v>
      </c>
    </row>
    <row r="17" spans="1:6" x14ac:dyDescent="0.25">
      <c r="A17" s="8" t="s">
        <v>99</v>
      </c>
      <c r="B17" s="11">
        <v>86.5</v>
      </c>
      <c r="C17" s="11">
        <v>102.9</v>
      </c>
      <c r="D17" s="12">
        <v>14.7</v>
      </c>
      <c r="E17" s="8" t="s">
        <v>99</v>
      </c>
      <c r="F17" t="s">
        <v>114</v>
      </c>
    </row>
    <row r="18" spans="1:6" x14ac:dyDescent="0.25">
      <c r="A18" s="8" t="s">
        <v>100</v>
      </c>
      <c r="B18" s="11">
        <v>95</v>
      </c>
      <c r="C18" s="11">
        <v>95</v>
      </c>
      <c r="D18" s="12">
        <v>13.8</v>
      </c>
      <c r="E18" s="8" t="s">
        <v>100</v>
      </c>
      <c r="F18" t="s">
        <v>115</v>
      </c>
    </row>
    <row r="19" spans="1:6" x14ac:dyDescent="0.25">
      <c r="A19" s="8" t="s">
        <v>2</v>
      </c>
      <c r="B19" s="6">
        <f>MIN(B4:B18)</f>
        <v>63.4</v>
      </c>
      <c r="C19" s="6">
        <f>MIN(C4:C18)</f>
        <v>20</v>
      </c>
      <c r="D19" s="6">
        <f>MIN(D4:D18)</f>
        <v>10</v>
      </c>
    </row>
    <row r="20" spans="1:6" x14ac:dyDescent="0.25">
      <c r="A20" s="8" t="s">
        <v>3</v>
      </c>
      <c r="B20" s="6">
        <f>MAX(B5:B19)</f>
        <v>95</v>
      </c>
      <c r="C20" s="6">
        <f>MAX(C5:C19)</f>
        <v>126.4</v>
      </c>
      <c r="D20" s="6">
        <f>MAX(D5:D19)</f>
        <v>35.299999999999997</v>
      </c>
    </row>
  </sheetData>
  <mergeCells count="3">
    <mergeCell ref="A1:D1"/>
    <mergeCell ref="A2:A3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2C-0861-4015-AAFD-3D188F3B1B59}">
  <dimension ref="A1:I34"/>
  <sheetViews>
    <sheetView tabSelected="1" topLeftCell="A7" zoomScale="250" zoomScaleNormal="250" workbookViewId="0">
      <selection activeCell="D16" sqref="D16"/>
    </sheetView>
  </sheetViews>
  <sheetFormatPr defaultRowHeight="15" x14ac:dyDescent="0.25"/>
  <cols>
    <col min="1" max="1" width="9.140625" style="17"/>
    <col min="2" max="2" width="9.7109375" style="17" bestFit="1" customWidth="1"/>
    <col min="3" max="3" width="9.140625" style="17"/>
    <col min="4" max="4" width="14.85546875" style="17" bestFit="1" customWidth="1"/>
    <col min="5" max="8" width="9.140625" style="17"/>
    <col min="9" max="9" width="10.140625" style="17" bestFit="1" customWidth="1"/>
    <col min="10" max="16384" width="9.140625" style="17"/>
  </cols>
  <sheetData>
    <row r="1" spans="1:9" x14ac:dyDescent="0.25">
      <c r="A1" s="17" t="s">
        <v>121</v>
      </c>
      <c r="B1" s="17" t="s">
        <v>122</v>
      </c>
      <c r="C1" s="17" t="s">
        <v>123</v>
      </c>
      <c r="E1" s="18" t="s">
        <v>124</v>
      </c>
      <c r="F1" s="18" t="s">
        <v>122</v>
      </c>
      <c r="G1" s="18" t="s">
        <v>125</v>
      </c>
      <c r="H1" s="18" t="s">
        <v>121</v>
      </c>
    </row>
    <row r="2" spans="1:9" x14ac:dyDescent="0.25">
      <c r="A2" s="17">
        <v>1</v>
      </c>
      <c r="B2" s="19">
        <f>A2*25.4/96</f>
        <v>0.26458333333333334</v>
      </c>
      <c r="C2" s="20">
        <f>B2/10</f>
        <v>2.6458333333333334E-2</v>
      </c>
      <c r="D2" s="17">
        <f>1/B2</f>
        <v>3.7795275590551181</v>
      </c>
      <c r="E2" s="18">
        <v>1</v>
      </c>
      <c r="F2" s="18">
        <v>25.4</v>
      </c>
      <c r="G2" s="18">
        <v>72</v>
      </c>
      <c r="H2" s="18">
        <v>96</v>
      </c>
    </row>
    <row r="3" spans="1:9" x14ac:dyDescent="0.25">
      <c r="A3" s="17">
        <v>10</v>
      </c>
      <c r="B3" s="19">
        <f t="shared" ref="B3:B33" si="0">A3*25.4/96</f>
        <v>2.6458333333333335</v>
      </c>
      <c r="C3" s="20">
        <f t="shared" ref="C3:C33" si="1">B3/10</f>
        <v>0.26458333333333334</v>
      </c>
      <c r="D3" s="19">
        <f>96/F2</f>
        <v>3.7795275590551185</v>
      </c>
    </row>
    <row r="4" spans="1:9" x14ac:dyDescent="0.25">
      <c r="A4" s="17">
        <v>15</v>
      </c>
      <c r="B4" s="19">
        <f t="shared" si="0"/>
        <v>3.96875</v>
      </c>
      <c r="C4" s="20">
        <f t="shared" si="1"/>
        <v>0.39687499999999998</v>
      </c>
      <c r="D4" s="19"/>
    </row>
    <row r="5" spans="1:9" x14ac:dyDescent="0.25">
      <c r="A5" s="17">
        <v>20</v>
      </c>
      <c r="B5" s="19">
        <f t="shared" si="0"/>
        <v>5.291666666666667</v>
      </c>
      <c r="C5" s="20">
        <f t="shared" si="1"/>
        <v>0.52916666666666667</v>
      </c>
      <c r="H5" s="17">
        <v>22.998999999999999</v>
      </c>
      <c r="I5" s="17">
        <f>H5*D3*10</f>
        <v>869.25354330708672</v>
      </c>
    </row>
    <row r="6" spans="1:9" x14ac:dyDescent="0.25">
      <c r="A6" s="17">
        <v>30</v>
      </c>
      <c r="B6" s="19">
        <f t="shared" si="0"/>
        <v>7.9375</v>
      </c>
      <c r="C6" s="20">
        <f t="shared" si="1"/>
        <v>0.79374999999999996</v>
      </c>
      <c r="E6" s="17" t="s">
        <v>127</v>
      </c>
      <c r="F6" s="17">
        <v>1980</v>
      </c>
      <c r="G6" s="17">
        <v>1080</v>
      </c>
    </row>
    <row r="7" spans="1:9" x14ac:dyDescent="0.25">
      <c r="A7" s="17">
        <v>40</v>
      </c>
      <c r="B7" s="19">
        <f t="shared" si="0"/>
        <v>10.583333333333334</v>
      </c>
      <c r="C7" s="20">
        <f t="shared" si="1"/>
        <v>1.0583333333333333</v>
      </c>
      <c r="E7" s="17" t="s">
        <v>126</v>
      </c>
    </row>
    <row r="8" spans="1:9" x14ac:dyDescent="0.25">
      <c r="A8" s="17">
        <v>50</v>
      </c>
      <c r="B8" s="19">
        <f t="shared" si="0"/>
        <v>13.229166666666666</v>
      </c>
      <c r="C8" s="20">
        <f t="shared" si="1"/>
        <v>1.3229166666666665</v>
      </c>
      <c r="E8" s="17" t="s">
        <v>128</v>
      </c>
      <c r="F8" s="17" t="s">
        <v>135</v>
      </c>
    </row>
    <row r="9" spans="1:9" x14ac:dyDescent="0.25">
      <c r="A9" s="17">
        <v>60</v>
      </c>
      <c r="B9" s="19">
        <f t="shared" si="0"/>
        <v>15.875</v>
      </c>
      <c r="C9" s="20">
        <f t="shared" si="1"/>
        <v>1.5874999999999999</v>
      </c>
      <c r="E9" s="17" t="s">
        <v>129</v>
      </c>
      <c r="F9" s="17" t="s">
        <v>136</v>
      </c>
      <c r="H9" s="17">
        <v>100</v>
      </c>
    </row>
    <row r="10" spans="1:9" x14ac:dyDescent="0.25">
      <c r="A10" s="17">
        <v>64</v>
      </c>
      <c r="B10" s="19">
        <f t="shared" si="0"/>
        <v>16.933333333333334</v>
      </c>
      <c r="C10" s="20">
        <f t="shared" si="1"/>
        <v>1.6933333333333334</v>
      </c>
      <c r="E10" s="17" t="s">
        <v>130</v>
      </c>
      <c r="F10" s="17" t="s">
        <v>137</v>
      </c>
      <c r="H10" s="17">
        <v>12</v>
      </c>
    </row>
    <row r="11" spans="1:9" x14ac:dyDescent="0.25">
      <c r="A11" s="17">
        <v>70</v>
      </c>
      <c r="B11" s="19">
        <f t="shared" si="0"/>
        <v>18.520833333333332</v>
      </c>
      <c r="C11" s="20">
        <f t="shared" si="1"/>
        <v>1.8520833333333333</v>
      </c>
      <c r="E11" s="17" t="s">
        <v>132</v>
      </c>
      <c r="F11" s="17" t="s">
        <v>138</v>
      </c>
      <c r="H11" s="17">
        <v>1</v>
      </c>
      <c r="I11" s="21">
        <f>100/12</f>
        <v>8.3333333333333339</v>
      </c>
    </row>
    <row r="12" spans="1:9" x14ac:dyDescent="0.25">
      <c r="A12" s="17">
        <v>72</v>
      </c>
      <c r="B12" s="19">
        <f t="shared" si="0"/>
        <v>19.05</v>
      </c>
      <c r="C12" s="20">
        <f t="shared" si="1"/>
        <v>1.905</v>
      </c>
      <c r="E12" s="17" t="s">
        <v>131</v>
      </c>
      <c r="F12" s="17" t="s">
        <v>139</v>
      </c>
      <c r="H12" s="17">
        <v>2</v>
      </c>
      <c r="I12" s="21">
        <f>$I$11*H12</f>
        <v>16.666666666666668</v>
      </c>
    </row>
    <row r="13" spans="1:9" x14ac:dyDescent="0.25">
      <c r="A13" s="17">
        <v>80</v>
      </c>
      <c r="B13" s="19">
        <f t="shared" si="0"/>
        <v>21.166666666666668</v>
      </c>
      <c r="C13" s="20">
        <f t="shared" si="1"/>
        <v>2.1166666666666667</v>
      </c>
      <c r="E13" s="17" t="s">
        <v>133</v>
      </c>
      <c r="F13" s="17" t="s">
        <v>145</v>
      </c>
      <c r="H13" s="17">
        <v>3</v>
      </c>
      <c r="I13" s="21">
        <f t="shared" ref="I13:I22" si="2">$I$11*H13</f>
        <v>25</v>
      </c>
    </row>
    <row r="14" spans="1:9" x14ac:dyDescent="0.25">
      <c r="A14" s="17">
        <v>90</v>
      </c>
      <c r="B14" s="19">
        <f t="shared" si="0"/>
        <v>23.8125</v>
      </c>
      <c r="C14" s="20">
        <f t="shared" si="1"/>
        <v>2.3812500000000001</v>
      </c>
      <c r="E14" s="17" t="s">
        <v>134</v>
      </c>
      <c r="F14" s="17" t="s">
        <v>144</v>
      </c>
      <c r="H14" s="17">
        <v>4</v>
      </c>
      <c r="I14" s="21">
        <f t="shared" si="2"/>
        <v>33.333333333333336</v>
      </c>
    </row>
    <row r="15" spans="1:9" x14ac:dyDescent="0.25">
      <c r="A15" s="17">
        <v>100</v>
      </c>
      <c r="B15" s="19">
        <f t="shared" si="0"/>
        <v>26.458333333333332</v>
      </c>
      <c r="C15" s="20">
        <f t="shared" si="1"/>
        <v>2.645833333333333</v>
      </c>
      <c r="E15" s="17" t="s">
        <v>146</v>
      </c>
      <c r="F15" s="17" t="s">
        <v>147</v>
      </c>
      <c r="H15" s="17">
        <v>5</v>
      </c>
      <c r="I15" s="21">
        <f t="shared" si="2"/>
        <v>41.666666666666671</v>
      </c>
    </row>
    <row r="16" spans="1:9" x14ac:dyDescent="0.25">
      <c r="A16" s="17">
        <v>150</v>
      </c>
      <c r="B16" s="19">
        <f t="shared" si="0"/>
        <v>39.6875</v>
      </c>
      <c r="C16" s="20">
        <f t="shared" si="1"/>
        <v>3.96875</v>
      </c>
      <c r="E16" s="17" t="s">
        <v>140</v>
      </c>
      <c r="F16" s="17" t="s">
        <v>142</v>
      </c>
      <c r="H16" s="17">
        <v>6</v>
      </c>
      <c r="I16" s="21">
        <f t="shared" si="2"/>
        <v>50</v>
      </c>
    </row>
    <row r="17" spans="1:9" x14ac:dyDescent="0.25">
      <c r="A17" s="17">
        <v>200</v>
      </c>
      <c r="B17" s="19">
        <f t="shared" si="0"/>
        <v>52.916666666666664</v>
      </c>
      <c r="C17" s="20">
        <f t="shared" si="1"/>
        <v>5.2916666666666661</v>
      </c>
      <c r="E17" s="17" t="s">
        <v>141</v>
      </c>
      <c r="F17" s="17" t="s">
        <v>143</v>
      </c>
      <c r="H17" s="17">
        <v>7</v>
      </c>
      <c r="I17" s="21">
        <f t="shared" si="2"/>
        <v>58.333333333333336</v>
      </c>
    </row>
    <row r="18" spans="1:9" x14ac:dyDescent="0.25">
      <c r="A18" s="17">
        <v>250</v>
      </c>
      <c r="B18" s="19">
        <f t="shared" si="0"/>
        <v>66.145833333333329</v>
      </c>
      <c r="C18" s="20">
        <f t="shared" si="1"/>
        <v>6.614583333333333</v>
      </c>
      <c r="H18" s="17">
        <v>8</v>
      </c>
      <c r="I18" s="21">
        <f t="shared" si="2"/>
        <v>66.666666666666671</v>
      </c>
    </row>
    <row r="19" spans="1:9" x14ac:dyDescent="0.25">
      <c r="A19" s="17">
        <v>300</v>
      </c>
      <c r="B19" s="19">
        <f t="shared" si="0"/>
        <v>79.375</v>
      </c>
      <c r="C19" s="20">
        <f t="shared" si="1"/>
        <v>7.9375</v>
      </c>
      <c r="H19" s="17">
        <v>9</v>
      </c>
      <c r="I19" s="21">
        <f t="shared" si="2"/>
        <v>75</v>
      </c>
    </row>
    <row r="20" spans="1:9" x14ac:dyDescent="0.25">
      <c r="A20" s="17">
        <v>360</v>
      </c>
      <c r="B20" s="19">
        <f t="shared" si="0"/>
        <v>95.25</v>
      </c>
      <c r="C20" s="20">
        <f t="shared" si="1"/>
        <v>9.5250000000000004</v>
      </c>
      <c r="D20" s="17" t="s">
        <v>149</v>
      </c>
      <c r="E20" s="17">
        <v>640</v>
      </c>
      <c r="H20" s="17">
        <v>10</v>
      </c>
      <c r="I20" s="21">
        <f t="shared" si="2"/>
        <v>83.333333333333343</v>
      </c>
    </row>
    <row r="21" spans="1:9" x14ac:dyDescent="0.25">
      <c r="A21" s="17">
        <v>400</v>
      </c>
      <c r="B21" s="19">
        <f t="shared" si="0"/>
        <v>105.83333333333333</v>
      </c>
      <c r="C21" s="20">
        <f t="shared" si="1"/>
        <v>10.583333333333332</v>
      </c>
      <c r="H21" s="17">
        <v>11</v>
      </c>
      <c r="I21" s="21">
        <f t="shared" si="2"/>
        <v>91.666666666666671</v>
      </c>
    </row>
    <row r="22" spans="1:9" x14ac:dyDescent="0.25">
      <c r="A22" s="17">
        <v>500</v>
      </c>
      <c r="B22" s="19">
        <f t="shared" si="0"/>
        <v>132.29166666666666</v>
      </c>
      <c r="C22" s="20">
        <f t="shared" si="1"/>
        <v>13.229166666666666</v>
      </c>
      <c r="H22" s="17">
        <v>12</v>
      </c>
      <c r="I22" s="21">
        <f t="shared" si="2"/>
        <v>100</v>
      </c>
    </row>
    <row r="23" spans="1:9" x14ac:dyDescent="0.25">
      <c r="A23" s="17">
        <v>600</v>
      </c>
      <c r="B23" s="19">
        <f t="shared" si="0"/>
        <v>158.75</v>
      </c>
      <c r="C23" s="20">
        <f t="shared" si="1"/>
        <v>15.875</v>
      </c>
      <c r="D23" s="17" t="s">
        <v>152</v>
      </c>
      <c r="E23" s="17">
        <v>962</v>
      </c>
    </row>
    <row r="24" spans="1:9" x14ac:dyDescent="0.25">
      <c r="A24" s="17">
        <v>768</v>
      </c>
      <c r="B24" s="19">
        <f t="shared" si="0"/>
        <v>203.19999999999996</v>
      </c>
      <c r="C24" s="20">
        <f t="shared" si="1"/>
        <v>20.319999999999997</v>
      </c>
    </row>
    <row r="25" spans="1:9" x14ac:dyDescent="0.25">
      <c r="A25" s="17">
        <v>800</v>
      </c>
      <c r="B25" s="19">
        <f t="shared" si="0"/>
        <v>211.66666666666666</v>
      </c>
      <c r="C25" s="20">
        <f t="shared" si="1"/>
        <v>21.166666666666664</v>
      </c>
    </row>
    <row r="26" spans="1:9" x14ac:dyDescent="0.25">
      <c r="A26" s="17">
        <v>1024</v>
      </c>
      <c r="B26" s="19">
        <f t="shared" si="0"/>
        <v>270.93333333333334</v>
      </c>
      <c r="C26" s="20">
        <f t="shared" si="1"/>
        <v>27.093333333333334</v>
      </c>
      <c r="D26" s="17" t="s">
        <v>151</v>
      </c>
      <c r="E26" s="17">
        <v>768</v>
      </c>
    </row>
    <row r="27" spans="1:9" x14ac:dyDescent="0.25">
      <c r="A27" s="17">
        <v>1080</v>
      </c>
      <c r="B27" s="19">
        <f t="shared" si="0"/>
        <v>285.75</v>
      </c>
      <c r="C27" s="20">
        <f t="shared" si="1"/>
        <v>28.574999999999999</v>
      </c>
    </row>
    <row r="28" spans="1:9" x14ac:dyDescent="0.25">
      <c r="A28" s="17">
        <v>1280</v>
      </c>
      <c r="B28" s="19">
        <f t="shared" si="0"/>
        <v>338.66666666666669</v>
      </c>
      <c r="C28" s="20">
        <f t="shared" si="1"/>
        <v>33.866666666666667</v>
      </c>
      <c r="D28" s="17" t="s">
        <v>148</v>
      </c>
      <c r="E28" s="17">
        <v>800</v>
      </c>
    </row>
    <row r="29" spans="1:9" x14ac:dyDescent="0.25">
      <c r="A29" s="17">
        <v>1440</v>
      </c>
      <c r="B29" s="19">
        <f t="shared" si="0"/>
        <v>381</v>
      </c>
      <c r="C29" s="20">
        <f t="shared" si="1"/>
        <v>38.1</v>
      </c>
    </row>
    <row r="30" spans="1:9" x14ac:dyDescent="0.25">
      <c r="A30" s="17">
        <v>1600</v>
      </c>
      <c r="B30" s="19">
        <f t="shared" si="0"/>
        <v>423.33333333333331</v>
      </c>
      <c r="C30" s="20">
        <f t="shared" si="1"/>
        <v>42.333333333333329</v>
      </c>
    </row>
    <row r="31" spans="1:9" x14ac:dyDescent="0.25">
      <c r="A31" s="17">
        <v>1920</v>
      </c>
      <c r="B31" s="19">
        <f t="shared" si="0"/>
        <v>508</v>
      </c>
      <c r="C31" s="20">
        <f t="shared" si="1"/>
        <v>50.8</v>
      </c>
      <c r="D31" s="17" t="s">
        <v>150</v>
      </c>
      <c r="E31" s="17">
        <v>1080</v>
      </c>
    </row>
    <row r="32" spans="1:9" x14ac:dyDescent="0.25">
      <c r="A32" s="17">
        <v>2560</v>
      </c>
      <c r="B32" s="19">
        <f t="shared" si="0"/>
        <v>677.33333333333337</v>
      </c>
      <c r="C32" s="20">
        <f t="shared" si="1"/>
        <v>67.733333333333334</v>
      </c>
      <c r="D32" s="17" t="s">
        <v>153</v>
      </c>
      <c r="E32" s="17">
        <v>1600</v>
      </c>
    </row>
    <row r="33" spans="1:3" x14ac:dyDescent="0.25">
      <c r="A33" s="17">
        <f>1920/12</f>
        <v>160</v>
      </c>
      <c r="B33" s="19">
        <f t="shared" si="0"/>
        <v>42.333333333333336</v>
      </c>
      <c r="C33" s="20">
        <f t="shared" si="1"/>
        <v>4.2333333333333334</v>
      </c>
    </row>
    <row r="34" spans="1:3" x14ac:dyDescent="0.25">
      <c r="C34" s="17">
        <f>C33*3</f>
        <v>12.7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sport</vt:lpstr>
      <vt:lpstr>Anscombe</vt:lpstr>
      <vt:lpstr>Bubble</vt:lpstr>
      <vt:lpstr>unit</vt:lpstr>
      <vt:lpstr>population</vt:lpstr>
      <vt:lpstr>expenses</vt:lpstr>
      <vt:lpstr>sales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2024-11-10T01:06:12Z</dcterms:modified>
</cp:coreProperties>
</file>