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hler/Desktop/"/>
    </mc:Choice>
  </mc:AlternateContent>
  <xr:revisionPtr revIDLastSave="0" documentId="13_ncr:1_{8DAE5F11-0821-CB41-9471-0A26A9BDF0D4}" xr6:coauthVersionLast="47" xr6:coauthVersionMax="47" xr10:uidLastSave="{00000000-0000-0000-0000-000000000000}"/>
  <bookViews>
    <workbookView xWindow="0" yWindow="460" windowWidth="33600" windowHeight="19040" xr2:uid="{00000000-000D-0000-FFFF-FFFF00000000}"/>
  </bookViews>
  <sheets>
    <sheet name="2-Tailed T-Test" sheetId="6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6" l="1"/>
  <c r="F14" i="6"/>
  <c r="E15" i="6"/>
  <c r="F15" i="6"/>
  <c r="E12" i="6"/>
  <c r="F12" i="6"/>
  <c r="E13" i="6"/>
  <c r="F13" i="6"/>
  <c r="E11" i="6"/>
  <c r="E10" i="6"/>
  <c r="K15" i="6" l="1"/>
  <c r="K13" i="6"/>
  <c r="K14" i="6"/>
  <c r="F10" i="6"/>
  <c r="K12" i="6"/>
  <c r="G13" i="6"/>
  <c r="G12" i="6"/>
  <c r="H12" i="6" s="1"/>
  <c r="I12" i="6" s="1"/>
  <c r="J12" i="6" s="1"/>
  <c r="H13" i="6"/>
  <c r="I13" i="6" s="1"/>
  <c r="J13" i="6" s="1"/>
  <c r="K11" i="6"/>
  <c r="F11" i="6"/>
  <c r="G11" i="6" s="1"/>
  <c r="H11" i="6" s="1"/>
  <c r="I11" i="6" s="1"/>
  <c r="J11" i="6" s="1"/>
  <c r="G14" i="6" l="1"/>
  <c r="H14" i="6" s="1"/>
  <c r="I14" i="6" s="1"/>
  <c r="J14" i="6" s="1"/>
  <c r="G15" i="6"/>
  <c r="H15" i="6" s="1"/>
  <c r="I15" i="6" s="1"/>
  <c r="J15" i="6" s="1"/>
</calcChain>
</file>

<file path=xl/sharedStrings.xml><?xml version="1.0" encoding="utf-8"?>
<sst xmlns="http://schemas.openxmlformats.org/spreadsheetml/2006/main" count="56" uniqueCount="53">
  <si>
    <t>This sheet is created to calculate the statistics of A/B tests for conversion rates.</t>
  </si>
  <si>
    <t>The assumptions include a normal distribution of the difference in means, and the below null hypothesis.</t>
  </si>
  <si>
    <t>These statistics are based on 2-tailed student's t-test for a difference of means.</t>
  </si>
  <si>
    <t>Null Hypothesis :</t>
  </si>
  <si>
    <t>CVR_variation - CVR_control = 0</t>
  </si>
  <si>
    <t>what we want to disprove</t>
  </si>
  <si>
    <t>Visits</t>
  </si>
  <si>
    <t>Conversions</t>
    <phoneticPr fontId="2" type="noConversion"/>
  </si>
  <si>
    <t>CVR</t>
  </si>
  <si>
    <t>Std. Error</t>
  </si>
  <si>
    <t>Std. Err of Diff</t>
  </si>
  <si>
    <t>Z Score</t>
  </si>
  <si>
    <t>P-value</t>
  </si>
  <si>
    <t>Significance</t>
  </si>
  <si>
    <t>Lift vs Control</t>
  </si>
  <si>
    <t>Control - Legacy “Email” CTA copy, no subcopy</t>
  </si>
  <si>
    <t>-</t>
  </si>
  <si>
    <t>Variation A - “Request Information” CTA copy, no subcopy</t>
  </si>
  <si>
    <t>Variation B - “Contact A Recruiter” CTA copy, no subcopy</t>
  </si>
  <si>
    <t>Variation C - Legacy “Email” CTA copy, with subcopy</t>
  </si>
  <si>
    <t>Variation D - “Request Information” CTA copy, with subcopy</t>
  </si>
  <si>
    <t>Variation E - “Contact A Recruiter” CTA copy, with subcopy</t>
  </si>
  <si>
    <t>RESULTS</t>
  </si>
  <si>
    <t>IF the null hypothesis is true (CVR_variation = CVR_control),</t>
  </si>
  <si>
    <r>
      <t xml:space="preserve">THEN the probability of achieving the observed difference in CVRs is </t>
    </r>
    <r>
      <rPr>
        <b/>
        <sz val="10"/>
        <rFont val="Avenir Heavy"/>
        <family val="2"/>
      </rPr>
      <t>[p-value]</t>
    </r>
    <r>
      <rPr>
        <sz val="10"/>
        <rFont val="Avenir Book"/>
        <family val="2"/>
      </rPr>
      <t>.</t>
    </r>
  </si>
  <si>
    <r>
      <t>THUS, we are</t>
    </r>
    <r>
      <rPr>
        <sz val="10"/>
        <rFont val="Avenir Heavy"/>
        <family val="2"/>
      </rPr>
      <t xml:space="preserve"> [Significance]</t>
    </r>
    <r>
      <rPr>
        <sz val="10"/>
        <rFont val="Avenir Book"/>
        <family val="2"/>
      </rPr>
      <t xml:space="preserve"> confident that the true difference in CVRs is at least as big as observed.</t>
    </r>
  </si>
  <si>
    <t>DEFINITIONS</t>
  </si>
  <si>
    <t>Standard Error</t>
  </si>
  <si>
    <t>An estimate of the standard deviation of the sample mean (CVR); IE the estimated average difference between the sample values and the sample mean</t>
  </si>
  <si>
    <t>FORMULA: sqrt [ ((CVR * (1-CVR)) / Visits ]</t>
  </si>
  <si>
    <t>Standard Error of Difference</t>
  </si>
  <si>
    <t>An estimate of the standard deviation of the difference in sample means (CVR_variation - CVR_control)</t>
  </si>
  <si>
    <t>FORMULA: sqrt [ (std. err. of Control ^ 2) *  (std. err. of Variation ^ 2) ]</t>
  </si>
  <si>
    <t>A measure of how many standard deviations away the value (CVR_variation - CVR_control) is from the mean (0; based on our null hypothesis)</t>
  </si>
  <si>
    <t>FORMULA: (Variation CVR - Control CVR) / Std. Err. Diff.</t>
  </si>
  <si>
    <t>P-Value</t>
  </si>
  <si>
    <t>The probability that the observed difference (CVR_variation - CVR_control) is due to chance</t>
  </si>
  <si>
    <t>FORMULA: normal distribution measure of the Z-score value, with mean=0 and standard deviation=1</t>
  </si>
  <si>
    <t>How confident we are that the observed difference (CVR_variation - CVR_control) is not due to chance</t>
  </si>
  <si>
    <t>FORMULA: 1 - P-value [This can also be calculated as normal distribution measure of Variation CVR, Control CVR, and Std. Err. Of Diff.]</t>
  </si>
  <si>
    <t>Alpha</t>
  </si>
  <si>
    <t>The probability of observing a Type 1 error (false positive). This value is chosen, not observed. IE an alpha of 0.05 means 95%+ Significance is required for the results to be determined 'statistically significant'</t>
  </si>
  <si>
    <t>1 - Confidence Level desired</t>
  </si>
  <si>
    <t>Power</t>
  </si>
  <si>
    <t>The probability of successfully detecting a significant difference when one exists</t>
  </si>
  <si>
    <t>RESOURCES</t>
  </si>
  <si>
    <t>https://abtestguide.com/calc/</t>
  </si>
  <si>
    <t>http://www.evanmiller.org/the-low-base-rate-problem.html</t>
  </si>
  <si>
    <t>https://conversionxl.com/blog/ab-testing-statistics/</t>
  </si>
  <si>
    <t xml:space="preserve">https://vwo.com/			</t>
  </si>
  <si>
    <t>http://blog.analytics-toolkit.com/2017/statistical-significance-ab-testing-complete-guide/</t>
  </si>
  <si>
    <t>https://www.analytics-toolkit.com/statistical-calculators/</t>
  </si>
  <si>
    <t>https://towardsdatascience.com/the-art-of-a-b-testing-5a10c9bb70a4?gi=804c83d188f5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</si>
</sst>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00"/>
  </numFmts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venir Book"/>
      <family val="2"/>
    </font>
    <font>
      <b/>
      <sz val="10"/>
      <name val="Avenir Heavy"/>
      <family val="2"/>
    </font>
    <font>
      <i/>
      <sz val="10"/>
      <name val="Avenir Light"/>
      <family val="2"/>
    </font>
    <font>
      <i/>
      <sz val="10"/>
      <name val="Avenir Book"/>
      <family val="2"/>
    </font>
    <font>
      <sz val="10"/>
      <name val="Avenir Heavy"/>
      <family val="2"/>
    </font>
    <font>
      <sz val="10"/>
      <color theme="2"/>
      <name val="Avenir Book"/>
      <family val="2"/>
    </font>
    <font>
      <b/>
      <sz val="10"/>
      <color theme="2"/>
      <name val="Avenir Heavy"/>
      <family val="2"/>
    </font>
    <font>
      <b/>
      <sz val="10"/>
      <name val="Avenir Book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/>
      <top style="medium">
        <color theme="4" tint="0.39997558519241921"/>
      </top>
      <bottom style="thin">
        <color indexed="64"/>
      </bottom>
      <diagonal/>
    </border>
    <border>
      <left/>
      <right/>
      <top style="medium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0" tint="-9.9978637043366805E-2"/>
      </left>
      <right style="thin">
        <color theme="0" tint="-9.9978637043366805E-2"/>
      </right>
      <top style="thin">
        <color theme="0" tint="-9.9978637043366805E-2"/>
      </top>
      <bottom style="thin">
        <color theme="0" tint="-9.9978637043366805E-2"/>
      </bottom>
      <diagonal/>
    </border>
    <border>
      <left style="thin">
        <color theme="0" tint="-9.9978637043366805E-2"/>
      </left>
      <right style="medium">
        <color indexed="64"/>
      </right>
      <top style="thin">
        <color theme="0" tint="-9.9978637043366805E-2"/>
      </top>
      <bottom style="thin">
        <color theme="0" tint="-9.9978637043366805E-2"/>
      </bottom>
      <diagonal/>
    </border>
    <border>
      <left style="thin">
        <color theme="0" tint="-9.9978637043366805E-2"/>
      </left>
      <right style="thin">
        <color theme="0" tint="-9.9978637043366805E-2"/>
      </right>
      <top style="thin">
        <color theme="0" tint="-9.9978637043366805E-2"/>
      </top>
      <bottom style="medium">
        <color indexed="64"/>
      </bottom>
      <diagonal/>
    </border>
    <border>
      <left style="thin">
        <color theme="0" tint="-9.9978637043366805E-2"/>
      </left>
      <right style="medium">
        <color indexed="64"/>
      </right>
      <top style="thin">
        <color theme="0" tint="-9.9978637043366805E-2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9.9978637043366805E-2"/>
      </top>
      <bottom style="thin">
        <color theme="0" tint="-9.9978637043366805E-2"/>
      </bottom>
      <diagonal/>
    </border>
    <border>
      <left/>
      <right style="thin">
        <color theme="0" tint="-9.9978637043366805E-2"/>
      </right>
      <top style="thin">
        <color theme="0" tint="-9.9978637043366805E-2"/>
      </top>
      <bottom style="thin">
        <color theme="0" tint="-9.9978637043366805E-2"/>
      </bottom>
      <diagonal/>
    </border>
    <border>
      <left/>
      <right style="thin">
        <color theme="0" tint="-9.9978637043366805E-2"/>
      </right>
      <top style="thin">
        <color theme="0" tint="-9.9978637043366805E-2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9.9978637043366805E-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0" tint="-9.9978637043366805E-2"/>
      </bottom>
      <diagonal/>
    </border>
    <border>
      <left/>
      <right style="thin">
        <color theme="0" tint="-9.9978637043366805E-2"/>
      </right>
      <top/>
      <bottom style="thin">
        <color theme="0" tint="-9.9978637043366805E-2"/>
      </bottom>
      <diagonal/>
    </border>
    <border>
      <left style="thin">
        <color theme="0" tint="-9.9978637043366805E-2"/>
      </left>
      <right style="thin">
        <color theme="0" tint="-9.9978637043366805E-2"/>
      </right>
      <top/>
      <bottom style="thin">
        <color theme="0" tint="-9.9978637043366805E-2"/>
      </bottom>
      <diagonal/>
    </border>
    <border>
      <left style="thin">
        <color theme="0" tint="-9.9978637043366805E-2"/>
      </left>
      <right style="medium">
        <color indexed="64"/>
      </right>
      <top/>
      <bottom style="thin">
        <color theme="0" tint="-9.9978637043366805E-2"/>
      </bottom>
      <diagonal/>
    </border>
    <border>
      <left/>
      <right style="thin">
        <color theme="0" tint="-9.9978637043366805E-2"/>
      </right>
      <top style="medium">
        <color theme="4" tint="0.39997558519241921"/>
      </top>
      <bottom style="thin">
        <color indexed="64"/>
      </bottom>
      <diagonal/>
    </border>
    <border>
      <left style="thin">
        <color theme="0" tint="-9.9978637043366805E-2"/>
      </left>
      <right style="thin">
        <color theme="0" tint="-9.9978637043366805E-2"/>
      </right>
      <top style="medium">
        <color theme="4" tint="0.39997558519241921"/>
      </top>
      <bottom style="thin">
        <color indexed="64"/>
      </bottom>
      <diagonal/>
    </border>
    <border>
      <left style="thin">
        <color theme="0" tint="-9.9978637043366805E-2"/>
      </left>
      <right style="medium">
        <color indexed="64"/>
      </right>
      <top style="medium">
        <color theme="4" tint="0.39997558519241921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0">
    <xf numFmtId="0" fontId="0" fillId="0" borderId="0" xfId="0"/>
    <xf numFmtId="0" fontId="5" fillId="0" borderId="10" xfId="5" applyBorder="1" applyAlignment="1">
      <alignment horizontal="center" vertical="center" wrapText="1"/>
    </xf>
    <xf numFmtId="0" fontId="5" fillId="0" borderId="11" xfId="5" applyBorder="1" applyAlignment="1">
      <alignment horizontal="center" vertical="center" wrapText="1"/>
    </xf>
    <xf numFmtId="0" fontId="5" fillId="0" borderId="12" xfId="5" applyBorder="1" applyAlignment="1">
      <alignment horizontal="center" vertical="center" wrapText="1"/>
    </xf>
    <xf numFmtId="0" fontId="19" fillId="0" borderId="19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64" fontId="19" fillId="0" borderId="21" xfId="0" quotePrefix="1" applyNumberFormat="1" applyFont="1" applyBorder="1" applyAlignment="1">
      <alignment horizontal="center" vertical="center"/>
    </xf>
    <xf numFmtId="165" fontId="19" fillId="0" borderId="21" xfId="0" quotePrefix="1" applyNumberFormat="1" applyFont="1" applyBorder="1" applyAlignment="1">
      <alignment horizontal="center" vertical="center"/>
    </xf>
    <xf numFmtId="166" fontId="19" fillId="0" borderId="21" xfId="0" quotePrefix="1" applyNumberFormat="1" applyFont="1" applyBorder="1" applyAlignment="1">
      <alignment horizontal="center" vertical="center"/>
    </xf>
    <xf numFmtId="166" fontId="19" fillId="0" borderId="22" xfId="0" quotePrefix="1" applyNumberFormat="1" applyFont="1" applyBorder="1" applyAlignment="1">
      <alignment horizontal="center" vertical="center"/>
    </xf>
    <xf numFmtId="10" fontId="19" fillId="0" borderId="16" xfId="1" applyNumberFormat="1" applyFont="1" applyFill="1" applyBorder="1" applyAlignment="1">
      <alignment horizontal="center" vertical="center"/>
    </xf>
    <xf numFmtId="10" fontId="19" fillId="34" borderId="22" xfId="1" quotePrefix="1" applyNumberFormat="1" applyFont="1" applyFill="1" applyBorder="1" applyAlignment="1">
      <alignment horizontal="center" vertical="center"/>
    </xf>
    <xf numFmtId="164" fontId="19" fillId="0" borderId="23" xfId="0" quotePrefix="1" applyNumberFormat="1" applyFont="1" applyBorder="1" applyAlignment="1">
      <alignment horizontal="center" vertical="center"/>
    </xf>
    <xf numFmtId="166" fontId="19" fillId="0" borderId="23" xfId="0" quotePrefix="1" applyNumberFormat="1" applyFont="1" applyBorder="1" applyAlignment="1">
      <alignment horizontal="center" vertical="center"/>
    </xf>
    <xf numFmtId="165" fontId="19" fillId="0" borderId="23" xfId="0" quotePrefix="1" applyNumberFormat="1" applyFont="1" applyBorder="1" applyAlignment="1">
      <alignment horizontal="center" vertical="center"/>
    </xf>
    <xf numFmtId="166" fontId="19" fillId="0" borderId="24" xfId="0" quotePrefix="1" applyNumberFormat="1" applyFont="1" applyBorder="1" applyAlignment="1">
      <alignment horizontal="center" vertical="center"/>
    </xf>
    <xf numFmtId="10" fontId="19" fillId="34" borderId="24" xfId="1" quotePrefix="1" applyNumberFormat="1" applyFont="1" applyFill="1" applyBorder="1" applyAlignment="1">
      <alignment horizontal="center" vertical="center"/>
    </xf>
    <xf numFmtId="10" fontId="19" fillId="0" borderId="18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18" fillId="0" borderId="0" xfId="43" applyAlignment="1" applyProtection="1">
      <alignment horizontal="left" vertical="center"/>
    </xf>
    <xf numFmtId="0" fontId="18" fillId="0" borderId="0" xfId="43" applyAlignment="1" applyProtection="1">
      <alignment horizontal="left"/>
    </xf>
    <xf numFmtId="3" fontId="19" fillId="0" borderId="25" xfId="0" applyNumberFormat="1" applyFont="1" applyBorder="1" applyAlignment="1">
      <alignment horizontal="left" vertical="center"/>
    </xf>
    <xf numFmtId="10" fontId="19" fillId="0" borderId="27" xfId="1" quotePrefix="1" applyNumberFormat="1" applyFont="1" applyFill="1" applyBorder="1" applyAlignment="1">
      <alignment horizontal="center" vertical="center"/>
    </xf>
    <xf numFmtId="3" fontId="19" fillId="0" borderId="28" xfId="0" applyNumberFormat="1" applyFont="1" applyBorder="1" applyAlignment="1">
      <alignment horizontal="left" vertical="center"/>
    </xf>
    <xf numFmtId="10" fontId="19" fillId="0" borderId="26" xfId="1" quotePrefix="1" applyNumberFormat="1" applyFont="1" applyFill="1" applyBorder="1" applyAlignment="1">
      <alignment horizontal="center" vertical="center"/>
    </xf>
    <xf numFmtId="3" fontId="19" fillId="0" borderId="30" xfId="0" applyNumberFormat="1" applyFont="1" applyBorder="1" applyAlignment="1">
      <alignment horizontal="left" vertical="center"/>
    </xf>
    <xf numFmtId="10" fontId="19" fillId="0" borderId="31" xfId="1" quotePrefix="1" applyNumberFormat="1" applyFont="1" applyFill="1" applyBorder="1" applyAlignment="1">
      <alignment horizontal="center" vertical="center"/>
    </xf>
    <xf numFmtId="164" fontId="19" fillId="0" borderId="32" xfId="0" quotePrefix="1" applyNumberFormat="1" applyFont="1" applyBorder="1" applyAlignment="1">
      <alignment horizontal="center" vertical="center"/>
    </xf>
    <xf numFmtId="166" fontId="19" fillId="0" borderId="32" xfId="0" quotePrefix="1" applyNumberFormat="1" applyFont="1" applyBorder="1" applyAlignment="1">
      <alignment horizontal="center" vertical="center"/>
    </xf>
    <xf numFmtId="165" fontId="19" fillId="0" borderId="32" xfId="0" quotePrefix="1" applyNumberFormat="1" applyFont="1" applyBorder="1" applyAlignment="1">
      <alignment horizontal="center" vertical="center"/>
    </xf>
    <xf numFmtId="166" fontId="19" fillId="0" borderId="33" xfId="0" quotePrefix="1" applyNumberFormat="1" applyFont="1" applyBorder="1" applyAlignment="1">
      <alignment horizontal="center" vertical="center"/>
    </xf>
    <xf numFmtId="10" fontId="19" fillId="33" borderId="33" xfId="1" quotePrefix="1" applyNumberFormat="1" applyFont="1" applyFill="1" applyBorder="1" applyAlignment="1">
      <alignment horizontal="center" vertical="center"/>
    </xf>
    <xf numFmtId="3" fontId="26" fillId="35" borderId="13" xfId="0" applyNumberFormat="1" applyFont="1" applyFill="1" applyBorder="1" applyAlignment="1">
      <alignment horizontal="left" vertical="center"/>
    </xf>
    <xf numFmtId="10" fontId="26" fillId="35" borderId="34" xfId="1" quotePrefix="1" applyNumberFormat="1" applyFont="1" applyFill="1" applyBorder="1" applyAlignment="1">
      <alignment horizontal="center" vertical="center"/>
    </xf>
    <xf numFmtId="164" fontId="26" fillId="35" borderId="35" xfId="0" quotePrefix="1" applyNumberFormat="1" applyFont="1" applyFill="1" applyBorder="1" applyAlignment="1">
      <alignment horizontal="center" vertical="center"/>
    </xf>
    <xf numFmtId="165" fontId="26" fillId="35" borderId="35" xfId="0" quotePrefix="1" applyNumberFormat="1" applyFont="1" applyFill="1" applyBorder="1" applyAlignment="1">
      <alignment horizontal="center" vertical="center"/>
    </xf>
    <xf numFmtId="165" fontId="26" fillId="35" borderId="36" xfId="0" quotePrefix="1" applyNumberFormat="1" applyFont="1" applyFill="1" applyBorder="1" applyAlignment="1">
      <alignment horizontal="center" vertical="center"/>
    </xf>
    <xf numFmtId="10" fontId="26" fillId="35" borderId="36" xfId="1" quotePrefix="1" applyNumberFormat="1" applyFont="1" applyFill="1" applyBorder="1" applyAlignment="1">
      <alignment horizontal="center" vertical="center"/>
    </xf>
    <xf numFmtId="2" fontId="26" fillId="35" borderId="29" xfId="1" applyNumberFormat="1" applyFont="1" applyFill="1" applyBorder="1" applyAlignment="1">
      <alignment horizontal="center" vertical="center"/>
    </xf>
    <xf numFmtId="3" fontId="26" fillId="35" borderId="14" xfId="0" applyNumberFormat="1" applyFont="1" applyFill="1" applyBorder="1" applyAlignment="1">
      <alignment horizontal="right" vertical="center"/>
    </xf>
    <xf numFmtId="3" fontId="19" fillId="0" borderId="0" xfId="0" applyNumberFormat="1" applyFont="1" applyBorder="1" applyAlignment="1">
      <alignment horizontal="right" vertical="center"/>
    </xf>
    <xf numFmtId="3" fontId="19" fillId="0" borderId="17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horizontal="left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A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63</xdr:row>
      <xdr:rowOff>76200</xdr:rowOff>
    </xdr:from>
    <xdr:to>
      <xdr:col>2</xdr:col>
      <xdr:colOff>65315</xdr:colOff>
      <xdr:row>75</xdr:row>
      <xdr:rowOff>47551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FCD2F1-4A27-4FD0-9DED-1613EC3D6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1972925"/>
          <a:ext cx="4294415" cy="1714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evanmiller.org/the-low-base-rate-problem.html" TargetMode="External"/><Relationship Id="rId7" Type="http://schemas.openxmlformats.org/officeDocument/2006/relationships/hyperlink" Target="https://abtestguide.com/calc/" TargetMode="External"/><Relationship Id="rId2" Type="http://schemas.openxmlformats.org/officeDocument/2006/relationships/hyperlink" Target="https://vwo.com/" TargetMode="External"/><Relationship Id="rId1" Type="http://schemas.openxmlformats.org/officeDocument/2006/relationships/hyperlink" Target="https://conversionxl.com/blog/ab-testing-statistics/" TargetMode="External"/><Relationship Id="rId6" Type="http://schemas.openxmlformats.org/officeDocument/2006/relationships/hyperlink" Target="https://towardsdatascience.com/the-art-of-a-b-testing-5a10c9bb70a4?gi=804c83d188f5" TargetMode="External"/><Relationship Id="rId5" Type="http://schemas.openxmlformats.org/officeDocument/2006/relationships/hyperlink" Target="https://www.analytics-toolkit.com/statistical-calculators/" TargetMode="External"/><Relationship Id="rId4" Type="http://schemas.openxmlformats.org/officeDocument/2006/relationships/hyperlink" Target="http://blog.analytics-toolkit.com/2017/statistical-significance-ab-testing-complete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362F-5A73-4ACD-99BC-674818DB3B2B}">
  <dimension ref="A1:O81"/>
  <sheetViews>
    <sheetView tabSelected="1" topLeftCell="A3" workbookViewId="0">
      <selection activeCell="D10" sqref="D10:D15"/>
    </sheetView>
  </sheetViews>
  <sheetFormatPr defaultColWidth="10.625" defaultRowHeight="15"/>
  <cols>
    <col min="1" max="1" width="3.875" style="6" customWidth="1"/>
    <col min="2" max="2" width="54.625" style="6" customWidth="1"/>
    <col min="3" max="11" width="12.5" style="6" customWidth="1"/>
    <col min="12" max="12" width="14.375" style="6" customWidth="1"/>
    <col min="13" max="16384" width="10.625" style="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5">
      <c r="A2" s="7"/>
      <c r="B2" s="6" t="s">
        <v>0</v>
      </c>
    </row>
    <row r="3" spans="1:15">
      <c r="A3" s="7"/>
      <c r="B3" s="6" t="s">
        <v>1</v>
      </c>
    </row>
    <row r="4" spans="1:15">
      <c r="A4" s="7"/>
      <c r="B4" s="6" t="s">
        <v>2</v>
      </c>
    </row>
    <row r="5" spans="1:15">
      <c r="A5" s="7"/>
    </row>
    <row r="6" spans="1:15" ht="12.75">
      <c r="A6" s="7"/>
      <c r="B6" s="8" t="s">
        <v>3</v>
      </c>
      <c r="D6" s="8" t="s">
        <v>4</v>
      </c>
    </row>
    <row r="7" spans="1:15" ht="12.75">
      <c r="A7" s="7"/>
      <c r="B7" s="9" t="s">
        <v>5</v>
      </c>
    </row>
    <row r="8" spans="1:15" ht="12.75">
      <c r="A8" s="7"/>
      <c r="J8" s="10"/>
    </row>
    <row r="9" spans="1:15">
      <c r="A9" s="7"/>
      <c r="B9" s="1"/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2" t="s">
        <v>13</v>
      </c>
      <c r="K9" s="3" t="s">
        <v>14</v>
      </c>
    </row>
    <row r="10" spans="1:15" ht="12.75">
      <c r="A10" s="7"/>
      <c r="B10" s="39" t="s">
        <v>15</v>
      </c>
      <c r="C10" s="46">
        <v>113291</v>
      </c>
      <c r="D10" s="46">
        <v>675</v>
      </c>
      <c r="E10" s="40">
        <f>D10/C10</f>
        <v>5.9581078814733741E-3</v>
      </c>
      <c r="F10" s="41">
        <f>SQRT((E10*(1-E10)/C10))</f>
        <v>2.2864347909808588E-4</v>
      </c>
      <c r="G10" s="41"/>
      <c r="H10" s="42"/>
      <c r="I10" s="43"/>
      <c r="J10" s="44" t="s">
        <v>16</v>
      </c>
      <c r="K10" s="45" t="s">
        <v>16</v>
      </c>
      <c r="M10" s="46">
        <v>113291</v>
      </c>
      <c r="N10" s="46">
        <v>1812</v>
      </c>
      <c r="O10" s="6">
        <v>675</v>
      </c>
    </row>
    <row r="11" spans="1:15" ht="12.75">
      <c r="A11" s="7"/>
      <c r="B11" s="32" t="s">
        <v>17</v>
      </c>
      <c r="C11" s="47">
        <v>112150</v>
      </c>
      <c r="D11" s="47">
        <v>817</v>
      </c>
      <c r="E11" s="33">
        <f>D11/C11</f>
        <v>7.2848863129736955E-3</v>
      </c>
      <c r="F11" s="34">
        <f>SQRT((E11*(1-E11)/C11))</f>
        <v>2.5393587895982859E-4</v>
      </c>
      <c r="G11" s="35">
        <f>SQRT((F11*F11)+(F$10*F$10))</f>
        <v>3.4170348426256582E-4</v>
      </c>
      <c r="H11" s="36">
        <f>(E11-E$10)/G11</f>
        <v>3.8828355360895928</v>
      </c>
      <c r="I11" s="37">
        <f>1-NORMDIST(ABS(H11),0,1,TRUE)</f>
        <v>5.1622701372266988E-5</v>
      </c>
      <c r="J11" s="38">
        <f>1-I11</f>
        <v>0.99994837729862773</v>
      </c>
      <c r="K11" s="15">
        <f>(E11-$E$10)/$E$10</f>
        <v>0.22268452634533764</v>
      </c>
      <c r="M11" s="47">
        <v>112150</v>
      </c>
      <c r="N11" s="47">
        <v>1761</v>
      </c>
      <c r="O11" s="6">
        <v>817</v>
      </c>
    </row>
    <row r="12" spans="1:15" ht="12.75">
      <c r="A12" s="7"/>
      <c r="B12" s="28" t="s">
        <v>18</v>
      </c>
      <c r="C12" s="47">
        <v>113640</v>
      </c>
      <c r="D12" s="47">
        <v>1150</v>
      </c>
      <c r="E12" s="31">
        <f>D12/C12</f>
        <v>1.0119676170362548E-2</v>
      </c>
      <c r="F12" s="11">
        <f>SQRT((E12*(1-E12)/C12))</f>
        <v>2.9689920930126522E-4</v>
      </c>
      <c r="G12" s="13">
        <f t="shared" ref="G12:G16" si="0">SQRT((F12*F12)+(F$10*F$10))</f>
        <v>3.7473588167907449E-4</v>
      </c>
      <c r="H12" s="12">
        <f t="shared" ref="H12:H16" si="1">(E12-E$10)/G12</f>
        <v>11.105337098338397</v>
      </c>
      <c r="I12" s="14">
        <f t="shared" ref="I12:I16" si="2">1-NORMDIST(ABS(H12),0,1,TRUE)</f>
        <v>0</v>
      </c>
      <c r="J12" s="38">
        <f t="shared" ref="J12:J13" si="3">1-I12</f>
        <v>1</v>
      </c>
      <c r="K12" s="15">
        <f t="shared" ref="K12:K14" si="4">(E12-$E$10)/$E$10</f>
        <v>0.69847145632080498</v>
      </c>
      <c r="M12" s="47">
        <v>113640</v>
      </c>
      <c r="N12" s="47">
        <v>2002</v>
      </c>
      <c r="O12" s="6">
        <v>1150</v>
      </c>
    </row>
    <row r="13" spans="1:15" ht="12.75">
      <c r="A13" s="7"/>
      <c r="B13" s="28" t="s">
        <v>19</v>
      </c>
      <c r="C13" s="47">
        <v>113524</v>
      </c>
      <c r="D13" s="47">
        <v>541</v>
      </c>
      <c r="E13" s="31">
        <f>D13/C13</f>
        <v>4.7655121384024522E-3</v>
      </c>
      <c r="F13" s="11">
        <f>SQRT((E13*(1-E13)/C13))</f>
        <v>2.0439659473767634E-4</v>
      </c>
      <c r="G13" s="13">
        <f t="shared" si="0"/>
        <v>3.0668519441674183E-4</v>
      </c>
      <c r="H13" s="12">
        <f t="shared" si="1"/>
        <v>-3.8886642224089658</v>
      </c>
      <c r="I13" s="14">
        <f t="shared" si="2"/>
        <v>5.0398728175693464E-5</v>
      </c>
      <c r="J13" s="38">
        <f t="shared" si="3"/>
        <v>0.99994960127182431</v>
      </c>
      <c r="K13" s="15">
        <f t="shared" si="4"/>
        <v>-0.20016350270851527</v>
      </c>
      <c r="M13" s="47">
        <v>113524</v>
      </c>
      <c r="N13" s="47">
        <v>1379</v>
      </c>
      <c r="O13" s="6">
        <v>541</v>
      </c>
    </row>
    <row r="14" spans="1:15" ht="12.75">
      <c r="A14" s="7"/>
      <c r="B14" s="28" t="s">
        <v>20</v>
      </c>
      <c r="C14" s="47">
        <v>114114</v>
      </c>
      <c r="D14" s="47">
        <v>595</v>
      </c>
      <c r="E14" s="31">
        <f t="shared" ref="E14:E15" si="5">D14/C14</f>
        <v>5.2140841614525821E-3</v>
      </c>
      <c r="F14" s="11">
        <f t="shared" ref="F14:F15" si="6">SQRT((E14*(1-E14)/C14))</f>
        <v>2.1319860957130768E-4</v>
      </c>
      <c r="G14" s="13">
        <f t="shared" ref="G14:G15" si="7">SQRT((F14*F14)+(F$10*F$10))</f>
        <v>3.1262035707422462E-4</v>
      </c>
      <c r="H14" s="12">
        <f t="shared" ref="H14:H15" si="8">(E14-E$10)/G14</f>
        <v>-2.3799592802721432</v>
      </c>
      <c r="I14" s="14">
        <f t="shared" ref="I14:I15" si="9">1-NORMDIST(ABS(H14),0,1,TRUE)</f>
        <v>8.6572756183995736E-3</v>
      </c>
      <c r="J14" s="38">
        <f t="shared" ref="J14:J15" si="10">1-I14</f>
        <v>0.99134272438160043</v>
      </c>
      <c r="K14" s="15">
        <f t="shared" si="4"/>
        <v>-0.12487583891092674</v>
      </c>
      <c r="M14" s="47">
        <v>114114</v>
      </c>
      <c r="N14" s="47">
        <v>1414</v>
      </c>
      <c r="O14" s="6">
        <v>595</v>
      </c>
    </row>
    <row r="15" spans="1:15" ht="12.75">
      <c r="A15" s="7"/>
      <c r="B15" s="28" t="s">
        <v>21</v>
      </c>
      <c r="C15" s="47">
        <v>112835</v>
      </c>
      <c r="D15" s="47">
        <v>762</v>
      </c>
      <c r="E15" s="31">
        <f t="shared" si="5"/>
        <v>6.7532237337705496E-3</v>
      </c>
      <c r="F15" s="11">
        <f t="shared" si="6"/>
        <v>2.4381601823181962E-4</v>
      </c>
      <c r="G15" s="13">
        <f t="shared" si="7"/>
        <v>3.3425153893511966E-4</v>
      </c>
      <c r="H15" s="12">
        <f t="shared" si="8"/>
        <v>2.3787948885151207</v>
      </c>
      <c r="I15" s="14">
        <f t="shared" si="9"/>
        <v>8.6846689115511744E-3</v>
      </c>
      <c r="J15" s="38">
        <f t="shared" si="10"/>
        <v>0.99131533108844883</v>
      </c>
      <c r="K15" s="15">
        <f t="shared" ref="K15" si="11">(E15-$E$10)/$E$10</f>
        <v>0.13345106670014711</v>
      </c>
      <c r="M15" s="47">
        <v>112835</v>
      </c>
      <c r="N15" s="47">
        <v>1482</v>
      </c>
      <c r="O15" s="6">
        <v>762</v>
      </c>
    </row>
    <row r="16" spans="1:15" ht="12.75">
      <c r="A16" s="7"/>
      <c r="B16" s="28"/>
      <c r="C16" s="47"/>
      <c r="D16" s="47"/>
      <c r="E16" s="31"/>
      <c r="F16" s="11"/>
      <c r="G16" s="13"/>
      <c r="H16" s="12"/>
      <c r="I16" s="14"/>
      <c r="J16" s="16"/>
      <c r="K16" s="15"/>
    </row>
    <row r="17" spans="1:11" ht="5.0999999999999996" customHeight="1">
      <c r="A17" s="7"/>
      <c r="B17" s="30"/>
      <c r="C17" s="48"/>
      <c r="D17" s="48"/>
      <c r="E17" s="29"/>
      <c r="F17" s="17"/>
      <c r="G17" s="18"/>
      <c r="H17" s="19"/>
      <c r="I17" s="20"/>
      <c r="J17" s="21"/>
      <c r="K17" s="22"/>
    </row>
    <row r="18" spans="1:11" ht="12.75">
      <c r="A18" s="7"/>
    </row>
    <row r="19" spans="1:11" ht="12.75">
      <c r="A19" s="49"/>
    </row>
    <row r="20" spans="1:11">
      <c r="B20" s="23" t="s">
        <v>22</v>
      </c>
    </row>
    <row r="21" spans="1:11">
      <c r="B21" s="6" t="s">
        <v>23</v>
      </c>
    </row>
    <row r="22" spans="1:11" ht="12.75">
      <c r="B22" s="6" t="s">
        <v>24</v>
      </c>
    </row>
    <row r="23" spans="1:11" ht="12.75">
      <c r="B23" s="6" t="s">
        <v>25</v>
      </c>
    </row>
    <row r="24" spans="1:11" ht="12.75"/>
    <row r="25" spans="1:11" ht="12.75"/>
    <row r="26" spans="1:11">
      <c r="B26" s="23" t="s">
        <v>26</v>
      </c>
    </row>
    <row r="28" spans="1:11">
      <c r="B28" s="8" t="s">
        <v>27</v>
      </c>
    </row>
    <row r="29" spans="1:11">
      <c r="B29" s="6" t="s">
        <v>28</v>
      </c>
    </row>
    <row r="30" spans="1:11">
      <c r="B30" s="6" t="s">
        <v>29</v>
      </c>
    </row>
    <row r="32" spans="1:11">
      <c r="B32" s="8" t="s">
        <v>30</v>
      </c>
    </row>
    <row r="33" spans="2:2">
      <c r="B33" s="6" t="s">
        <v>31</v>
      </c>
    </row>
    <row r="34" spans="2:2">
      <c r="B34" s="6" t="s">
        <v>32</v>
      </c>
    </row>
    <row r="36" spans="2:2">
      <c r="B36" s="8" t="s">
        <v>11</v>
      </c>
    </row>
    <row r="37" spans="2:2">
      <c r="B37" s="6" t="s">
        <v>33</v>
      </c>
    </row>
    <row r="38" spans="2:2">
      <c r="B38" s="6" t="s">
        <v>34</v>
      </c>
    </row>
    <row r="40" spans="2:2">
      <c r="B40" s="8" t="s">
        <v>35</v>
      </c>
    </row>
    <row r="41" spans="2:2">
      <c r="B41" s="6" t="s">
        <v>36</v>
      </c>
    </row>
    <row r="42" spans="2:2">
      <c r="B42" s="6" t="s">
        <v>37</v>
      </c>
    </row>
    <row r="44" spans="2:2">
      <c r="B44" s="8" t="s">
        <v>13</v>
      </c>
    </row>
    <row r="45" spans="2:2">
      <c r="B45" s="6" t="s">
        <v>38</v>
      </c>
    </row>
    <row r="46" spans="2:2">
      <c r="B46" s="6" t="s">
        <v>39</v>
      </c>
    </row>
    <row r="48" spans="2:2" s="24" customFormat="1">
      <c r="B48" s="25" t="s">
        <v>40</v>
      </c>
    </row>
    <row r="49" spans="2:2" s="24" customFormat="1">
      <c r="B49" s="24" t="s">
        <v>41</v>
      </c>
    </row>
    <row r="50" spans="2:2" s="24" customFormat="1">
      <c r="B50" s="24" t="s">
        <v>42</v>
      </c>
    </row>
    <row r="51" spans="2:2" s="24" customFormat="1"/>
    <row r="52" spans="2:2" s="24" customFormat="1">
      <c r="B52" s="25" t="s">
        <v>43</v>
      </c>
    </row>
    <row r="53" spans="2:2" s="24" customFormat="1">
      <c r="B53" s="24" t="s">
        <v>44</v>
      </c>
    </row>
    <row r="56" spans="2:2">
      <c r="B56" s="8" t="s">
        <v>45</v>
      </c>
    </row>
    <row r="57" spans="2:2" ht="15.95">
      <c r="B57" s="26" t="s">
        <v>46</v>
      </c>
    </row>
    <row r="58" spans="2:2" ht="15.95">
      <c r="B58" s="26" t="s">
        <v>47</v>
      </c>
    </row>
    <row r="59" spans="2:2" ht="15.95">
      <c r="B59" s="26" t="s">
        <v>48</v>
      </c>
    </row>
    <row r="60" spans="2:2" ht="15.95">
      <c r="B60" s="26" t="s">
        <v>49</v>
      </c>
    </row>
    <row r="61" spans="2:2" ht="15.95">
      <c r="B61" s="26" t="s">
        <v>50</v>
      </c>
    </row>
    <row r="62" spans="2:2" ht="15.95">
      <c r="B62" s="27" t="s">
        <v>51</v>
      </c>
    </row>
    <row r="63" spans="2:2" ht="15.95">
      <c r="B63" s="27" t="s">
        <v>52</v>
      </c>
    </row>
    <row r="66" ht="12.75"/>
    <row r="67" ht="12.75"/>
    <row r="68" ht="12.75"/>
    <row r="69" ht="12.75"/>
    <row r="70" ht="12.75"/>
    <row r="71" ht="12.75"/>
    <row r="74" ht="12.75"/>
    <row r="75" ht="12.75"/>
    <row r="76" ht="12.75"/>
    <row r="77" ht="12.75"/>
    <row r="78" ht="12.75"/>
    <row r="79" ht="12.75"/>
    <row r="80" ht="12.75"/>
    <row r="81" ht="12.75"/>
  </sheetData>
  <conditionalFormatting sqref="J10:J17">
    <cfRule type="cellIs" dxfId="1" priority="13" operator="lessThan">
      <formula>0.95</formula>
    </cfRule>
    <cfRule type="cellIs" dxfId="0" priority="14" operator="greaterThan">
      <formula>0.95</formula>
    </cfRule>
  </conditionalFormatting>
  <hyperlinks>
    <hyperlink ref="B59" r:id="rId1" xr:uid="{930B439A-7CA2-4B83-8675-E0A24EC60BDC}"/>
    <hyperlink ref="B60" r:id="rId2" xr:uid="{57348BF3-6344-4BB5-B70A-54B4C57BAEA4}"/>
    <hyperlink ref="B58" r:id="rId3" xr:uid="{21B9FAF4-E160-4E0B-B2FF-DA027675BD67}"/>
    <hyperlink ref="B61" r:id="rId4" xr:uid="{2255B95C-8CFD-4224-B900-9F3B5389626B}"/>
    <hyperlink ref="B62" r:id="rId5" xr:uid="{715E6F42-AE1B-437B-BA8E-8B9FB7A2B1E4}"/>
    <hyperlink ref="B63" r:id="rId6" xr:uid="{76ED5C58-74ED-4491-B442-F05719A1C6AE}"/>
    <hyperlink ref="B57" r:id="rId7" xr:uid="{041D9F53-BC1A-437C-9C2E-09D16E427A6D}"/>
  </hyperlinks>
  <pageMargins left="0.7" right="0.7" top="0.75" bottom="0.75" header="0.3" footer="0.3"/>
  <pageSetup orientation="portrait" horizontalDpi="0" verticalDpi="0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Ashley Mahler</cp:lastModifiedBy>
  <cp:revision/>
  <dcterms:created xsi:type="dcterms:W3CDTF">2021-06-23T15:25:16Z</dcterms:created>
  <dcterms:modified xsi:type="dcterms:W3CDTF">2022-01-05T19:50:49Z</dcterms:modified>
  <cp:category/>
  <cp:contentStatus/>
</cp:coreProperties>
</file>