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ionesAntes" sheetId="1" r:id="rId4"/>
    <sheet state="visible" name="CancionesAhora" sheetId="2" r:id="rId5"/>
    <sheet state="visible" name="BadBonis" sheetId="3" r:id="rId6"/>
  </sheets>
  <definedNames/>
  <calcPr/>
</workbook>
</file>

<file path=xl/sharedStrings.xml><?xml version="1.0" encoding="utf-8"?>
<sst xmlns="http://schemas.openxmlformats.org/spreadsheetml/2006/main" count="405" uniqueCount="380">
  <si>
    <t>Artista</t>
  </si>
  <si>
    <t>Min</t>
  </si>
  <si>
    <t>Segs</t>
  </si>
  <si>
    <t>Bowie</t>
  </si>
  <si>
    <t>Michael Jackson</t>
  </si>
  <si>
    <t>Pink Floyd</t>
  </si>
  <si>
    <t>Madonna</t>
  </si>
  <si>
    <t>Rick Astley</t>
  </si>
  <si>
    <t>Bruce Springsteen</t>
  </si>
  <si>
    <t>Media</t>
  </si>
  <si>
    <t>SD</t>
  </si>
  <si>
    <t>D</t>
  </si>
  <si>
    <t>p-valor</t>
  </si>
  <si>
    <t>Canción</t>
  </si>
  <si>
    <t>Duración</t>
  </si>
  <si>
    <t>Mins</t>
  </si>
  <si>
    <t>Total_Segs</t>
  </si>
  <si>
    <t>Shape of You</t>
  </si>
  <si>
    <t>Ed Sheeran</t>
  </si>
  <si>
    <t>https://es.wikipedia.org/wiki/Anexo:Canciones_m%C3%A1s_reproducidas_en_Spotify</t>
  </si>
  <si>
    <t>Blinding Lights</t>
  </si>
  <si>
    <t>The Weeknd</t>
  </si>
  <si>
    <t>Dance Monkey</t>
  </si>
  <si>
    <t>Tones and I</t>
  </si>
  <si>
    <t>Rockstar</t>
  </si>
  <si>
    <t>Post Malone, 21 Savage</t>
  </si>
  <si>
    <t>Someone You Loved</t>
  </si>
  <si>
    <t>Lewis Capaldi</t>
  </si>
  <si>
    <t>One Dance</t>
  </si>
  <si>
    <t>Drake, Wizkid y Kyla</t>
  </si>
  <si>
    <t>Sunflower</t>
  </si>
  <si>
    <t>Post Malone, Swae Lee</t>
  </si>
  <si>
    <t>Closer</t>
  </si>
  <si>
    <t>The Chainsmokers, Halsey</t>
  </si>
  <si>
    <t>Señorita</t>
  </si>
  <si>
    <t>Shawn Mendes, Camila Cabello</t>
  </si>
  <si>
    <t>Believer</t>
  </si>
  <si>
    <t>Imagine Dragons</t>
  </si>
  <si>
    <t>Perfect</t>
  </si>
  <si>
    <t>Bad Guy</t>
  </si>
  <si>
    <t>Billie Eilish</t>
  </si>
  <si>
    <t>Stay</t>
  </si>
  <si>
    <t>The Kid Laroi, Justin Bieber</t>
  </si>
  <si>
    <t>Say You Won't Let Go</t>
  </si>
  <si>
    <t>James Arthur</t>
  </si>
  <si>
    <t>Thinking Out Loud</t>
  </si>
  <si>
    <t>Lucid Dreams</t>
  </si>
  <si>
    <t>Juice WRLD</t>
  </si>
  <si>
    <t>Don't Start Now</t>
  </si>
  <si>
    <t>Dua Lipa</t>
  </si>
  <si>
    <t>God's Plan</t>
  </si>
  <si>
    <t>Drake</t>
  </si>
  <si>
    <t>Heat Waves</t>
  </si>
  <si>
    <t>Glass Animals</t>
  </si>
  <si>
    <t>Starboy</t>
  </si>
  <si>
    <t>The Weeknd, Daft Punk</t>
  </si>
  <si>
    <t>Photograph</t>
  </si>
  <si>
    <t>Watermelon Sugar</t>
  </si>
  <si>
    <t>Harry Styles</t>
  </si>
  <si>
    <t>Lovely</t>
  </si>
  <si>
    <t>Billie Eilish, Khalid</t>
  </si>
  <si>
    <t>Something Just Like This</t>
  </si>
  <si>
    <t>The Chainsmokers, Coldplay</t>
  </si>
  <si>
    <t>Shallow</t>
  </si>
  <si>
    <t>Lady Gaga, Bradley Cooper</t>
  </si>
  <si>
    <t>Sad!</t>
  </si>
  <si>
    <t>XXXTentacion</t>
  </si>
  <si>
    <t>Love Yourself</t>
  </si>
  <si>
    <t>Justin Bieber</t>
  </si>
  <si>
    <t>Circles</t>
  </si>
  <si>
    <t>Post Malone</t>
  </si>
  <si>
    <t>All of Me</t>
  </si>
  <si>
    <t>John Legend</t>
  </si>
  <si>
    <t>Take Me to Church</t>
  </si>
  <si>
    <t>Hozier</t>
  </si>
  <si>
    <t>Thunder</t>
  </si>
  <si>
    <t>7 Rings</t>
  </si>
  <si>
    <t>Ariana Grande</t>
  </si>
  <si>
    <t>Goosebumps</t>
  </si>
  <si>
    <t>Travis Scott</t>
  </si>
  <si>
    <t>Jocelyn Flores</t>
  </si>
  <si>
    <t>Havana</t>
  </si>
  <si>
    <t>Camila Cabello, Young Thug</t>
  </si>
  <si>
    <t>XO Tour Llif3</t>
  </si>
  <si>
    <t>Lil Uzi Vert</t>
  </si>
  <si>
    <t>Stressed Out</t>
  </si>
  <si>
    <t>Twenty One Pilots</t>
  </si>
  <si>
    <t>New Rules</t>
  </si>
  <si>
    <t>Happier</t>
  </si>
  <si>
    <t>Marshmello, Bastille</t>
  </si>
  <si>
    <t>Sicko Mode</t>
  </si>
  <si>
    <t>Humble</t>
  </si>
  <si>
    <t>Kendrick Lamar</t>
  </si>
  <si>
    <t>Wake Me Up</t>
  </si>
  <si>
    <t>Avicii, Aloe Blacc</t>
  </si>
  <si>
    <t>Counting Stars</t>
  </si>
  <si>
    <t>OneRepublic</t>
  </si>
  <si>
    <t>Sorry</t>
  </si>
  <si>
    <t>Lean On</t>
  </si>
  <si>
    <t>Major Lazer, DJ Snake, MØ</t>
  </si>
  <si>
    <t>Roses - Imanbek Remix</t>
  </si>
  <si>
    <t>SAINt JHN, Imanbek</t>
  </si>
  <si>
    <t>Riptide</t>
  </si>
  <si>
    <t>Vance Joy</t>
  </si>
  <si>
    <t>Let Me Love You</t>
  </si>
  <si>
    <t>Dj Snake, Justin Bieber</t>
  </si>
  <si>
    <t>Better Now</t>
  </si>
  <si>
    <t>The Hills</t>
  </si>
  <si>
    <t>Congratulations</t>
  </si>
  <si>
    <t>Post Malone, Quavo</t>
  </si>
  <si>
    <t>Faded</t>
  </si>
  <si>
    <t>Alan Walker</t>
  </si>
  <si>
    <t>Good 4 u</t>
  </si>
  <si>
    <t>Olivia Rodrigo</t>
  </si>
  <si>
    <t>Treat You Better</t>
  </si>
  <si>
    <t>Shawn Mendes</t>
  </si>
  <si>
    <t>Don't Let Me Down</t>
  </si>
  <si>
    <t>The Chainsmokers, Daya</t>
  </si>
  <si>
    <t>I Took a Pill in Ibiza (Seeb Remix)</t>
  </si>
  <si>
    <t>Mike Posner, Seeb</t>
  </si>
  <si>
    <t>Stay with Me</t>
  </si>
  <si>
    <t>Sam Smith</t>
  </si>
  <si>
    <t>Drivers License</t>
  </si>
  <si>
    <t>I Don't Care</t>
  </si>
  <si>
    <t>Ed Sheeran,Justin Bieber</t>
  </si>
  <si>
    <t>Without Me</t>
  </si>
  <si>
    <t>Halsey</t>
  </si>
  <si>
    <t>Uptown Funk</t>
  </si>
  <si>
    <t>Mark Ronson, Bruno Mars</t>
  </si>
  <si>
    <t>One Kiss</t>
  </si>
  <si>
    <t>Calvin Harris, Dua Lipa</t>
  </si>
  <si>
    <t>Thank U, Next</t>
  </si>
  <si>
    <t>Despacito (Remix)</t>
  </si>
  <si>
    <t>Luis Fonsi, Daddy Yankee, Justin Bieber</t>
  </si>
  <si>
    <t>Memories</t>
  </si>
  <si>
    <t>Maroon 5</t>
  </si>
  <si>
    <t>Too Good at Goodbyes</t>
  </si>
  <si>
    <t>Mood</t>
  </si>
  <si>
    <t>24kGoldn, Iann Dior</t>
  </si>
  <si>
    <t>Unforgettable</t>
  </si>
  <si>
    <t>French Montana, Swae Lee</t>
  </si>
  <si>
    <t>Montero (Call Me by Your Name)</t>
  </si>
  <si>
    <t>Lil Nas X</t>
  </si>
  <si>
    <t>Industry Baby</t>
  </si>
  <si>
    <t>Lil Nas X y Jack Harlow</t>
  </si>
  <si>
    <t>The Box</t>
  </si>
  <si>
    <t>Roddy Ricch</t>
  </si>
  <si>
    <t>Moonlight</t>
  </si>
  <si>
    <t>Levitating</t>
  </si>
  <si>
    <t>Dua Lipa, DaBaby</t>
  </si>
  <si>
    <t>Dakiti</t>
  </si>
  <si>
    <t>Bad Bunny, Jhay Cortez</t>
  </si>
  <si>
    <t>Dynamite</t>
  </si>
  <si>
    <t>BTS</t>
  </si>
  <si>
    <t>That's What I Like</t>
  </si>
  <si>
    <t>Bruno Mars</t>
  </si>
  <si>
    <t>Cheap Thrills</t>
  </si>
  <si>
    <t>Sia</t>
  </si>
  <si>
    <t>Girls Like You</t>
  </si>
  <si>
    <t>Maroon 5, Cardi B</t>
  </si>
  <si>
    <t>Stitches</t>
  </si>
  <si>
    <t>See You Again</t>
  </si>
  <si>
    <t>Wiz Khalifa, Charlie Puth</t>
  </si>
  <si>
    <t>I Like Me Better</t>
  </si>
  <si>
    <t>Lauv</t>
  </si>
  <si>
    <t>7 Years</t>
  </si>
  <si>
    <t>Lukas Graham</t>
  </si>
  <si>
    <t>Despacito</t>
  </si>
  <si>
    <t>Luis Fonsi, Daddy Yankee</t>
  </si>
  <si>
    <t>Do I Wanna Know?</t>
  </si>
  <si>
    <t>Arctic Monkeys</t>
  </si>
  <si>
    <t>DaBaby, Roddy Ricch</t>
  </si>
  <si>
    <t>There's Nothing Holdin' Me Back</t>
  </si>
  <si>
    <t>Youngblood</t>
  </si>
  <si>
    <t>5 Seconds of Summer</t>
  </si>
  <si>
    <t>Sugar</t>
  </si>
  <si>
    <t>Can't Stop the Feeling!</t>
  </si>
  <si>
    <t>Justin Timberlake</t>
  </si>
  <si>
    <t>Heathens</t>
  </si>
  <si>
    <t>Peak Date</t>
  </si>
  <si>
    <t>Title</t>
  </si>
  <si>
    <t>Streams</t>
  </si>
  <si>
    <t>Duración(s)</t>
  </si>
  <si>
    <t>DÁKITI</t>
  </si>
  <si>
    <t>1,309,665,634</t>
  </si>
  <si>
    <t>Yonaguni</t>
  </si>
  <si>
    <t>1,015,641,573</t>
  </si>
  <si>
    <t>* LA CANCIÓN</t>
  </si>
  <si>
    <t>987,840,141</t>
  </si>
  <si>
    <t>* I Like It</t>
  </si>
  <si>
    <t>915,826,740</t>
  </si>
  <si>
    <t>* No Me Conoce - Remix</t>
  </si>
  <si>
    <t>845,648,338</t>
  </si>
  <si>
    <t>Me Porto Bonito</t>
  </si>
  <si>
    <t>831,845,057</t>
  </si>
  <si>
    <t>Callaita</t>
  </si>
  <si>
    <t>815,225,088</t>
  </si>
  <si>
    <t>Tití Me Preguntó</t>
  </si>
  <si>
    <t>739,419,023</t>
  </si>
  <si>
    <t>MIA</t>
  </si>
  <si>
    <t>721,145,789</t>
  </si>
  <si>
    <t>LA NOCHE DE ANOCHE</t>
  </si>
  <si>
    <t>653,417,514</t>
  </si>
  <si>
    <t>Ojitos Lindos</t>
  </si>
  <si>
    <t>648,810,755</t>
  </si>
  <si>
    <t>* Te Boté - Remix</t>
  </si>
  <si>
    <t>621,886,379</t>
  </si>
  <si>
    <t>* Lo Siento BB:/</t>
  </si>
  <si>
    <t>588,987,726</t>
  </si>
  <si>
    <t>Vete</t>
  </si>
  <si>
    <t>583,217,131</t>
  </si>
  <si>
    <t>Efecto</t>
  </si>
  <si>
    <t>576,114,694</t>
  </si>
  <si>
    <t>Moscow Mule</t>
  </si>
  <si>
    <t>566,637,438</t>
  </si>
  <si>
    <t>Safaera</t>
  </si>
  <si>
    <t>541,772,951</t>
  </si>
  <si>
    <t>* Volví</t>
  </si>
  <si>
    <t>517,450,092</t>
  </si>
  <si>
    <t>* UN DIA (ONE DAY) (Feat. Tainy)</t>
  </si>
  <si>
    <t>508,239,555</t>
  </si>
  <si>
    <t>* Soltera - Remix</t>
  </si>
  <si>
    <t>500,545,326</t>
  </si>
  <si>
    <t>La Santa</t>
  </si>
  <si>
    <t>467,671,668</t>
  </si>
  <si>
    <t>* Volando - Remix</t>
  </si>
  <si>
    <t>467,533,668</t>
  </si>
  <si>
    <t>A Tu Merced</t>
  </si>
  <si>
    <t>454,627,925</t>
  </si>
  <si>
    <t>Si Veo a Tu Mamá</t>
  </si>
  <si>
    <t>438,709,636</t>
  </si>
  <si>
    <t>Yo Perreo Sola</t>
  </si>
  <si>
    <t>429,804,889</t>
  </si>
  <si>
    <t>* AM Remix</t>
  </si>
  <si>
    <t>415,275,992</t>
  </si>
  <si>
    <t>Party</t>
  </si>
  <si>
    <t>409,252,825</t>
  </si>
  <si>
    <t>Ignorantes</t>
  </si>
  <si>
    <t>391,638,595</t>
  </si>
  <si>
    <t>La Difícil</t>
  </si>
  <si>
    <t>391,062,446</t>
  </si>
  <si>
    <t>Tarot</t>
  </si>
  <si>
    <t>387,943,655</t>
  </si>
  <si>
    <t>* QUE PRETENDES</t>
  </si>
  <si>
    <t>373,385,227</t>
  </si>
  <si>
    <t>TE MUDASTE</t>
  </si>
  <si>
    <t>369,182,134</t>
  </si>
  <si>
    <t>Si Estuviésemos Juntos</t>
  </si>
  <si>
    <t>362,259,657</t>
  </si>
  <si>
    <t>* Como Se Siente - Remix</t>
  </si>
  <si>
    <t>352,830,233</t>
  </si>
  <si>
    <t>* Mayores</t>
  </si>
  <si>
    <t>328,216,947</t>
  </si>
  <si>
    <t>Neverita</t>
  </si>
  <si>
    <t>317,789,832</t>
  </si>
  <si>
    <t>Sensualidad</t>
  </si>
  <si>
    <t>313,131,348</t>
  </si>
  <si>
    <t>Después de la Playa</t>
  </si>
  <si>
    <t>311,511,392</t>
  </si>
  <si>
    <t>La Corriente</t>
  </si>
  <si>
    <t>290,232,391</t>
  </si>
  <si>
    <t>Un Ratito</t>
  </si>
  <si>
    <t>269,611,022</t>
  </si>
  <si>
    <t>* Hasta Que Dios Diga</t>
  </si>
  <si>
    <t>253,302,360</t>
  </si>
  <si>
    <t>* Báilame - Remix</t>
  </si>
  <si>
    <t>249,229,524</t>
  </si>
  <si>
    <t>* X ÚLTIMA VEZ</t>
  </si>
  <si>
    <t>227,465,584</t>
  </si>
  <si>
    <t>Una Vez</t>
  </si>
  <si>
    <t>219,358,461</t>
  </si>
  <si>
    <t>Un Coco</t>
  </si>
  <si>
    <t>215,818,909</t>
  </si>
  <si>
    <t>Andrea</t>
  </si>
  <si>
    <t>213,629,271</t>
  </si>
  <si>
    <t>Dos Mil 16</t>
  </si>
  <si>
    <t>207,944,894</t>
  </si>
  <si>
    <t>Yo No Soy Celoso</t>
  </si>
  <si>
    <t>205,960,884</t>
  </si>
  <si>
    <t>Me Fui de Vacaciones</t>
  </si>
  <si>
    <t>199,934,347</t>
  </si>
  <si>
    <t>Amorfoda</t>
  </si>
  <si>
    <t>198,364,540</t>
  </si>
  <si>
    <t>187,932,142</t>
  </si>
  <si>
    <t>Aguacero</t>
  </si>
  <si>
    <t>181,734,478</t>
  </si>
  <si>
    <t>* Madura</t>
  </si>
  <si>
    <t>180,073,097</t>
  </si>
  <si>
    <t>* Solita</t>
  </si>
  <si>
    <t>178,591,107</t>
  </si>
  <si>
    <t>* Dura - Remix</t>
  </si>
  <si>
    <t>173,292,727</t>
  </si>
  <si>
    <t>Otro Atardecer</t>
  </si>
  <si>
    <t>171,780,862</t>
  </si>
  <si>
    <t>HACIENDO QUE ME AMAS</t>
  </si>
  <si>
    <t>170,735,375</t>
  </si>
  <si>
    <t>163,944,266</t>
  </si>
  <si>
    <t>* EL BAÑO</t>
  </si>
  <si>
    <t>161,665,354</t>
  </si>
  <si>
    <t>BOOKER T</t>
  </si>
  <si>
    <t>154,585,011</t>
  </si>
  <si>
    <t>* Vuelve</t>
  </si>
  <si>
    <t>152,981,342</t>
  </si>
  <si>
    <t>* UN PESO</t>
  </si>
  <si>
    <t>152,030,701</t>
  </si>
  <si>
    <t>Un Verano Sin Ti</t>
  </si>
  <si>
    <t>151,279,161</t>
  </si>
  <si>
    <t>NI BIEN NI MAL</t>
  </si>
  <si>
    <t>145,975,228</t>
  </si>
  <si>
    <t>Enséñame a Bailar</t>
  </si>
  <si>
    <t>144,052,138</t>
  </si>
  <si>
    <t>Solo de Mi</t>
  </si>
  <si>
    <t>139,499,316</t>
  </si>
  <si>
    <t>* Diles</t>
  </si>
  <si>
    <t>133,131,628</t>
  </si>
  <si>
    <t>Diles</t>
  </si>
  <si>
    <t>132,948,163</t>
  </si>
  <si>
    <t>* Explícale</t>
  </si>
  <si>
    <t>129,578,626</t>
  </si>
  <si>
    <t>126,600,014</t>
  </si>
  <si>
    <t>Agosto</t>
  </si>
  <si>
    <t>121,253,172</t>
  </si>
  <si>
    <t>Estamos Bien</t>
  </si>
  <si>
    <t>120,122,889</t>
  </si>
  <si>
    <t>La Zona</t>
  </si>
  <si>
    <t>115,464,200</t>
  </si>
  <si>
    <t>El Apagón</t>
  </si>
  <si>
    <t>113,655,649</t>
  </si>
  <si>
    <t>* Krippy Kush</t>
  </si>
  <si>
    <t>100,958,264</t>
  </si>
  <si>
    <t>Otra Noche en Miami</t>
  </si>
  <si>
    <t>100,117,845</t>
  </si>
  <si>
    <t>Bichiyal</t>
  </si>
  <si>
    <t>99,261,790</t>
  </si>
  <si>
    <t>* CANCIÓN CON YANDEL</t>
  </si>
  <si>
    <t>98,527,029</t>
  </si>
  <si>
    <t>* Infeliz</t>
  </si>
  <si>
    <t>97,020,816</t>
  </si>
  <si>
    <t>* Loca Remix</t>
  </si>
  <si>
    <t>95,142,765</t>
  </si>
  <si>
    <t>Soy Peor</t>
  </si>
  <si>
    <t>88,643,103</t>
  </si>
  <si>
    <t>* Ahora Me Llama</t>
  </si>
  <si>
    <t>88,234,783</t>
  </si>
  <si>
    <t>* Si Tu Novio Te Deja Sola</t>
  </si>
  <si>
    <t>86,651,425</t>
  </si>
  <si>
    <t>BYE ME FUI</t>
  </si>
  <si>
    <t>81,903,616</t>
  </si>
  <si>
    <t>PA' ROMPERLA</t>
  </si>
  <si>
    <t>81,648,983</t>
  </si>
  <si>
    <t>Pero Ya No</t>
  </si>
  <si>
    <t>78,993,751</t>
  </si>
  <si>
    <t>* Está Rico</t>
  </si>
  <si>
    <t>74,420,629</t>
  </si>
  <si>
    <t>* Bellacoso</t>
  </si>
  <si>
    <t>73,961,430</t>
  </si>
  <si>
    <t>BAD CON NICKY</t>
  </si>
  <si>
    <t>61,226,550</t>
  </si>
  <si>
    <t>TE DESEO LO MEJOR</t>
  </si>
  <si>
    <t>57,764,849</t>
  </si>
  <si>
    <t>* Soltera (Remix)</t>
  </si>
  <si>
    <t>57,546,735</t>
  </si>
  <si>
    <t>Caro</t>
  </si>
  <si>
    <t>56,750,877</t>
  </si>
  <si>
    <t>YO VISTO ASÍ</t>
  </si>
  <si>
    <t>56,353,877</t>
  </si>
  <si>
    <t>Chambea</t>
  </si>
  <si>
    <t>55,157,625</t>
  </si>
  <si>
    <t>ANTES QUE SE ACABE</t>
  </si>
  <si>
    <t>54,210,569</t>
  </si>
  <si>
    <t>Soliá</t>
  </si>
  <si>
    <t>53,534,877</t>
  </si>
  <si>
    <t>Hablamos Mañana</t>
  </si>
  <si>
    <t>48,959,807</t>
  </si>
  <si>
    <t>Soy Peor Remix</t>
  </si>
  <si>
    <t>48,303,343</t>
  </si>
  <si>
    <t>* Amantes de una Noche</t>
  </si>
  <si>
    <t>48,013,407</t>
  </si>
  <si>
    <t>* No Te Hagas</t>
  </si>
  <si>
    <t>47,875,152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</si>
</sst>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de &quot;mmmm&quot; de &quot;yyyy"/>
    <numFmt numFmtId="165" formatCode="yyyy/m/d"/>
    <numFmt numFmtId="166" formatCode="yyyy/mm/dd"/>
    <numFmt numFmtId="167" formatCode="d/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20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20" xfId="0" applyAlignment="1" applyFont="1" applyNumberFormat="1">
      <alignment horizontal="center"/>
    </xf>
    <xf borderId="0" fillId="0" fontId="1" numFmtId="3" xfId="0" applyAlignment="1" applyFont="1" applyNumberFormat="1">
      <alignment horizontal="center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es.wikipedia.org/wiki/The_Weeknd" TargetMode="External"/><Relationship Id="rId42" Type="http://schemas.openxmlformats.org/officeDocument/2006/relationships/hyperlink" Target="https://es.wikipedia.org/wiki/Ed_Sheeran" TargetMode="External"/><Relationship Id="rId41" Type="http://schemas.openxmlformats.org/officeDocument/2006/relationships/hyperlink" Target="https://es.wikipedia.org/wiki/Photograph_(canci%C3%B3n_de_Ed_Sheeran)" TargetMode="External"/><Relationship Id="rId44" Type="http://schemas.openxmlformats.org/officeDocument/2006/relationships/hyperlink" Target="https://es.wikipedia.org/wiki/Harry_Styles" TargetMode="External"/><Relationship Id="rId43" Type="http://schemas.openxmlformats.org/officeDocument/2006/relationships/hyperlink" Target="https://es.wikipedia.org/wiki/Watermelon_Sugar" TargetMode="External"/><Relationship Id="rId46" Type="http://schemas.openxmlformats.org/officeDocument/2006/relationships/hyperlink" Target="https://es.wikipedia.org/wiki/Billie_Eilish" TargetMode="External"/><Relationship Id="rId45" Type="http://schemas.openxmlformats.org/officeDocument/2006/relationships/hyperlink" Target="https://es.wikipedia.org/wiki/Lovely_(canci%C3%B3n_de_Billie_Eilish_y_Khalid)" TargetMode="External"/><Relationship Id="rId107" Type="http://schemas.openxmlformats.org/officeDocument/2006/relationships/hyperlink" Target="https://es.wikipedia.org/wiki/I_Took_a_Pill_in_Ibiza" TargetMode="External"/><Relationship Id="rId106" Type="http://schemas.openxmlformats.org/officeDocument/2006/relationships/hyperlink" Target="https://es.wikipedia.org/wiki/The_Chainsmokers" TargetMode="External"/><Relationship Id="rId105" Type="http://schemas.openxmlformats.org/officeDocument/2006/relationships/hyperlink" Target="https://es.wikipedia.org/wiki/Don%27t_Let_Me_Down_(canci%C3%B3n_de_The_Chainsmokers)" TargetMode="External"/><Relationship Id="rId104" Type="http://schemas.openxmlformats.org/officeDocument/2006/relationships/hyperlink" Target="https://es.wikipedia.org/wiki/Shawn_Mendes" TargetMode="External"/><Relationship Id="rId109" Type="http://schemas.openxmlformats.org/officeDocument/2006/relationships/hyperlink" Target="https://es.wikipedia.org/wiki/Stay_with_Me_(canci%C3%B3n_de_Sam_Smith)" TargetMode="External"/><Relationship Id="rId108" Type="http://schemas.openxmlformats.org/officeDocument/2006/relationships/hyperlink" Target="https://es.wikipedia.org/wiki/Mike_Posner" TargetMode="External"/><Relationship Id="rId48" Type="http://schemas.openxmlformats.org/officeDocument/2006/relationships/hyperlink" Target="https://es.wikipedia.org/wiki/The_Chainsmokers" TargetMode="External"/><Relationship Id="rId47" Type="http://schemas.openxmlformats.org/officeDocument/2006/relationships/hyperlink" Target="https://es.wikipedia.org/wiki/Something_Just_Like_This" TargetMode="External"/><Relationship Id="rId49" Type="http://schemas.openxmlformats.org/officeDocument/2006/relationships/hyperlink" Target="https://es.wikipedia.org/wiki/Shallow_(canci%C3%B3n)" TargetMode="External"/><Relationship Id="rId103" Type="http://schemas.openxmlformats.org/officeDocument/2006/relationships/hyperlink" Target="https://es.wikipedia.org/wiki/Treat_You_Better" TargetMode="External"/><Relationship Id="rId102" Type="http://schemas.openxmlformats.org/officeDocument/2006/relationships/hyperlink" Target="https://es.wikipedia.org/wiki/Olivia_Rodrigo" TargetMode="External"/><Relationship Id="rId101" Type="http://schemas.openxmlformats.org/officeDocument/2006/relationships/hyperlink" Target="https://es.wikipedia.org/wiki/Good_4_U" TargetMode="External"/><Relationship Id="rId100" Type="http://schemas.openxmlformats.org/officeDocument/2006/relationships/hyperlink" Target="https://es.wikipedia.org/wiki/Alan_Walker" TargetMode="External"/><Relationship Id="rId31" Type="http://schemas.openxmlformats.org/officeDocument/2006/relationships/hyperlink" Target="https://es.wikipedia.org/wiki/Lucid_Dreams_(canci%C3%B3n)" TargetMode="External"/><Relationship Id="rId30" Type="http://schemas.openxmlformats.org/officeDocument/2006/relationships/hyperlink" Target="https://es.wikipedia.org/wiki/Ed_Sheeran" TargetMode="External"/><Relationship Id="rId33" Type="http://schemas.openxmlformats.org/officeDocument/2006/relationships/hyperlink" Target="https://es.wikipedia.org/wiki/Don%27t_Start_Now_(canci%C3%B3n_de_Dua_Lipa)" TargetMode="External"/><Relationship Id="rId32" Type="http://schemas.openxmlformats.org/officeDocument/2006/relationships/hyperlink" Target="https://es.wikipedia.org/wiki/Juice_WRLD" TargetMode="External"/><Relationship Id="rId35" Type="http://schemas.openxmlformats.org/officeDocument/2006/relationships/hyperlink" Target="https://es.wikipedia.org/wiki/God%27s_Plan" TargetMode="External"/><Relationship Id="rId34" Type="http://schemas.openxmlformats.org/officeDocument/2006/relationships/hyperlink" Target="https://es.wikipedia.org/wiki/Dua_Lipa" TargetMode="External"/><Relationship Id="rId37" Type="http://schemas.openxmlformats.org/officeDocument/2006/relationships/hyperlink" Target="https://es.wikipedia.org/wiki/Heat_Waves" TargetMode="External"/><Relationship Id="rId36" Type="http://schemas.openxmlformats.org/officeDocument/2006/relationships/hyperlink" Target="https://es.wikipedia.org/wiki/Drake_(m%C3%BAsico)" TargetMode="External"/><Relationship Id="rId39" Type="http://schemas.openxmlformats.org/officeDocument/2006/relationships/hyperlink" Target="https://es.wikipedia.org/wiki/Starboy_(canci%C3%B3n)" TargetMode="External"/><Relationship Id="rId174" Type="http://schemas.openxmlformats.org/officeDocument/2006/relationships/drawing" Target="../drawings/drawing2.xml"/><Relationship Id="rId38" Type="http://schemas.openxmlformats.org/officeDocument/2006/relationships/hyperlink" Target="https://es.wikipedia.org/wiki/Glass_Animals" TargetMode="External"/><Relationship Id="rId173" Type="http://schemas.openxmlformats.org/officeDocument/2006/relationships/hyperlink" Target="https://es.wikipedia.org/wiki/Twenty_One_Pilots" TargetMode="External"/><Relationship Id="rId20" Type="http://schemas.openxmlformats.org/officeDocument/2006/relationships/hyperlink" Target="https://es.wikipedia.org/wiki/Believer_(canci%C3%B3n_de_Imagine_Dragons)" TargetMode="External"/><Relationship Id="rId22" Type="http://schemas.openxmlformats.org/officeDocument/2006/relationships/hyperlink" Target="https://es.wikipedia.org/wiki/Perfect_(canci%C3%B3n_de_Ed_Sheeran)" TargetMode="External"/><Relationship Id="rId21" Type="http://schemas.openxmlformats.org/officeDocument/2006/relationships/hyperlink" Target="https://es.wikipedia.org/wiki/Imagine_Dragons" TargetMode="External"/><Relationship Id="rId24" Type="http://schemas.openxmlformats.org/officeDocument/2006/relationships/hyperlink" Target="https://es.wikipedia.org/wiki/Bad_Guy_(canci%C3%B3n_de_Billie_Eilish)" TargetMode="External"/><Relationship Id="rId23" Type="http://schemas.openxmlformats.org/officeDocument/2006/relationships/hyperlink" Target="https://es.wikipedia.org/wiki/Ed_Sheeran" TargetMode="External"/><Relationship Id="rId129" Type="http://schemas.openxmlformats.org/officeDocument/2006/relationships/hyperlink" Target="https://es.wikipedia.org/wiki/24kGoldn" TargetMode="External"/><Relationship Id="rId128" Type="http://schemas.openxmlformats.org/officeDocument/2006/relationships/hyperlink" Target="https://es.wikipedia.org/wiki/Mood_(canci%C3%B3n)" TargetMode="External"/><Relationship Id="rId127" Type="http://schemas.openxmlformats.org/officeDocument/2006/relationships/hyperlink" Target="https://es.wikipedia.org/wiki/Sam_Smith" TargetMode="External"/><Relationship Id="rId126" Type="http://schemas.openxmlformats.org/officeDocument/2006/relationships/hyperlink" Target="https://es.wikipedia.org/wiki/Maroon_5" TargetMode="External"/><Relationship Id="rId26" Type="http://schemas.openxmlformats.org/officeDocument/2006/relationships/hyperlink" Target="https://es.wikipedia.org/wiki/Stay_(canci%C3%B3n_de_The_Kid_Laroi_y_Justin_Bieber)" TargetMode="External"/><Relationship Id="rId121" Type="http://schemas.openxmlformats.org/officeDocument/2006/relationships/hyperlink" Target="https://es.wikipedia.org/wiki/Thank_U,_Next_(canci%C3%B3n)" TargetMode="External"/><Relationship Id="rId25" Type="http://schemas.openxmlformats.org/officeDocument/2006/relationships/hyperlink" Target="https://es.wikipedia.org/wiki/Billie_Eilish" TargetMode="External"/><Relationship Id="rId120" Type="http://schemas.openxmlformats.org/officeDocument/2006/relationships/hyperlink" Target="https://es.wikipedia.org/wiki/Calvin_Harris" TargetMode="External"/><Relationship Id="rId28" Type="http://schemas.openxmlformats.org/officeDocument/2006/relationships/hyperlink" Target="https://es.wikipedia.org/wiki/James_Arthur" TargetMode="External"/><Relationship Id="rId27" Type="http://schemas.openxmlformats.org/officeDocument/2006/relationships/hyperlink" Target="https://es.wikipedia.org/wiki/The_Kid_Laroi" TargetMode="External"/><Relationship Id="rId125" Type="http://schemas.openxmlformats.org/officeDocument/2006/relationships/hyperlink" Target="https://es.wikipedia.org/wiki/Memories_(canci%C3%B3n_de_Maroon_5)" TargetMode="External"/><Relationship Id="rId29" Type="http://schemas.openxmlformats.org/officeDocument/2006/relationships/hyperlink" Target="https://es.wikipedia.org/wiki/Thinking_Out_Loud" TargetMode="External"/><Relationship Id="rId124" Type="http://schemas.openxmlformats.org/officeDocument/2006/relationships/hyperlink" Target="https://es.wikipedia.org/wiki/Luis_Fonsi" TargetMode="External"/><Relationship Id="rId123" Type="http://schemas.openxmlformats.org/officeDocument/2006/relationships/hyperlink" Target="https://es.wikipedia.org/wiki/Despacito" TargetMode="External"/><Relationship Id="rId122" Type="http://schemas.openxmlformats.org/officeDocument/2006/relationships/hyperlink" Target="https://es.wikipedia.org/wiki/Ariana_Grande" TargetMode="External"/><Relationship Id="rId95" Type="http://schemas.openxmlformats.org/officeDocument/2006/relationships/hyperlink" Target="https://es.wikipedia.org/wiki/The_Hills_(canci%C3%B3n)" TargetMode="External"/><Relationship Id="rId94" Type="http://schemas.openxmlformats.org/officeDocument/2006/relationships/hyperlink" Target="https://es.wikipedia.org/wiki/Post_Malone" TargetMode="External"/><Relationship Id="rId97" Type="http://schemas.openxmlformats.org/officeDocument/2006/relationships/hyperlink" Target="https://es.wikipedia.org/wiki/Congratulations_(canci%C3%B3n_de_Post_Malone)" TargetMode="External"/><Relationship Id="rId96" Type="http://schemas.openxmlformats.org/officeDocument/2006/relationships/hyperlink" Target="https://es.wikipedia.org/wiki/The_Weeknd" TargetMode="External"/><Relationship Id="rId11" Type="http://schemas.openxmlformats.org/officeDocument/2006/relationships/hyperlink" Target="https://es.wikipedia.org/wiki/Lewis_Capaldi" TargetMode="External"/><Relationship Id="rId99" Type="http://schemas.openxmlformats.org/officeDocument/2006/relationships/hyperlink" Target="https://es.wikipedia.org/wiki/Faded_(canci%C3%B3n_de_Alan_Walker)" TargetMode="External"/><Relationship Id="rId10" Type="http://schemas.openxmlformats.org/officeDocument/2006/relationships/hyperlink" Target="https://es.wikipedia.org/wiki/Someone_You_Loved" TargetMode="External"/><Relationship Id="rId98" Type="http://schemas.openxmlformats.org/officeDocument/2006/relationships/hyperlink" Target="https://es.wikipedia.org/wiki/Post_Malone" TargetMode="External"/><Relationship Id="rId13" Type="http://schemas.openxmlformats.org/officeDocument/2006/relationships/hyperlink" Target="https://es.wikipedia.org/wiki/Drake_(m%C3%BAsico)" TargetMode="External"/><Relationship Id="rId12" Type="http://schemas.openxmlformats.org/officeDocument/2006/relationships/hyperlink" Target="https://es.wikipedia.org/wiki/One_Dance" TargetMode="External"/><Relationship Id="rId91" Type="http://schemas.openxmlformats.org/officeDocument/2006/relationships/hyperlink" Target="https://es.wikipedia.org/wiki/Vance_Joy" TargetMode="External"/><Relationship Id="rId90" Type="http://schemas.openxmlformats.org/officeDocument/2006/relationships/hyperlink" Target="https://es.wikipedia.org/wiki/Riptide" TargetMode="External"/><Relationship Id="rId93" Type="http://schemas.openxmlformats.org/officeDocument/2006/relationships/hyperlink" Target="https://es.wikipedia.org/wiki/DJ_Snake" TargetMode="External"/><Relationship Id="rId92" Type="http://schemas.openxmlformats.org/officeDocument/2006/relationships/hyperlink" Target="https://es.wikipedia.org/wiki/Let_Me_Love_You" TargetMode="External"/><Relationship Id="rId118" Type="http://schemas.openxmlformats.org/officeDocument/2006/relationships/hyperlink" Target="https://es.wikipedia.org/wiki/Mark_Ronson" TargetMode="External"/><Relationship Id="rId117" Type="http://schemas.openxmlformats.org/officeDocument/2006/relationships/hyperlink" Target="https://es.wikipedia.org/wiki/Uptown_Funk" TargetMode="External"/><Relationship Id="rId116" Type="http://schemas.openxmlformats.org/officeDocument/2006/relationships/hyperlink" Target="https://es.wikipedia.org/wiki/Halsey_(cantante)" TargetMode="External"/><Relationship Id="rId115" Type="http://schemas.openxmlformats.org/officeDocument/2006/relationships/hyperlink" Target="https://es.wikipedia.org/wiki/Without_Me_(canci%C3%B3n_de_Halsey)" TargetMode="External"/><Relationship Id="rId119" Type="http://schemas.openxmlformats.org/officeDocument/2006/relationships/hyperlink" Target="https://es.wikipedia.org/wiki/One_Kiss" TargetMode="External"/><Relationship Id="rId15" Type="http://schemas.openxmlformats.org/officeDocument/2006/relationships/hyperlink" Target="https://es.wikipedia.org/wiki/Post_Malone" TargetMode="External"/><Relationship Id="rId110" Type="http://schemas.openxmlformats.org/officeDocument/2006/relationships/hyperlink" Target="https://es.wikipedia.org/wiki/Sam_Smith" TargetMode="External"/><Relationship Id="rId14" Type="http://schemas.openxmlformats.org/officeDocument/2006/relationships/hyperlink" Target="https://es.wikipedia.org/wiki/Sunflower_(canci%C3%B3n)" TargetMode="External"/><Relationship Id="rId17" Type="http://schemas.openxmlformats.org/officeDocument/2006/relationships/hyperlink" Target="https://es.wikipedia.org/wiki/The_Chainsmokers" TargetMode="External"/><Relationship Id="rId16" Type="http://schemas.openxmlformats.org/officeDocument/2006/relationships/hyperlink" Target="https://es.wikipedia.org/wiki/Closer_(canci%C3%B3n_de_The_Chainsmokers)" TargetMode="External"/><Relationship Id="rId19" Type="http://schemas.openxmlformats.org/officeDocument/2006/relationships/hyperlink" Target="https://es.wikipedia.org/wiki/Shawn_Mendes" TargetMode="External"/><Relationship Id="rId114" Type="http://schemas.openxmlformats.org/officeDocument/2006/relationships/hyperlink" Target="https://es.wikipedia.org/wiki/Ed_Sheeran" TargetMode="External"/><Relationship Id="rId18" Type="http://schemas.openxmlformats.org/officeDocument/2006/relationships/hyperlink" Target="https://es.wikipedia.org/wiki/Se%C3%B1orita_(canci%C3%B3n_de_Shawn_Mendes_y_Camila_Cabello)" TargetMode="External"/><Relationship Id="rId113" Type="http://schemas.openxmlformats.org/officeDocument/2006/relationships/hyperlink" Target="https://es.wikipedia.org/wiki/I_Don%27t_Care_(canci%C3%B3n_de_Ed_Sheeran_y_Justin_Bieber)" TargetMode="External"/><Relationship Id="rId112" Type="http://schemas.openxmlformats.org/officeDocument/2006/relationships/hyperlink" Target="https://es.wikipedia.org/wiki/Olivia_Rodrigo" TargetMode="External"/><Relationship Id="rId111" Type="http://schemas.openxmlformats.org/officeDocument/2006/relationships/hyperlink" Target="https://es.wikipedia.org/wiki/Drivers_License" TargetMode="External"/><Relationship Id="rId84" Type="http://schemas.openxmlformats.org/officeDocument/2006/relationships/hyperlink" Target="https://es.wikipedia.org/wiki/OneRepublic" TargetMode="External"/><Relationship Id="rId83" Type="http://schemas.openxmlformats.org/officeDocument/2006/relationships/hyperlink" Target="https://es.wikipedia.org/wiki/Counting_Stars" TargetMode="External"/><Relationship Id="rId86" Type="http://schemas.openxmlformats.org/officeDocument/2006/relationships/hyperlink" Target="https://es.wikipedia.org/wiki/Justin_Bieber" TargetMode="External"/><Relationship Id="rId85" Type="http://schemas.openxmlformats.org/officeDocument/2006/relationships/hyperlink" Target="https://es.wikipedia.org/wiki/Sorry_(canci%C3%B3n_de_Justin_Bieber)" TargetMode="External"/><Relationship Id="rId88" Type="http://schemas.openxmlformats.org/officeDocument/2006/relationships/hyperlink" Target="https://es.wikipedia.org/wiki/Major_Lazer" TargetMode="External"/><Relationship Id="rId150" Type="http://schemas.openxmlformats.org/officeDocument/2006/relationships/hyperlink" Target="https://es.wikipedia.org/wiki/Girls_Like_You" TargetMode="External"/><Relationship Id="rId87" Type="http://schemas.openxmlformats.org/officeDocument/2006/relationships/hyperlink" Target="https://es.wikipedia.org/wiki/Lean_On" TargetMode="External"/><Relationship Id="rId89" Type="http://schemas.openxmlformats.org/officeDocument/2006/relationships/hyperlink" Target="https://es.wikipedia.org/wiki/Roses_(canci%C3%B3n_de_Saint_Jhn)" TargetMode="External"/><Relationship Id="rId80" Type="http://schemas.openxmlformats.org/officeDocument/2006/relationships/hyperlink" Target="https://es.wikipedia.org/wiki/Kendrick_Lamar" TargetMode="External"/><Relationship Id="rId82" Type="http://schemas.openxmlformats.org/officeDocument/2006/relationships/hyperlink" Target="https://es.wikipedia.org/wiki/Avicii" TargetMode="External"/><Relationship Id="rId81" Type="http://schemas.openxmlformats.org/officeDocument/2006/relationships/hyperlink" Target="https://es.wikipedia.org/wiki/Wake_Me_Up_(canci%C3%B3n_de_Avicii)" TargetMode="External"/><Relationship Id="rId1" Type="http://schemas.openxmlformats.org/officeDocument/2006/relationships/hyperlink" Target="https://es.wikipedia.org/wiki/Shape_of_You" TargetMode="External"/><Relationship Id="rId2" Type="http://schemas.openxmlformats.org/officeDocument/2006/relationships/hyperlink" Target="https://es.wikipedia.org/wiki/Ed_Sheeran" TargetMode="External"/><Relationship Id="rId3" Type="http://schemas.openxmlformats.org/officeDocument/2006/relationships/hyperlink" Target="https://es.wikipedia.org/wiki/Anexo:Canciones_m%C3%A1s_reproducidas_en_Spotify" TargetMode="External"/><Relationship Id="rId149" Type="http://schemas.openxmlformats.org/officeDocument/2006/relationships/hyperlink" Target="https://es.wikipedia.org/wiki/Sia" TargetMode="External"/><Relationship Id="rId4" Type="http://schemas.openxmlformats.org/officeDocument/2006/relationships/hyperlink" Target="https://es.wikipedia.org/wiki/Blinding_Lights" TargetMode="External"/><Relationship Id="rId148" Type="http://schemas.openxmlformats.org/officeDocument/2006/relationships/hyperlink" Target="https://es.wikipedia.org/wiki/Cheap_Thrills_(canci%C3%B3n_de_Sia)" TargetMode="External"/><Relationship Id="rId9" Type="http://schemas.openxmlformats.org/officeDocument/2006/relationships/hyperlink" Target="https://es.wikipedia.org/wiki/Post_Malone" TargetMode="External"/><Relationship Id="rId143" Type="http://schemas.openxmlformats.org/officeDocument/2006/relationships/hyperlink" Target="https://es.wikipedia.org/wiki/Bad_Bunny" TargetMode="External"/><Relationship Id="rId142" Type="http://schemas.openxmlformats.org/officeDocument/2006/relationships/hyperlink" Target="https://es.wikipedia.org/wiki/Dakiti" TargetMode="External"/><Relationship Id="rId141" Type="http://schemas.openxmlformats.org/officeDocument/2006/relationships/hyperlink" Target="https://es.wikipedia.org/wiki/Dua_Lipa" TargetMode="External"/><Relationship Id="rId140" Type="http://schemas.openxmlformats.org/officeDocument/2006/relationships/hyperlink" Target="https://es.wikipedia.org/wiki/Levitating" TargetMode="External"/><Relationship Id="rId5" Type="http://schemas.openxmlformats.org/officeDocument/2006/relationships/hyperlink" Target="https://es.wikipedia.org/wiki/The_Weeknd" TargetMode="External"/><Relationship Id="rId147" Type="http://schemas.openxmlformats.org/officeDocument/2006/relationships/hyperlink" Target="https://es.wikipedia.org/wiki/Bruno_Mars" TargetMode="External"/><Relationship Id="rId6" Type="http://schemas.openxmlformats.org/officeDocument/2006/relationships/hyperlink" Target="https://es.wikipedia.org/wiki/Dance_Monkey" TargetMode="External"/><Relationship Id="rId146" Type="http://schemas.openxmlformats.org/officeDocument/2006/relationships/hyperlink" Target="https://es.wikipedia.org/wiki/That%27s_What_I_Like" TargetMode="External"/><Relationship Id="rId7" Type="http://schemas.openxmlformats.org/officeDocument/2006/relationships/hyperlink" Target="https://es.wikipedia.org/wiki/Tones_and_I" TargetMode="External"/><Relationship Id="rId145" Type="http://schemas.openxmlformats.org/officeDocument/2006/relationships/hyperlink" Target="https://es.wikipedia.org/wiki/BTS" TargetMode="External"/><Relationship Id="rId8" Type="http://schemas.openxmlformats.org/officeDocument/2006/relationships/hyperlink" Target="https://es.wikipedia.org/wiki/Rockstar_(canci%C3%B3n)" TargetMode="External"/><Relationship Id="rId144" Type="http://schemas.openxmlformats.org/officeDocument/2006/relationships/hyperlink" Target="https://es.wikipedia.org/wiki/Dynamite_(canci%C3%B3n_de_BTS)" TargetMode="External"/><Relationship Id="rId73" Type="http://schemas.openxmlformats.org/officeDocument/2006/relationships/hyperlink" Target="https://es.wikipedia.org/wiki/Twenty_One_Pilots" TargetMode="External"/><Relationship Id="rId72" Type="http://schemas.openxmlformats.org/officeDocument/2006/relationships/hyperlink" Target="https://es.wikipedia.org/wiki/Stressed_Out_(canci%C3%B3n_de_Twenty_One_Pilots)" TargetMode="External"/><Relationship Id="rId75" Type="http://schemas.openxmlformats.org/officeDocument/2006/relationships/hyperlink" Target="https://es.wikipedia.org/wiki/Dua_Lipa" TargetMode="External"/><Relationship Id="rId74" Type="http://schemas.openxmlformats.org/officeDocument/2006/relationships/hyperlink" Target="https://es.wikipedia.org/wiki/New_Rules" TargetMode="External"/><Relationship Id="rId77" Type="http://schemas.openxmlformats.org/officeDocument/2006/relationships/hyperlink" Target="https://es.wikipedia.org/wiki/Marshmello" TargetMode="External"/><Relationship Id="rId76" Type="http://schemas.openxmlformats.org/officeDocument/2006/relationships/hyperlink" Target="https://es.wikipedia.org/wiki/Happier_(canci%C3%B3n_de_Marshmello_y_Bastille)" TargetMode="External"/><Relationship Id="rId79" Type="http://schemas.openxmlformats.org/officeDocument/2006/relationships/hyperlink" Target="https://es.wikipedia.org/wiki/Humble_(canci%C3%B3n)" TargetMode="External"/><Relationship Id="rId78" Type="http://schemas.openxmlformats.org/officeDocument/2006/relationships/hyperlink" Target="https://es.wikipedia.org/wiki/Travis_Scott" TargetMode="External"/><Relationship Id="rId71" Type="http://schemas.openxmlformats.org/officeDocument/2006/relationships/hyperlink" Target="https://es.wikipedia.org/wiki/Lil_Uzi_Vert" TargetMode="External"/><Relationship Id="rId70" Type="http://schemas.openxmlformats.org/officeDocument/2006/relationships/hyperlink" Target="https://es.wikipedia.org/wiki/Camila_Cabello" TargetMode="External"/><Relationship Id="rId139" Type="http://schemas.openxmlformats.org/officeDocument/2006/relationships/hyperlink" Target="https://es.wikipedia.org/wiki/XXXTentacion" TargetMode="External"/><Relationship Id="rId138" Type="http://schemas.openxmlformats.org/officeDocument/2006/relationships/hyperlink" Target="https://es.wikipedia.org/wiki/Moonlight_(canci%C3%B3n_de_XXXTentacion)" TargetMode="External"/><Relationship Id="rId137" Type="http://schemas.openxmlformats.org/officeDocument/2006/relationships/hyperlink" Target="https://es.wikipedia.org/wiki/Roddy_Ricch" TargetMode="External"/><Relationship Id="rId132" Type="http://schemas.openxmlformats.org/officeDocument/2006/relationships/hyperlink" Target="https://es.wikipedia.org/wiki/Montero_(Call_Me_by_Your_Name)" TargetMode="External"/><Relationship Id="rId131" Type="http://schemas.openxmlformats.org/officeDocument/2006/relationships/hyperlink" Target="https://es.wikipedia.org/wiki/French_Montana" TargetMode="External"/><Relationship Id="rId130" Type="http://schemas.openxmlformats.org/officeDocument/2006/relationships/hyperlink" Target="https://es.wikipedia.org/wiki/Unforgettable" TargetMode="External"/><Relationship Id="rId136" Type="http://schemas.openxmlformats.org/officeDocument/2006/relationships/hyperlink" Target="https://es.wikipedia.org/wiki/The_Box_(canci%C3%B3n)" TargetMode="External"/><Relationship Id="rId135" Type="http://schemas.openxmlformats.org/officeDocument/2006/relationships/hyperlink" Target="https://es.wikipedia.org/wiki/Lil_Nas_X" TargetMode="External"/><Relationship Id="rId134" Type="http://schemas.openxmlformats.org/officeDocument/2006/relationships/hyperlink" Target="https://es.wikipedia.org/wiki/Industry_Baby" TargetMode="External"/><Relationship Id="rId133" Type="http://schemas.openxmlformats.org/officeDocument/2006/relationships/hyperlink" Target="https://es.wikipedia.org/wiki/Lil_Nas_X" TargetMode="External"/><Relationship Id="rId62" Type="http://schemas.openxmlformats.org/officeDocument/2006/relationships/hyperlink" Target="https://es.wikipedia.org/wiki/Imagine_Dragons" TargetMode="External"/><Relationship Id="rId61" Type="http://schemas.openxmlformats.org/officeDocument/2006/relationships/hyperlink" Target="https://es.wikipedia.org/wiki/Thunder_(canci%C3%B3n_de_Imagine_Dragons)" TargetMode="External"/><Relationship Id="rId64" Type="http://schemas.openxmlformats.org/officeDocument/2006/relationships/hyperlink" Target="https://es.wikipedia.org/wiki/Ariana_Grande" TargetMode="External"/><Relationship Id="rId63" Type="http://schemas.openxmlformats.org/officeDocument/2006/relationships/hyperlink" Target="https://es.wikipedia.org/wiki/7_Rings" TargetMode="External"/><Relationship Id="rId66" Type="http://schemas.openxmlformats.org/officeDocument/2006/relationships/hyperlink" Target="https://es.wikipedia.org/wiki/Travis_Scott" TargetMode="External"/><Relationship Id="rId172" Type="http://schemas.openxmlformats.org/officeDocument/2006/relationships/hyperlink" Target="https://es.wikipedia.org/wiki/Justin_Timberlake" TargetMode="External"/><Relationship Id="rId65" Type="http://schemas.openxmlformats.org/officeDocument/2006/relationships/hyperlink" Target="https://es.wikipedia.org/wiki/Goosebumps_(Canci%C3%B3n_de_Travis_Scott)" TargetMode="External"/><Relationship Id="rId171" Type="http://schemas.openxmlformats.org/officeDocument/2006/relationships/hyperlink" Target="https://es.wikipedia.org/wiki/Can%27t_Stop_the_Feeling!" TargetMode="External"/><Relationship Id="rId68" Type="http://schemas.openxmlformats.org/officeDocument/2006/relationships/hyperlink" Target="https://es.wikipedia.org/wiki/XXXTentacion" TargetMode="External"/><Relationship Id="rId170" Type="http://schemas.openxmlformats.org/officeDocument/2006/relationships/hyperlink" Target="https://es.wikipedia.org/wiki/Maroon_5" TargetMode="External"/><Relationship Id="rId67" Type="http://schemas.openxmlformats.org/officeDocument/2006/relationships/hyperlink" Target="https://es.wikipedia.org/wiki/Jocelyn_Flores_(canci%C3%B3n)" TargetMode="External"/><Relationship Id="rId60" Type="http://schemas.openxmlformats.org/officeDocument/2006/relationships/hyperlink" Target="https://es.wikipedia.org/wiki/Hozier" TargetMode="External"/><Relationship Id="rId165" Type="http://schemas.openxmlformats.org/officeDocument/2006/relationships/hyperlink" Target="https://es.wikipedia.org/wiki/There%27s_Nothing_Holdin%27_Me_Back" TargetMode="External"/><Relationship Id="rId69" Type="http://schemas.openxmlformats.org/officeDocument/2006/relationships/hyperlink" Target="https://es.wikipedia.org/wiki/Havana_(canci%C3%B3n)" TargetMode="External"/><Relationship Id="rId164" Type="http://schemas.openxmlformats.org/officeDocument/2006/relationships/hyperlink" Target="https://es.wikipedia.org/wiki/DaBaby" TargetMode="External"/><Relationship Id="rId163" Type="http://schemas.openxmlformats.org/officeDocument/2006/relationships/hyperlink" Target="https://es.wikipedia.org/wiki/Rockstar_(canci%C3%B3n_de_DaBaby)" TargetMode="External"/><Relationship Id="rId162" Type="http://schemas.openxmlformats.org/officeDocument/2006/relationships/hyperlink" Target="https://es.wikipedia.org/wiki/Arctic_Monkeys" TargetMode="External"/><Relationship Id="rId169" Type="http://schemas.openxmlformats.org/officeDocument/2006/relationships/hyperlink" Target="https://es.wikipedia.org/wiki/Sugar_(canci%C3%B3n_de_Maroon_5)" TargetMode="External"/><Relationship Id="rId168" Type="http://schemas.openxmlformats.org/officeDocument/2006/relationships/hyperlink" Target="https://es.wikipedia.org/wiki/5_Seconds_of_Summer" TargetMode="External"/><Relationship Id="rId167" Type="http://schemas.openxmlformats.org/officeDocument/2006/relationships/hyperlink" Target="https://es.wikipedia.org/wiki/Youngblood_(canci%C3%B3n_de_5_Seconds_of_Summer)" TargetMode="External"/><Relationship Id="rId166" Type="http://schemas.openxmlformats.org/officeDocument/2006/relationships/hyperlink" Target="https://es.wikipedia.org/wiki/Shawn_Mendes" TargetMode="External"/><Relationship Id="rId51" Type="http://schemas.openxmlformats.org/officeDocument/2006/relationships/hyperlink" Target="https://es.wikipedia.org/wiki/Sad!" TargetMode="External"/><Relationship Id="rId50" Type="http://schemas.openxmlformats.org/officeDocument/2006/relationships/hyperlink" Target="https://es.wikipedia.org/wiki/Lady_Gaga" TargetMode="External"/><Relationship Id="rId53" Type="http://schemas.openxmlformats.org/officeDocument/2006/relationships/hyperlink" Target="https://es.wikipedia.org/wiki/Love_Yourself" TargetMode="External"/><Relationship Id="rId52" Type="http://schemas.openxmlformats.org/officeDocument/2006/relationships/hyperlink" Target="https://es.wikipedia.org/wiki/XXXTentacion" TargetMode="External"/><Relationship Id="rId55" Type="http://schemas.openxmlformats.org/officeDocument/2006/relationships/hyperlink" Target="https://es.wikipedia.org/wiki/Circles" TargetMode="External"/><Relationship Id="rId161" Type="http://schemas.openxmlformats.org/officeDocument/2006/relationships/hyperlink" Target="https://es.wikipedia.org/wiki/Do_I_Wanna_Know%3F" TargetMode="External"/><Relationship Id="rId54" Type="http://schemas.openxmlformats.org/officeDocument/2006/relationships/hyperlink" Target="https://es.wikipedia.org/wiki/Justin_Bieber" TargetMode="External"/><Relationship Id="rId160" Type="http://schemas.openxmlformats.org/officeDocument/2006/relationships/hyperlink" Target="https://es.wikipedia.org/wiki/Luis_Fonsi" TargetMode="External"/><Relationship Id="rId57" Type="http://schemas.openxmlformats.org/officeDocument/2006/relationships/hyperlink" Target="https://es.wikipedia.org/wiki/All_of_Me_(canci%C3%B3n_de_John_Legend)" TargetMode="External"/><Relationship Id="rId56" Type="http://schemas.openxmlformats.org/officeDocument/2006/relationships/hyperlink" Target="https://es.wikipedia.org/wiki/Post_Malone" TargetMode="External"/><Relationship Id="rId159" Type="http://schemas.openxmlformats.org/officeDocument/2006/relationships/hyperlink" Target="https://es.wikipedia.org/wiki/Despacito" TargetMode="External"/><Relationship Id="rId59" Type="http://schemas.openxmlformats.org/officeDocument/2006/relationships/hyperlink" Target="https://es.wikipedia.org/wiki/Take_Me_to_Church" TargetMode="External"/><Relationship Id="rId154" Type="http://schemas.openxmlformats.org/officeDocument/2006/relationships/hyperlink" Target="https://es.wikipedia.org/wiki/See_You_Again_(canci%C3%B3n_de_Wiz_Khalifa)" TargetMode="External"/><Relationship Id="rId58" Type="http://schemas.openxmlformats.org/officeDocument/2006/relationships/hyperlink" Target="https://es.wikipedia.org/wiki/John_Legend" TargetMode="External"/><Relationship Id="rId153" Type="http://schemas.openxmlformats.org/officeDocument/2006/relationships/hyperlink" Target="https://es.wikipedia.org/wiki/Shawn_Mendes" TargetMode="External"/><Relationship Id="rId152" Type="http://schemas.openxmlformats.org/officeDocument/2006/relationships/hyperlink" Target="https://es.wikipedia.org/wiki/Stitches_(canci%C3%B3n)" TargetMode="External"/><Relationship Id="rId151" Type="http://schemas.openxmlformats.org/officeDocument/2006/relationships/hyperlink" Target="https://es.wikipedia.org/wiki/Maroon_5" TargetMode="External"/><Relationship Id="rId158" Type="http://schemas.openxmlformats.org/officeDocument/2006/relationships/hyperlink" Target="https://es.wikipedia.org/wiki/Lukas_Graham" TargetMode="External"/><Relationship Id="rId157" Type="http://schemas.openxmlformats.org/officeDocument/2006/relationships/hyperlink" Target="https://es.wikipedia.org/wiki/7_Years_(sencillo_de_Lukas_Graham)" TargetMode="External"/><Relationship Id="rId156" Type="http://schemas.openxmlformats.org/officeDocument/2006/relationships/hyperlink" Target="https://es.wikipedia.org/wiki/Lauv" TargetMode="External"/><Relationship Id="rId155" Type="http://schemas.openxmlformats.org/officeDocument/2006/relationships/hyperlink" Target="https://es.wikipedia.org/wiki/Wiz_Khalifa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worb.net/spotify/track/5CzixCxDkRXX9mScCmah8O.html" TargetMode="External"/><Relationship Id="rId42" Type="http://schemas.openxmlformats.org/officeDocument/2006/relationships/hyperlink" Target="https://www.kworb.net/spotify/track/3VClLWqNn80Llv0PJOsKgr.html" TargetMode="External"/><Relationship Id="rId41" Type="http://schemas.openxmlformats.org/officeDocument/2006/relationships/hyperlink" Target="https://www.kworb.net/spotify/track/06s3QtMJVXw1AJX3UfvZG1.html" TargetMode="External"/><Relationship Id="rId44" Type="http://schemas.openxmlformats.org/officeDocument/2006/relationships/hyperlink" Target="https://www.kworb.net/spotify/track/5J7teKIJGtqVypgYI6sqXj.html" TargetMode="External"/><Relationship Id="rId43" Type="http://schemas.openxmlformats.org/officeDocument/2006/relationships/hyperlink" Target="https://www.kworb.net/spotify/track/48AJSd42lXpicsGqcgopof.html" TargetMode="External"/><Relationship Id="rId46" Type="http://schemas.openxmlformats.org/officeDocument/2006/relationships/hyperlink" Target="https://www.kworb.net/spotify/track/44XjoNvtwevktFKjvVe1vH.html" TargetMode="External"/><Relationship Id="rId45" Type="http://schemas.openxmlformats.org/officeDocument/2006/relationships/hyperlink" Target="https://www.kworb.net/spotify/track/6VrQTLzzuyGIYjUDe4kAZk.html" TargetMode="External"/><Relationship Id="rId48" Type="http://schemas.openxmlformats.org/officeDocument/2006/relationships/hyperlink" Target="https://www.kworb.net/spotify/track/5kVZxyMY1gfdCLiChsfjn1.html" TargetMode="External"/><Relationship Id="rId47" Type="http://schemas.openxmlformats.org/officeDocument/2006/relationships/hyperlink" Target="https://www.kworb.net/spotify/track/4d4ZXH4dr5bYfgErHiZCX2.html" TargetMode="External"/><Relationship Id="rId49" Type="http://schemas.openxmlformats.org/officeDocument/2006/relationships/hyperlink" Target="https://www.kworb.net/spotify/track/28GCbKgjlVD9eDmasGbe0T.html" TargetMode="External"/><Relationship Id="rId101" Type="http://schemas.openxmlformats.org/officeDocument/2006/relationships/drawing" Target="../drawings/drawing3.xml"/><Relationship Id="rId100" Type="http://schemas.openxmlformats.org/officeDocument/2006/relationships/hyperlink" Target="https://www.kworb.net/spotify/track/5hKjEpYrJIJs6uPl7zw6Y6.html" TargetMode="External"/><Relationship Id="rId31" Type="http://schemas.openxmlformats.org/officeDocument/2006/relationships/hyperlink" Target="https://www.kworb.net/spotify/track/25ZAibhr3bdlMCLmubZDVt.html" TargetMode="External"/><Relationship Id="rId30" Type="http://schemas.openxmlformats.org/officeDocument/2006/relationships/hyperlink" Target="https://www.kworb.net/spotify/track/41oY4WCTj5kccfesTVFnvN.html" TargetMode="External"/><Relationship Id="rId33" Type="http://schemas.openxmlformats.org/officeDocument/2006/relationships/hyperlink" Target="https://www.kworb.net/spotify/track/35wvL50xvKpCHEJPxLOLPI.html" TargetMode="External"/><Relationship Id="rId32" Type="http://schemas.openxmlformats.org/officeDocument/2006/relationships/hyperlink" Target="https://www.kworb.net/spotify/track/5RubKOuDoPn5Kj5TLVxSxY.html" TargetMode="External"/><Relationship Id="rId35" Type="http://schemas.openxmlformats.org/officeDocument/2006/relationships/hyperlink" Target="https://www.kworb.net/spotify/track/7JNh1cfm0eXjqFVOzKLyau.html" TargetMode="External"/><Relationship Id="rId34" Type="http://schemas.openxmlformats.org/officeDocument/2006/relationships/hyperlink" Target="https://www.kworb.net/spotify/track/2tFwfmceQa1Y6nRPhYbEtC.html" TargetMode="External"/><Relationship Id="rId37" Type="http://schemas.openxmlformats.org/officeDocument/2006/relationships/hyperlink" Target="https://www.kworb.net/spotify/track/5hcisvFMidkMJlElTO9Qmw.html" TargetMode="External"/><Relationship Id="rId36" Type="http://schemas.openxmlformats.org/officeDocument/2006/relationships/hyperlink" Target="https://www.kworb.net/spotify/track/31i56LZnwE6uSu3exoHjtB.html" TargetMode="External"/><Relationship Id="rId39" Type="http://schemas.openxmlformats.org/officeDocument/2006/relationships/hyperlink" Target="https://www.kworb.net/spotify/track/1797zYiX4cKosMH836X9Gt.html" TargetMode="External"/><Relationship Id="rId38" Type="http://schemas.openxmlformats.org/officeDocument/2006/relationships/hyperlink" Target="https://www.kworb.net/spotify/track/1dm6z1fWB0cErMszU25dy2.html" TargetMode="External"/><Relationship Id="rId20" Type="http://schemas.openxmlformats.org/officeDocument/2006/relationships/hyperlink" Target="https://www.kworb.net/spotify/track/1c0hsvHLELX6y8qymnpLKL.html" TargetMode="External"/><Relationship Id="rId22" Type="http://schemas.openxmlformats.org/officeDocument/2006/relationships/hyperlink" Target="https://www.kworb.net/spotify/track/0G2zPzWqVjR68iNPmx2TBe.html" TargetMode="External"/><Relationship Id="rId21" Type="http://schemas.openxmlformats.org/officeDocument/2006/relationships/hyperlink" Target="https://www.kworb.net/spotify/track/69vlMrzHwATKzupwNcUPyK.html" TargetMode="External"/><Relationship Id="rId24" Type="http://schemas.openxmlformats.org/officeDocument/2006/relationships/hyperlink" Target="https://www.kworb.net/spotify/track/41wtwzCZkXwpnakmwJ239F.html" TargetMode="External"/><Relationship Id="rId23" Type="http://schemas.openxmlformats.org/officeDocument/2006/relationships/hyperlink" Target="https://www.kworb.net/spotify/track/4r9jkMEnArtWGH2rL2FZl0.html" TargetMode="External"/><Relationship Id="rId26" Type="http://schemas.openxmlformats.org/officeDocument/2006/relationships/hyperlink" Target="https://www.kworb.net/spotify/track/05bfbizlM5AX6Mf1RRyMho.html" TargetMode="External"/><Relationship Id="rId25" Type="http://schemas.openxmlformats.org/officeDocument/2006/relationships/hyperlink" Target="https://www.kworb.net/spotify/track/0SqqAgdovOE24BzxIClpjw.html" TargetMode="External"/><Relationship Id="rId28" Type="http://schemas.openxmlformats.org/officeDocument/2006/relationships/hyperlink" Target="https://www.kworb.net/spotify/track/38RIEav39FGi86jppxO0du.html" TargetMode="External"/><Relationship Id="rId27" Type="http://schemas.openxmlformats.org/officeDocument/2006/relationships/hyperlink" Target="https://www.kworb.net/spotify/track/4tYFy8ALRjIZvnvSLw5lxN.html" TargetMode="External"/><Relationship Id="rId29" Type="http://schemas.openxmlformats.org/officeDocument/2006/relationships/hyperlink" Target="https://www.kworb.net/spotify/track/6NfrH0ANGmgBXyxgV2PeXt.html" TargetMode="External"/><Relationship Id="rId95" Type="http://schemas.openxmlformats.org/officeDocument/2006/relationships/hyperlink" Target="https://www.kworb.net/spotify/track/7kjEqI6eZ7YlFrGhxixnlN.html" TargetMode="External"/><Relationship Id="rId94" Type="http://schemas.openxmlformats.org/officeDocument/2006/relationships/hyperlink" Target="https://www.kworb.net/spotify/track/6ElmxV9B2mSNscEjP27M7i.html" TargetMode="External"/><Relationship Id="rId97" Type="http://schemas.openxmlformats.org/officeDocument/2006/relationships/hyperlink" Target="https://www.kworb.net/spotify/track/1V8XneTrX6kKeoxYbk4x6h.html" TargetMode="External"/><Relationship Id="rId96" Type="http://schemas.openxmlformats.org/officeDocument/2006/relationships/hyperlink" Target="https://www.kworb.net/spotify/track/7sOfmPd18RWp3FoCzpa7Kw.html" TargetMode="External"/><Relationship Id="rId11" Type="http://schemas.openxmlformats.org/officeDocument/2006/relationships/hyperlink" Target="https://www.kworb.net/spotify/track/3k3NWokhRRkEPhCzPmV8TW.html" TargetMode="External"/><Relationship Id="rId99" Type="http://schemas.openxmlformats.org/officeDocument/2006/relationships/hyperlink" Target="https://www.kworb.net/spotify/track/2iCOdoyDmWG3hWkbtH1KB2.html" TargetMode="External"/><Relationship Id="rId10" Type="http://schemas.openxmlformats.org/officeDocument/2006/relationships/hyperlink" Target="https://www.kworb.net/spotify/track/2XIc1pqjXV3Cr2BQUGNBck.html" TargetMode="External"/><Relationship Id="rId98" Type="http://schemas.openxmlformats.org/officeDocument/2006/relationships/hyperlink" Target="https://www.kworb.net/spotify/track/4UG962ViiLqoUyx0RjCcwP.html" TargetMode="External"/><Relationship Id="rId13" Type="http://schemas.openxmlformats.org/officeDocument/2006/relationships/hyperlink" Target="https://www.kworb.net/spotify/track/4gzsuuZypVbxs0Af1LSZyB.html" TargetMode="External"/><Relationship Id="rId12" Type="http://schemas.openxmlformats.org/officeDocument/2006/relationships/hyperlink" Target="https://www.kworb.net/spotify/track/3V8UKqhEK5zBkBb6d6ub8i.html" TargetMode="External"/><Relationship Id="rId91" Type="http://schemas.openxmlformats.org/officeDocument/2006/relationships/hyperlink" Target="https://www.kworb.net/spotify/track/2qMnZF5Ja2WvmfbblByQza.html" TargetMode="External"/><Relationship Id="rId90" Type="http://schemas.openxmlformats.org/officeDocument/2006/relationships/hyperlink" Target="https://www.kworb.net/spotify/track/23XjN1s3DZC8Q9ZwuorYY4.html" TargetMode="External"/><Relationship Id="rId93" Type="http://schemas.openxmlformats.org/officeDocument/2006/relationships/hyperlink" Target="https://www.kworb.net/spotify/track/5fROvzNghPid8mbKNDYvpJ.html" TargetMode="External"/><Relationship Id="rId92" Type="http://schemas.openxmlformats.org/officeDocument/2006/relationships/hyperlink" Target="https://www.kworb.net/spotify/track/6it15CsDlkqB7N4lF0C1qM.html" TargetMode="External"/><Relationship Id="rId15" Type="http://schemas.openxmlformats.org/officeDocument/2006/relationships/hyperlink" Target="https://www.kworb.net/spotify/track/5Eax0qFko2dh7Rl2lYs3bx.html" TargetMode="External"/><Relationship Id="rId14" Type="http://schemas.openxmlformats.org/officeDocument/2006/relationships/hyperlink" Target="https://www.kworb.net/spotify/track/2n7ohqg1s68ToAHh4u9mcW.html" TargetMode="External"/><Relationship Id="rId17" Type="http://schemas.openxmlformats.org/officeDocument/2006/relationships/hyperlink" Target="https://www.kworb.net/spotify/track/2DEZmgHKAvm41k4J3R2E9Y.html" TargetMode="External"/><Relationship Id="rId16" Type="http://schemas.openxmlformats.org/officeDocument/2006/relationships/hyperlink" Target="https://www.kworb.net/spotify/track/6Xom58OOXk2SoU711L2IXO.html" TargetMode="External"/><Relationship Id="rId19" Type="http://schemas.openxmlformats.org/officeDocument/2006/relationships/hyperlink" Target="https://www.kworb.net/spotify/track/0EhpEsp4L0oRGM0vmeaN5e.html" TargetMode="External"/><Relationship Id="rId18" Type="http://schemas.openxmlformats.org/officeDocument/2006/relationships/hyperlink" Target="https://www.kworb.net/spotify/track/2vmfvSoZBFAt9hhRoEByLi.html" TargetMode="External"/><Relationship Id="rId84" Type="http://schemas.openxmlformats.org/officeDocument/2006/relationships/hyperlink" Target="https://www.kworb.net/spotify/track/0FktnzDqjClqU6iqOZVEs2.html" TargetMode="External"/><Relationship Id="rId83" Type="http://schemas.openxmlformats.org/officeDocument/2006/relationships/hyperlink" Target="https://www.kworb.net/spotify/track/0RFFFGtPn6a58RHY3ccVYX.html" TargetMode="External"/><Relationship Id="rId86" Type="http://schemas.openxmlformats.org/officeDocument/2006/relationships/hyperlink" Target="https://www.kworb.net/spotify/track/75pQqzwgCjUOSSy5CpmAjy.html" TargetMode="External"/><Relationship Id="rId85" Type="http://schemas.openxmlformats.org/officeDocument/2006/relationships/hyperlink" Target="https://www.kworb.net/spotify/track/5XqCz18k96K8tx6DAYM97i.html" TargetMode="External"/><Relationship Id="rId88" Type="http://schemas.openxmlformats.org/officeDocument/2006/relationships/hyperlink" Target="https://www.kworb.net/spotify/track/1kMUGCt7XLDc5Q64Vl0H8S.html" TargetMode="External"/><Relationship Id="rId87" Type="http://schemas.openxmlformats.org/officeDocument/2006/relationships/hyperlink" Target="https://www.kworb.net/spotify/track/2wRkBumdItthjYP9XknImg.html" TargetMode="External"/><Relationship Id="rId89" Type="http://schemas.openxmlformats.org/officeDocument/2006/relationships/hyperlink" Target="https://www.kworb.net/spotify/track/5bmSver2b3ZXyuyLKtgnFI.html" TargetMode="External"/><Relationship Id="rId80" Type="http://schemas.openxmlformats.org/officeDocument/2006/relationships/hyperlink" Target="https://www.kworb.net/spotify/track/2CRbiMK0W14l71SpDKqKZM.html" TargetMode="External"/><Relationship Id="rId82" Type="http://schemas.openxmlformats.org/officeDocument/2006/relationships/hyperlink" Target="https://www.kworb.net/spotify/track/61HHDBLqF3AmSvLfHKNGd2.html" TargetMode="External"/><Relationship Id="rId81" Type="http://schemas.openxmlformats.org/officeDocument/2006/relationships/hyperlink" Target="https://www.kworb.net/spotify/track/5MT96Zz0ymUJNm8obKZQr0.html" TargetMode="External"/><Relationship Id="rId1" Type="http://schemas.openxmlformats.org/officeDocument/2006/relationships/hyperlink" Target="https://www.kworb.net/spotify/track/4MzXwWMhyBbmu6hOcLVD49.html" TargetMode="External"/><Relationship Id="rId2" Type="http://schemas.openxmlformats.org/officeDocument/2006/relationships/hyperlink" Target="https://www.kworb.net/spotify/track/2JPLbjOn0wPCngEot2STUS.html" TargetMode="External"/><Relationship Id="rId3" Type="http://schemas.openxmlformats.org/officeDocument/2006/relationships/hyperlink" Target="https://www.kworb.net/spotify/track/0fea68AdmYNygeTGI4RC18.html" TargetMode="External"/><Relationship Id="rId4" Type="http://schemas.openxmlformats.org/officeDocument/2006/relationships/hyperlink" Target="https://www.kworb.net/spotify/track/58q2HKrzhC3ozto2nDdN4z.html" TargetMode="External"/><Relationship Id="rId9" Type="http://schemas.openxmlformats.org/officeDocument/2006/relationships/hyperlink" Target="https://www.kworb.net/spotify/track/116H0KvKr2Zl4RPuVBruDO.html" TargetMode="External"/><Relationship Id="rId5" Type="http://schemas.openxmlformats.org/officeDocument/2006/relationships/hyperlink" Target="https://www.kworb.net/spotify/track/4R8BJggjosTswLxtkw8V7P.html" TargetMode="External"/><Relationship Id="rId6" Type="http://schemas.openxmlformats.org/officeDocument/2006/relationships/hyperlink" Target="https://www.kworb.net/spotify/track/6Sq7ltF9Qa7SNFBsV5Cogx.html" TargetMode="External"/><Relationship Id="rId7" Type="http://schemas.openxmlformats.org/officeDocument/2006/relationships/hyperlink" Target="https://www.kworb.net/spotify/track/2TH65lNHgvLxCKXM3apjxI.html" TargetMode="External"/><Relationship Id="rId8" Type="http://schemas.openxmlformats.org/officeDocument/2006/relationships/hyperlink" Target="https://www.kworb.net/spotify/track/1IHWl5LamUGEuP4ozKQSXZ.html" TargetMode="External"/><Relationship Id="rId73" Type="http://schemas.openxmlformats.org/officeDocument/2006/relationships/hyperlink" Target="https://www.kworb.net/spotify/track/5kqNIqFjijuzvVLhuY9B8j.html" TargetMode="External"/><Relationship Id="rId72" Type="http://schemas.openxmlformats.org/officeDocument/2006/relationships/hyperlink" Target="https://www.kworb.net/spotify/track/7glCSQqV5o6NU88Cn4zPZn.html" TargetMode="External"/><Relationship Id="rId75" Type="http://schemas.openxmlformats.org/officeDocument/2006/relationships/hyperlink" Target="https://www.kworb.net/spotify/track/7FfpP3YZ6fOWMdxkIAtud9.html" TargetMode="External"/><Relationship Id="rId74" Type="http://schemas.openxmlformats.org/officeDocument/2006/relationships/hyperlink" Target="https://www.kworb.net/spotify/track/0UvZcEfpzVyx47QsRbjyBz.html" TargetMode="External"/><Relationship Id="rId77" Type="http://schemas.openxmlformats.org/officeDocument/2006/relationships/hyperlink" Target="https://www.kworb.net/spotify/track/4j4w4CXm6BSr0s25wAWrrX.html" TargetMode="External"/><Relationship Id="rId76" Type="http://schemas.openxmlformats.org/officeDocument/2006/relationships/hyperlink" Target="https://www.kworb.net/spotify/track/4vCAzANUWDE24URV6wQ4ra.html" TargetMode="External"/><Relationship Id="rId79" Type="http://schemas.openxmlformats.org/officeDocument/2006/relationships/hyperlink" Target="https://www.kworb.net/spotify/track/4z6wo6PJG4Fve45OXK6D9m.html" TargetMode="External"/><Relationship Id="rId78" Type="http://schemas.openxmlformats.org/officeDocument/2006/relationships/hyperlink" Target="https://www.kworb.net/spotify/track/3pm4XtcsRIFFtH2UErk62R.html" TargetMode="External"/><Relationship Id="rId71" Type="http://schemas.openxmlformats.org/officeDocument/2006/relationships/hyperlink" Target="https://www.kworb.net/spotify/track/0wihfILRNOwE2156Shezc8.html" TargetMode="External"/><Relationship Id="rId70" Type="http://schemas.openxmlformats.org/officeDocument/2006/relationships/hyperlink" Target="https://www.kworb.net/spotify/track/3KJ3opyV29269SXkPrc19l.html" TargetMode="External"/><Relationship Id="rId62" Type="http://schemas.openxmlformats.org/officeDocument/2006/relationships/hyperlink" Target="https://www.kworb.net/spotify/track/7hynhxDoDpgMIV12JuVtNa.html" TargetMode="External"/><Relationship Id="rId61" Type="http://schemas.openxmlformats.org/officeDocument/2006/relationships/hyperlink" Target="https://www.kworb.net/spotify/track/0lJCqIx5BhZtf6QtYI2fbv.html" TargetMode="External"/><Relationship Id="rId64" Type="http://schemas.openxmlformats.org/officeDocument/2006/relationships/hyperlink" Target="https://www.kworb.net/spotify/track/278kSqsZIiYp8p3QjYAqa8.html" TargetMode="External"/><Relationship Id="rId63" Type="http://schemas.openxmlformats.org/officeDocument/2006/relationships/hyperlink" Target="https://www.kworb.net/spotify/track/18HOjcvTVV7W8YzBuOsAPS.html" TargetMode="External"/><Relationship Id="rId66" Type="http://schemas.openxmlformats.org/officeDocument/2006/relationships/hyperlink" Target="https://www.kworb.net/spotify/track/4uP3pUP18ennmz0tb3GphR.html" TargetMode="External"/><Relationship Id="rId65" Type="http://schemas.openxmlformats.org/officeDocument/2006/relationships/hyperlink" Target="https://www.kworb.net/spotify/track/2NMjggapJcXXM7WccGEBUO.html" TargetMode="External"/><Relationship Id="rId68" Type="http://schemas.openxmlformats.org/officeDocument/2006/relationships/hyperlink" Target="https://www.kworb.net/spotify/track/6C1RD7YQVvt3YQj0CmuTeu.html" TargetMode="External"/><Relationship Id="rId67" Type="http://schemas.openxmlformats.org/officeDocument/2006/relationships/hyperlink" Target="https://www.kworb.net/spotify/track/2FrnTVSHjgnEylKGdHRUK1.html" TargetMode="External"/><Relationship Id="rId60" Type="http://schemas.openxmlformats.org/officeDocument/2006/relationships/hyperlink" Target="https://www.kworb.net/spotify/track/26w9NTiE9NGjW1ZvIOd1So.html" TargetMode="External"/><Relationship Id="rId69" Type="http://schemas.openxmlformats.org/officeDocument/2006/relationships/hyperlink" Target="https://www.kworb.net/spotify/track/1LszjjoVwDDZcWUQbzeDLG.html" TargetMode="External"/><Relationship Id="rId51" Type="http://schemas.openxmlformats.org/officeDocument/2006/relationships/hyperlink" Target="https://www.kworb.net/spotify/track/47EiUVwUp4C9fGccaPuUCS.html" TargetMode="External"/><Relationship Id="rId50" Type="http://schemas.openxmlformats.org/officeDocument/2006/relationships/hyperlink" Target="https://www.kworb.net/spotify/track/3ITvHA9zhZZdBJsOsAUegF.html" TargetMode="External"/><Relationship Id="rId53" Type="http://schemas.openxmlformats.org/officeDocument/2006/relationships/hyperlink" Target="https://www.kworb.net/spotify/track/0r9d60ZYPAlFHq8qnUtkXN.html" TargetMode="External"/><Relationship Id="rId52" Type="http://schemas.openxmlformats.org/officeDocument/2006/relationships/hyperlink" Target="https://www.kworb.net/spotify/track/2uflssWlCaJ6CbTMOsUpNI.html" TargetMode="External"/><Relationship Id="rId55" Type="http://schemas.openxmlformats.org/officeDocument/2006/relationships/hyperlink" Target="https://www.kworb.net/spotify/track/6U2NuJILEOEpW2tVCuqKHb.html" TargetMode="External"/><Relationship Id="rId54" Type="http://schemas.openxmlformats.org/officeDocument/2006/relationships/hyperlink" Target="https://www.kworb.net/spotify/track/7rwX0O3RlxqqIjQM8evm5E.html" TargetMode="External"/><Relationship Id="rId57" Type="http://schemas.openxmlformats.org/officeDocument/2006/relationships/hyperlink" Target="https://www.kworb.net/spotify/track/26QApq0cuO9brJigr0C0W4.html" TargetMode="External"/><Relationship Id="rId56" Type="http://schemas.openxmlformats.org/officeDocument/2006/relationships/hyperlink" Target="https://www.kworb.net/spotify/track/0E0DRHf5PfMeor0ZCwB3oT.html" TargetMode="External"/><Relationship Id="rId59" Type="http://schemas.openxmlformats.org/officeDocument/2006/relationships/hyperlink" Target="https://www.kworb.net/spotify/track/2vvdTrdryjsl8DmPIMDWZU.html" TargetMode="External"/><Relationship Id="rId58" Type="http://schemas.openxmlformats.org/officeDocument/2006/relationships/hyperlink" Target="https://www.kworb.net/spotify/track/71wFwRo8xGc4lrcyKwsvb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D1" s="1" t="s">
        <v>1</v>
      </c>
      <c r="E1" s="1" t="s">
        <v>2</v>
      </c>
    </row>
    <row r="2">
      <c r="A2" s="1" t="s">
        <v>3</v>
      </c>
      <c r="B2" s="1">
        <v>2.0</v>
      </c>
      <c r="C2" s="1">
        <v>35.0</v>
      </c>
      <c r="D2" s="2">
        <f>(60*B2)+35</f>
        <v>155</v>
      </c>
      <c r="E2" s="3">
        <f>D2*60/39</f>
        <v>238.4615385</v>
      </c>
      <c r="F2" s="1">
        <v>39.0</v>
      </c>
    </row>
    <row r="3">
      <c r="A3" s="1" t="s">
        <v>4</v>
      </c>
      <c r="C3" s="1">
        <v>42.0</v>
      </c>
      <c r="E3" s="2">
        <v>268.3666666666667</v>
      </c>
      <c r="F3" s="1">
        <v>19.0</v>
      </c>
    </row>
    <row r="4">
      <c r="A4" s="1" t="s">
        <v>5</v>
      </c>
      <c r="E4" s="2">
        <v>321.305</v>
      </c>
      <c r="F4" s="2">
        <f>10+5+26</f>
        <v>41</v>
      </c>
    </row>
    <row r="5">
      <c r="A5" s="1" t="s">
        <v>6</v>
      </c>
      <c r="E5" s="1">
        <v>254.66</v>
      </c>
      <c r="F5" s="1">
        <v>12.0</v>
      </c>
    </row>
    <row r="6">
      <c r="A6" s="1" t="s">
        <v>7</v>
      </c>
      <c r="E6" s="1">
        <v>220.0</v>
      </c>
      <c r="F6" s="1">
        <v>30.0</v>
      </c>
    </row>
    <row r="7">
      <c r="A7" s="1" t="s">
        <v>8</v>
      </c>
      <c r="E7" s="1">
        <v>253.33</v>
      </c>
      <c r="F7" s="1">
        <v>18.0</v>
      </c>
    </row>
    <row r="8">
      <c r="F8" s="2">
        <f>SUM(F2:F7)</f>
        <v>159</v>
      </c>
    </row>
    <row r="9">
      <c r="A9" s="1" t="s">
        <v>9</v>
      </c>
      <c r="E9" s="2">
        <f>AVERAGE(E2:E7)</f>
        <v>259.3538675</v>
      </c>
    </row>
    <row r="10">
      <c r="A10" s="1" t="s">
        <v>10</v>
      </c>
      <c r="E10" s="2">
        <f>STDEV(E2:E7)</f>
        <v>34.53319863</v>
      </c>
    </row>
    <row r="11">
      <c r="C11" s="2">
        <f>((76)*60)/18</f>
        <v>253.3333333</v>
      </c>
    </row>
    <row r="13">
      <c r="D13" s="4"/>
    </row>
    <row r="14">
      <c r="D14" s="1" t="s">
        <v>11</v>
      </c>
      <c r="E14" s="1">
        <v>1.3794</v>
      </c>
    </row>
    <row r="15">
      <c r="D15" s="1" t="s">
        <v>12</v>
      </c>
      <c r="E15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3" max="4" width="19.75"/>
  </cols>
  <sheetData>
    <row r="1">
      <c r="A1" s="5" t="s">
        <v>0</v>
      </c>
      <c r="B1" s="5" t="s">
        <v>13</v>
      </c>
      <c r="C1" s="6" t="s">
        <v>14</v>
      </c>
      <c r="D1" s="6" t="s">
        <v>15</v>
      </c>
      <c r="E1" s="6" t="s">
        <v>2</v>
      </c>
      <c r="F1" s="6" t="s">
        <v>16</v>
      </c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 t="s">
        <v>17</v>
      </c>
      <c r="B2" s="9" t="s">
        <v>18</v>
      </c>
      <c r="C2" s="10">
        <v>0.16319444444444445</v>
      </c>
      <c r="D2" s="11">
        <v>3.0</v>
      </c>
      <c r="E2" s="11">
        <v>55.0</v>
      </c>
      <c r="F2" s="12">
        <f t="shared" ref="F2:F91" si="1">(D2*60)+E2</f>
        <v>235</v>
      </c>
      <c r="G2" s="11"/>
      <c r="I2" s="9" t="s">
        <v>19</v>
      </c>
    </row>
    <row r="3">
      <c r="A3" s="9" t="s">
        <v>20</v>
      </c>
      <c r="B3" s="9" t="s">
        <v>21</v>
      </c>
      <c r="C3" s="10">
        <v>0.14027777777777778</v>
      </c>
      <c r="D3" s="11">
        <v>3.0</v>
      </c>
      <c r="E3" s="11">
        <v>22.0</v>
      </c>
      <c r="F3" s="12">
        <f t="shared" si="1"/>
        <v>202</v>
      </c>
      <c r="G3" s="13"/>
    </row>
    <row r="4">
      <c r="A4" s="9" t="s">
        <v>22</v>
      </c>
      <c r="B4" s="9" t="s">
        <v>23</v>
      </c>
      <c r="C4" s="10">
        <v>0.1451388888888889</v>
      </c>
      <c r="D4" s="11">
        <v>3.0</v>
      </c>
      <c r="E4" s="11">
        <v>29.0</v>
      </c>
      <c r="F4" s="12">
        <f t="shared" si="1"/>
        <v>209</v>
      </c>
      <c r="G4" s="13"/>
    </row>
    <row r="5">
      <c r="A5" s="9" t="s">
        <v>24</v>
      </c>
      <c r="B5" s="9" t="s">
        <v>25</v>
      </c>
      <c r="C5" s="10">
        <v>0.15138888888888888</v>
      </c>
      <c r="D5" s="11">
        <v>3.0</v>
      </c>
      <c r="E5" s="11">
        <v>38.0</v>
      </c>
      <c r="F5" s="12">
        <f t="shared" si="1"/>
        <v>218</v>
      </c>
      <c r="G5" s="13"/>
    </row>
    <row r="6">
      <c r="A6" s="9" t="s">
        <v>26</v>
      </c>
      <c r="B6" s="9" t="s">
        <v>27</v>
      </c>
      <c r="C6" s="10">
        <v>0.12638888888888888</v>
      </c>
      <c r="D6" s="11">
        <v>3.0</v>
      </c>
      <c r="E6" s="11">
        <v>2.0</v>
      </c>
      <c r="F6" s="12">
        <f t="shared" si="1"/>
        <v>182</v>
      </c>
      <c r="G6" s="13"/>
    </row>
    <row r="7">
      <c r="A7" s="9" t="s">
        <v>28</v>
      </c>
      <c r="B7" s="9" t="s">
        <v>29</v>
      </c>
      <c r="C7" s="10">
        <v>0.12083333333333333</v>
      </c>
      <c r="D7" s="11">
        <v>2.0</v>
      </c>
      <c r="E7" s="11">
        <v>54.0</v>
      </c>
      <c r="F7" s="12">
        <f t="shared" si="1"/>
        <v>174</v>
      </c>
      <c r="G7" s="13"/>
    </row>
    <row r="8">
      <c r="A8" s="9" t="s">
        <v>30</v>
      </c>
      <c r="B8" s="9" t="s">
        <v>31</v>
      </c>
      <c r="C8" s="10">
        <v>0.10555555555555556</v>
      </c>
      <c r="D8" s="11">
        <v>2.0</v>
      </c>
      <c r="E8" s="11">
        <v>32.0</v>
      </c>
      <c r="F8" s="12">
        <f t="shared" si="1"/>
        <v>152</v>
      </c>
      <c r="G8" s="13"/>
    </row>
    <row r="9">
      <c r="A9" s="9" t="s">
        <v>32</v>
      </c>
      <c r="B9" s="9" t="s">
        <v>33</v>
      </c>
      <c r="C9" s="10">
        <v>0.16944444444444445</v>
      </c>
      <c r="D9" s="11">
        <v>4.0</v>
      </c>
      <c r="E9" s="11">
        <v>4.0</v>
      </c>
      <c r="F9" s="12">
        <f t="shared" si="1"/>
        <v>244</v>
      </c>
      <c r="G9" s="13"/>
    </row>
    <row r="10">
      <c r="A10" s="9" t="s">
        <v>34</v>
      </c>
      <c r="B10" s="9" t="s">
        <v>35</v>
      </c>
      <c r="C10" s="10">
        <v>0.1326388888888889</v>
      </c>
      <c r="D10" s="11">
        <v>3.0</v>
      </c>
      <c r="E10" s="11">
        <v>11.0</v>
      </c>
      <c r="F10" s="12">
        <f t="shared" si="1"/>
        <v>191</v>
      </c>
      <c r="G10" s="13"/>
    </row>
    <row r="11">
      <c r="A11" s="9" t="s">
        <v>36</v>
      </c>
      <c r="B11" s="9" t="s">
        <v>37</v>
      </c>
      <c r="C11" s="10">
        <v>0.14166666666666666</v>
      </c>
      <c r="D11" s="11">
        <v>3.0</v>
      </c>
      <c r="E11" s="11">
        <v>24.0</v>
      </c>
      <c r="F11" s="12">
        <f t="shared" si="1"/>
        <v>204</v>
      </c>
      <c r="G11" s="13"/>
    </row>
    <row r="12">
      <c r="A12" s="9" t="s">
        <v>38</v>
      </c>
      <c r="B12" s="9" t="s">
        <v>18</v>
      </c>
      <c r="C12" s="10">
        <v>0.1798611111111111</v>
      </c>
      <c r="D12" s="11">
        <v>4.0</v>
      </c>
      <c r="E12" s="11">
        <v>19.0</v>
      </c>
      <c r="F12" s="12">
        <f t="shared" si="1"/>
        <v>259</v>
      </c>
      <c r="G12" s="13"/>
    </row>
    <row r="13">
      <c r="A13" s="9" t="s">
        <v>39</v>
      </c>
      <c r="B13" s="9" t="s">
        <v>40</v>
      </c>
      <c r="C13" s="10">
        <v>0.13472222222222222</v>
      </c>
      <c r="D13" s="11">
        <v>3.0</v>
      </c>
      <c r="E13" s="11">
        <v>14.0</v>
      </c>
      <c r="F13" s="12">
        <f t="shared" si="1"/>
        <v>194</v>
      </c>
      <c r="G13" s="13"/>
    </row>
    <row r="14">
      <c r="A14" s="9" t="s">
        <v>41</v>
      </c>
      <c r="B14" s="9" t="s">
        <v>42</v>
      </c>
      <c r="C14" s="10">
        <v>0.09791666666666667</v>
      </c>
      <c r="D14" s="11">
        <v>2.0</v>
      </c>
      <c r="E14" s="11">
        <v>21.0</v>
      </c>
      <c r="F14" s="12">
        <f t="shared" si="1"/>
        <v>141</v>
      </c>
      <c r="G14" s="13"/>
    </row>
    <row r="15">
      <c r="A15" s="1" t="s">
        <v>43</v>
      </c>
      <c r="B15" s="9" t="s">
        <v>44</v>
      </c>
      <c r="C15" s="10">
        <v>0.14652777777777778</v>
      </c>
      <c r="D15" s="11">
        <v>3.0</v>
      </c>
      <c r="E15" s="11">
        <v>31.0</v>
      </c>
      <c r="F15" s="12">
        <f t="shared" si="1"/>
        <v>211</v>
      </c>
      <c r="G15" s="13"/>
    </row>
    <row r="16">
      <c r="A16" s="9" t="s">
        <v>45</v>
      </c>
      <c r="B16" s="9" t="s">
        <v>18</v>
      </c>
      <c r="C16" s="10">
        <v>0.19444444444444445</v>
      </c>
      <c r="D16" s="11">
        <v>4.0</v>
      </c>
      <c r="E16" s="11">
        <v>40.0</v>
      </c>
      <c r="F16" s="12">
        <f t="shared" si="1"/>
        <v>280</v>
      </c>
      <c r="G16" s="13"/>
    </row>
    <row r="17">
      <c r="A17" s="9" t="s">
        <v>46</v>
      </c>
      <c r="B17" s="9" t="s">
        <v>47</v>
      </c>
      <c r="C17" s="10">
        <v>0.1673611111111111</v>
      </c>
      <c r="D17" s="11">
        <v>4.0</v>
      </c>
      <c r="E17" s="11">
        <v>1.0</v>
      </c>
      <c r="F17" s="12">
        <f t="shared" si="1"/>
        <v>241</v>
      </c>
      <c r="G17" s="13"/>
    </row>
    <row r="18">
      <c r="A18" s="9" t="s">
        <v>48</v>
      </c>
      <c r="B18" s="9" t="s">
        <v>49</v>
      </c>
      <c r="C18" s="10">
        <v>0.12708333333333333</v>
      </c>
      <c r="D18" s="11">
        <v>3.0</v>
      </c>
      <c r="E18" s="11">
        <v>3.0</v>
      </c>
      <c r="F18" s="12">
        <f t="shared" si="1"/>
        <v>183</v>
      </c>
      <c r="G18" s="13"/>
    </row>
    <row r="19">
      <c r="A19" s="9" t="s">
        <v>50</v>
      </c>
      <c r="B19" s="9" t="s">
        <v>51</v>
      </c>
      <c r="C19" s="10">
        <v>0.1375</v>
      </c>
      <c r="D19" s="11">
        <v>3.0</v>
      </c>
      <c r="E19" s="11">
        <v>18.0</v>
      </c>
      <c r="F19" s="12">
        <f t="shared" si="1"/>
        <v>198</v>
      </c>
      <c r="G19" s="13"/>
    </row>
    <row r="20">
      <c r="A20" s="9" t="s">
        <v>52</v>
      </c>
      <c r="B20" s="9" t="s">
        <v>53</v>
      </c>
      <c r="C20" s="10">
        <v>0.16527777777777777</v>
      </c>
      <c r="D20" s="11">
        <v>3.0</v>
      </c>
      <c r="E20" s="11">
        <v>58.0</v>
      </c>
      <c r="F20" s="12">
        <f t="shared" si="1"/>
        <v>238</v>
      </c>
      <c r="G20" s="13"/>
    </row>
    <row r="21">
      <c r="A21" s="9" t="s">
        <v>54</v>
      </c>
      <c r="B21" s="9" t="s">
        <v>55</v>
      </c>
      <c r="C21" s="10">
        <v>0.1597222222222222</v>
      </c>
      <c r="D21" s="11">
        <v>3.0</v>
      </c>
      <c r="E21" s="11">
        <v>50.0</v>
      </c>
      <c r="F21" s="12">
        <f t="shared" si="1"/>
        <v>230</v>
      </c>
      <c r="G21" s="13"/>
    </row>
    <row r="22">
      <c r="A22" s="9" t="s">
        <v>56</v>
      </c>
      <c r="B22" s="9" t="s">
        <v>18</v>
      </c>
      <c r="C22" s="10">
        <v>0.17847222222222223</v>
      </c>
      <c r="D22" s="11">
        <v>4.0</v>
      </c>
      <c r="E22" s="11">
        <v>17.0</v>
      </c>
      <c r="F22" s="12">
        <f t="shared" si="1"/>
        <v>257</v>
      </c>
      <c r="G22" s="13"/>
    </row>
    <row r="23">
      <c r="A23" s="9" t="s">
        <v>57</v>
      </c>
      <c r="B23" s="9" t="s">
        <v>58</v>
      </c>
      <c r="C23" s="10">
        <v>0.12013888888888889</v>
      </c>
      <c r="D23" s="11">
        <v>2.0</v>
      </c>
      <c r="E23" s="11">
        <v>53.0</v>
      </c>
      <c r="F23" s="12">
        <f t="shared" si="1"/>
        <v>173</v>
      </c>
      <c r="G23" s="13"/>
    </row>
    <row r="24">
      <c r="A24" s="9" t="s">
        <v>59</v>
      </c>
      <c r="B24" s="9" t="s">
        <v>60</v>
      </c>
      <c r="C24" s="10">
        <v>0.1388888888888889</v>
      </c>
      <c r="D24" s="11">
        <v>3.0</v>
      </c>
      <c r="E24" s="11">
        <v>20.0</v>
      </c>
      <c r="F24" s="12">
        <f t="shared" si="1"/>
        <v>200</v>
      </c>
      <c r="G24" s="13"/>
    </row>
    <row r="25">
      <c r="A25" s="9" t="s">
        <v>61</v>
      </c>
      <c r="B25" s="9" t="s">
        <v>62</v>
      </c>
      <c r="C25" s="10">
        <v>0.19027777777777777</v>
      </c>
      <c r="D25" s="11">
        <v>4.0</v>
      </c>
      <c r="E25" s="11">
        <v>34.0</v>
      </c>
      <c r="F25" s="12">
        <f t="shared" si="1"/>
        <v>274</v>
      </c>
      <c r="G25" s="13"/>
    </row>
    <row r="26">
      <c r="A26" s="9" t="s">
        <v>63</v>
      </c>
      <c r="B26" s="9" t="s">
        <v>64</v>
      </c>
      <c r="C26" s="10">
        <v>0.15</v>
      </c>
      <c r="D26" s="11">
        <v>3.0</v>
      </c>
      <c r="E26" s="11">
        <v>36.0</v>
      </c>
      <c r="F26" s="12">
        <f t="shared" si="1"/>
        <v>216</v>
      </c>
      <c r="G26" s="13"/>
    </row>
    <row r="27">
      <c r="A27" s="9" t="s">
        <v>65</v>
      </c>
      <c r="B27" s="9" t="s">
        <v>66</v>
      </c>
      <c r="C27" s="10">
        <v>0.11180555555555556</v>
      </c>
      <c r="D27" s="11">
        <v>2.0</v>
      </c>
      <c r="E27" s="11">
        <v>41.0</v>
      </c>
      <c r="F27" s="12">
        <f t="shared" si="1"/>
        <v>161</v>
      </c>
      <c r="G27" s="13"/>
    </row>
    <row r="28">
      <c r="A28" s="9" t="s">
        <v>67</v>
      </c>
      <c r="B28" s="9" t="s">
        <v>68</v>
      </c>
      <c r="C28" s="10">
        <v>0.16180555555555556</v>
      </c>
      <c r="D28" s="11">
        <v>3.0</v>
      </c>
      <c r="E28" s="11">
        <v>53.0</v>
      </c>
      <c r="F28" s="12">
        <f t="shared" si="1"/>
        <v>233</v>
      </c>
      <c r="G28" s="13"/>
    </row>
    <row r="29">
      <c r="A29" s="9" t="s">
        <v>69</v>
      </c>
      <c r="B29" s="9" t="s">
        <v>70</v>
      </c>
      <c r="C29" s="10">
        <v>0.1486111111111111</v>
      </c>
      <c r="D29" s="11">
        <v>3.0</v>
      </c>
      <c r="E29" s="11">
        <v>34.0</v>
      </c>
      <c r="F29" s="12">
        <f t="shared" si="1"/>
        <v>214</v>
      </c>
      <c r="G29" s="13"/>
    </row>
    <row r="30">
      <c r="A30" s="9" t="s">
        <v>71</v>
      </c>
      <c r="B30" s="9" t="s">
        <v>72</v>
      </c>
      <c r="C30" s="10">
        <v>0.18680555555555556</v>
      </c>
      <c r="D30" s="11">
        <v>4.0</v>
      </c>
      <c r="E30" s="11">
        <v>29.0</v>
      </c>
      <c r="F30" s="12">
        <f t="shared" si="1"/>
        <v>269</v>
      </c>
      <c r="G30" s="13"/>
    </row>
    <row r="31">
      <c r="A31" s="9" t="s">
        <v>73</v>
      </c>
      <c r="B31" s="9" t="s">
        <v>74</v>
      </c>
      <c r="C31" s="10">
        <v>0.1701388888888889</v>
      </c>
      <c r="D31" s="11">
        <v>4.0</v>
      </c>
      <c r="E31" s="11">
        <v>5.0</v>
      </c>
      <c r="F31" s="12">
        <f t="shared" si="1"/>
        <v>245</v>
      </c>
      <c r="G31" s="13"/>
    </row>
    <row r="32">
      <c r="A32" s="9" t="s">
        <v>75</v>
      </c>
      <c r="B32" s="9" t="s">
        <v>37</v>
      </c>
      <c r="C32" s="10">
        <v>0.12986111111111112</v>
      </c>
      <c r="D32" s="11">
        <v>3.0</v>
      </c>
      <c r="E32" s="11">
        <v>7.0</v>
      </c>
      <c r="F32" s="12">
        <f t="shared" si="1"/>
        <v>187</v>
      </c>
      <c r="G32" s="13"/>
    </row>
    <row r="33">
      <c r="A33" s="9" t="s">
        <v>76</v>
      </c>
      <c r="B33" s="9" t="s">
        <v>77</v>
      </c>
      <c r="C33" s="10">
        <v>0.12361111111111112</v>
      </c>
      <c r="D33" s="11">
        <v>2.0</v>
      </c>
      <c r="E33" s="11">
        <v>58.0</v>
      </c>
      <c r="F33" s="12">
        <f t="shared" si="1"/>
        <v>178</v>
      </c>
      <c r="G33" s="13"/>
    </row>
    <row r="34">
      <c r="A34" s="9" t="s">
        <v>78</v>
      </c>
      <c r="B34" s="9" t="s">
        <v>79</v>
      </c>
      <c r="C34" s="10">
        <v>0.16875</v>
      </c>
      <c r="D34" s="11">
        <v>4.0</v>
      </c>
      <c r="E34" s="11">
        <v>3.0</v>
      </c>
      <c r="F34" s="12">
        <f t="shared" si="1"/>
        <v>243</v>
      </c>
      <c r="G34" s="13"/>
    </row>
    <row r="35">
      <c r="A35" s="9" t="s">
        <v>80</v>
      </c>
      <c r="B35" s="9" t="s">
        <v>66</v>
      </c>
      <c r="C35" s="10">
        <v>0.08263888888888889</v>
      </c>
      <c r="D35" s="11">
        <v>1.0</v>
      </c>
      <c r="E35" s="11">
        <v>59.0</v>
      </c>
      <c r="F35" s="12">
        <f t="shared" si="1"/>
        <v>119</v>
      </c>
      <c r="G35" s="13"/>
    </row>
    <row r="36">
      <c r="A36" s="9" t="s">
        <v>81</v>
      </c>
      <c r="B36" s="9" t="s">
        <v>82</v>
      </c>
      <c r="C36" s="10">
        <v>0.15</v>
      </c>
      <c r="D36" s="11">
        <v>3.0</v>
      </c>
      <c r="E36" s="11">
        <v>36.0</v>
      </c>
      <c r="F36" s="12">
        <f t="shared" si="1"/>
        <v>216</v>
      </c>
      <c r="G36" s="13"/>
    </row>
    <row r="37">
      <c r="A37" s="1" t="s">
        <v>83</v>
      </c>
      <c r="B37" s="9" t="s">
        <v>84</v>
      </c>
      <c r="C37" s="10">
        <v>0.12638888888888888</v>
      </c>
      <c r="D37" s="11">
        <v>3.0</v>
      </c>
      <c r="E37" s="11">
        <v>2.0</v>
      </c>
      <c r="F37" s="12">
        <f t="shared" si="1"/>
        <v>182</v>
      </c>
      <c r="G37" s="13"/>
    </row>
    <row r="38">
      <c r="A38" s="9" t="s">
        <v>85</v>
      </c>
      <c r="B38" s="9" t="s">
        <v>86</v>
      </c>
      <c r="C38" s="10">
        <v>0.15625</v>
      </c>
      <c r="D38" s="11">
        <v>3.0</v>
      </c>
      <c r="E38" s="11">
        <v>45.0</v>
      </c>
      <c r="F38" s="12">
        <f t="shared" si="1"/>
        <v>225</v>
      </c>
      <c r="G38" s="13"/>
    </row>
    <row r="39">
      <c r="A39" s="9" t="s">
        <v>87</v>
      </c>
      <c r="B39" s="9" t="s">
        <v>49</v>
      </c>
      <c r="C39" s="10">
        <v>0.14722222222222223</v>
      </c>
      <c r="D39" s="11">
        <v>3.0</v>
      </c>
      <c r="E39" s="11">
        <v>32.0</v>
      </c>
      <c r="F39" s="12">
        <f t="shared" si="1"/>
        <v>212</v>
      </c>
      <c r="G39" s="13"/>
    </row>
    <row r="40">
      <c r="A40" s="9" t="s">
        <v>88</v>
      </c>
      <c r="B40" s="9" t="s">
        <v>89</v>
      </c>
      <c r="C40" s="10">
        <v>0.1486111111111111</v>
      </c>
      <c r="D40" s="11">
        <v>3.0</v>
      </c>
      <c r="E40" s="11">
        <v>34.0</v>
      </c>
      <c r="F40" s="12">
        <f t="shared" si="1"/>
        <v>214</v>
      </c>
      <c r="G40" s="13"/>
    </row>
    <row r="41">
      <c r="A41" s="1" t="s">
        <v>90</v>
      </c>
      <c r="B41" s="9" t="s">
        <v>79</v>
      </c>
      <c r="C41" s="10">
        <v>0.21666666666666667</v>
      </c>
      <c r="D41" s="11">
        <v>5.0</v>
      </c>
      <c r="E41" s="11">
        <v>12.0</v>
      </c>
      <c r="F41" s="12">
        <f t="shared" si="1"/>
        <v>312</v>
      </c>
      <c r="G41" s="13"/>
    </row>
    <row r="42">
      <c r="A42" s="9" t="s">
        <v>91</v>
      </c>
      <c r="B42" s="9" t="s">
        <v>92</v>
      </c>
      <c r="C42" s="10">
        <v>0.12291666666666666</v>
      </c>
      <c r="D42" s="11">
        <v>2.0</v>
      </c>
      <c r="E42" s="11">
        <v>57.0</v>
      </c>
      <c r="F42" s="12">
        <f t="shared" si="1"/>
        <v>177</v>
      </c>
      <c r="G42" s="13"/>
    </row>
    <row r="43">
      <c r="A43" s="9" t="s">
        <v>93</v>
      </c>
      <c r="B43" s="9" t="s">
        <v>94</v>
      </c>
      <c r="C43" s="10">
        <v>0.17291666666666666</v>
      </c>
      <c r="D43" s="11">
        <v>4.0</v>
      </c>
      <c r="E43" s="11">
        <v>9.0</v>
      </c>
      <c r="F43" s="12">
        <f t="shared" si="1"/>
        <v>249</v>
      </c>
      <c r="G43" s="13"/>
    </row>
    <row r="44">
      <c r="A44" s="9" t="s">
        <v>95</v>
      </c>
      <c r="B44" s="9" t="s">
        <v>96</v>
      </c>
      <c r="C44" s="10">
        <v>0.17847222222222223</v>
      </c>
      <c r="D44" s="11">
        <v>4.0</v>
      </c>
      <c r="E44" s="11">
        <v>17.0</v>
      </c>
      <c r="F44" s="12">
        <f t="shared" si="1"/>
        <v>257</v>
      </c>
      <c r="G44" s="13"/>
    </row>
    <row r="45">
      <c r="A45" s="9" t="s">
        <v>97</v>
      </c>
      <c r="B45" s="9" t="s">
        <v>68</v>
      </c>
      <c r="C45" s="10">
        <v>0.1388888888888889</v>
      </c>
      <c r="D45" s="11">
        <v>3.0</v>
      </c>
      <c r="E45" s="11">
        <v>20.0</v>
      </c>
      <c r="F45" s="12">
        <f t="shared" si="1"/>
        <v>200</v>
      </c>
      <c r="G45" s="13"/>
    </row>
    <row r="46">
      <c r="A46" s="9" t="s">
        <v>98</v>
      </c>
      <c r="B46" s="9" t="s">
        <v>99</v>
      </c>
      <c r="C46" s="10">
        <v>0.12361111111111112</v>
      </c>
      <c r="D46" s="11">
        <v>2.0</v>
      </c>
      <c r="E46" s="11">
        <v>58.0</v>
      </c>
      <c r="F46" s="12">
        <f t="shared" si="1"/>
        <v>178</v>
      </c>
      <c r="G46" s="13"/>
    </row>
    <row r="47">
      <c r="A47" s="9" t="s">
        <v>100</v>
      </c>
      <c r="B47" s="1" t="s">
        <v>101</v>
      </c>
      <c r="C47" s="10">
        <v>0.12013888888888889</v>
      </c>
      <c r="D47" s="11">
        <v>2.0</v>
      </c>
      <c r="E47" s="11">
        <v>53.0</v>
      </c>
      <c r="F47" s="12">
        <f t="shared" si="1"/>
        <v>173</v>
      </c>
      <c r="G47" s="13"/>
    </row>
    <row r="48">
      <c r="A48" s="9" t="s">
        <v>102</v>
      </c>
      <c r="B48" s="9" t="s">
        <v>103</v>
      </c>
      <c r="C48" s="10">
        <v>0.14166666666666666</v>
      </c>
      <c r="D48" s="11">
        <v>3.0</v>
      </c>
      <c r="E48" s="11">
        <v>24.0</v>
      </c>
      <c r="F48" s="12">
        <f t="shared" si="1"/>
        <v>204</v>
      </c>
      <c r="G48" s="13"/>
    </row>
    <row r="49">
      <c r="A49" s="9" t="s">
        <v>104</v>
      </c>
      <c r="B49" s="9" t="s">
        <v>105</v>
      </c>
      <c r="C49" s="10">
        <v>0.1423611111111111</v>
      </c>
      <c r="D49" s="11">
        <v>3.0</v>
      </c>
      <c r="E49" s="11">
        <v>25.0</v>
      </c>
      <c r="F49" s="12">
        <f t="shared" si="1"/>
        <v>205</v>
      </c>
      <c r="G49" s="13"/>
    </row>
    <row r="50">
      <c r="A50" s="1" t="s">
        <v>106</v>
      </c>
      <c r="B50" s="9" t="s">
        <v>70</v>
      </c>
      <c r="C50" s="10">
        <v>0.16041666666666668</v>
      </c>
      <c r="D50" s="11">
        <v>3.0</v>
      </c>
      <c r="E50" s="11">
        <v>51.0</v>
      </c>
      <c r="F50" s="12">
        <f t="shared" si="1"/>
        <v>231</v>
      </c>
      <c r="G50" s="13"/>
    </row>
    <row r="51">
      <c r="A51" s="9" t="s">
        <v>107</v>
      </c>
      <c r="B51" s="9" t="s">
        <v>21</v>
      </c>
      <c r="C51" s="10">
        <v>0.16319444444444445</v>
      </c>
      <c r="D51" s="11">
        <v>3.0</v>
      </c>
      <c r="E51" s="11">
        <v>55.0</v>
      </c>
      <c r="F51" s="12">
        <f t="shared" si="1"/>
        <v>235</v>
      </c>
      <c r="G51" s="13"/>
    </row>
    <row r="52">
      <c r="A52" s="9" t="s">
        <v>108</v>
      </c>
      <c r="B52" s="9" t="s">
        <v>109</v>
      </c>
      <c r="C52" s="10">
        <v>0.1527777777777778</v>
      </c>
      <c r="D52" s="11">
        <v>3.0</v>
      </c>
      <c r="E52" s="11">
        <v>40.0</v>
      </c>
      <c r="F52" s="12">
        <f t="shared" si="1"/>
        <v>220</v>
      </c>
      <c r="G52" s="13"/>
    </row>
    <row r="53">
      <c r="A53" s="9" t="s">
        <v>110</v>
      </c>
      <c r="B53" s="9" t="s">
        <v>111</v>
      </c>
      <c r="C53" s="10">
        <v>0.14652777777777778</v>
      </c>
      <c r="D53" s="11">
        <v>3.0</v>
      </c>
      <c r="E53" s="11">
        <v>31.0</v>
      </c>
      <c r="F53" s="12">
        <f t="shared" si="1"/>
        <v>211</v>
      </c>
      <c r="G53" s="13"/>
    </row>
    <row r="54">
      <c r="A54" s="9" t="s">
        <v>112</v>
      </c>
      <c r="B54" s="9" t="s">
        <v>113</v>
      </c>
      <c r="C54" s="10">
        <v>0.12361111111111112</v>
      </c>
      <c r="D54" s="11">
        <v>2.0</v>
      </c>
      <c r="E54" s="11">
        <v>58.0</v>
      </c>
      <c r="F54" s="12">
        <f t="shared" si="1"/>
        <v>178</v>
      </c>
      <c r="G54" s="13"/>
    </row>
    <row r="55">
      <c r="A55" s="9" t="s">
        <v>114</v>
      </c>
      <c r="B55" s="9" t="s">
        <v>115</v>
      </c>
      <c r="C55" s="10">
        <v>0.17777777777777778</v>
      </c>
      <c r="D55" s="11">
        <v>4.0</v>
      </c>
      <c r="E55" s="11">
        <v>16.0</v>
      </c>
      <c r="F55" s="12">
        <f t="shared" si="1"/>
        <v>256</v>
      </c>
      <c r="G55" s="13"/>
    </row>
    <row r="56">
      <c r="A56" s="9" t="s">
        <v>116</v>
      </c>
      <c r="B56" s="9" t="s">
        <v>117</v>
      </c>
      <c r="C56" s="10">
        <v>0.14444444444444443</v>
      </c>
      <c r="D56" s="11">
        <v>3.0</v>
      </c>
      <c r="E56" s="11">
        <v>28.0</v>
      </c>
      <c r="F56" s="12">
        <f t="shared" si="1"/>
        <v>208</v>
      </c>
      <c r="G56" s="13"/>
    </row>
    <row r="57">
      <c r="A57" s="9" t="s">
        <v>118</v>
      </c>
      <c r="B57" s="9" t="s">
        <v>119</v>
      </c>
      <c r="C57" s="10">
        <v>0.19583333333333333</v>
      </c>
      <c r="D57" s="11">
        <v>4.0</v>
      </c>
      <c r="E57" s="11">
        <v>42.0</v>
      </c>
      <c r="F57" s="12">
        <f t="shared" si="1"/>
        <v>282</v>
      </c>
      <c r="G57" s="13"/>
    </row>
    <row r="58">
      <c r="A58" s="9" t="s">
        <v>120</v>
      </c>
      <c r="B58" s="9" t="s">
        <v>121</v>
      </c>
      <c r="C58" s="10">
        <v>0.11944444444444445</v>
      </c>
      <c r="D58" s="11">
        <v>2.0</v>
      </c>
      <c r="E58" s="11">
        <v>52.0</v>
      </c>
      <c r="F58" s="12">
        <f t="shared" si="1"/>
        <v>172</v>
      </c>
      <c r="G58" s="13"/>
    </row>
    <row r="59">
      <c r="A59" s="9" t="s">
        <v>122</v>
      </c>
      <c r="B59" s="9" t="s">
        <v>113</v>
      </c>
      <c r="C59" s="10">
        <v>0.16805555555555557</v>
      </c>
      <c r="D59" s="11">
        <v>4.0</v>
      </c>
      <c r="E59" s="11">
        <v>2.0</v>
      </c>
      <c r="F59" s="12">
        <f t="shared" si="1"/>
        <v>242</v>
      </c>
      <c r="G59" s="13"/>
    </row>
    <row r="60">
      <c r="A60" s="9" t="s">
        <v>123</v>
      </c>
      <c r="B60" s="9" t="s">
        <v>124</v>
      </c>
      <c r="C60" s="10">
        <v>0.15208333333333332</v>
      </c>
      <c r="D60" s="11">
        <v>3.0</v>
      </c>
      <c r="E60" s="11">
        <v>39.0</v>
      </c>
      <c r="F60" s="12">
        <f t="shared" si="1"/>
        <v>219</v>
      </c>
      <c r="G60" s="13"/>
    </row>
    <row r="61">
      <c r="A61" s="9" t="s">
        <v>125</v>
      </c>
      <c r="B61" s="9" t="s">
        <v>126</v>
      </c>
      <c r="C61" s="10">
        <v>0.14027777777777778</v>
      </c>
      <c r="D61" s="11">
        <v>3.0</v>
      </c>
      <c r="E61" s="11">
        <v>22.0</v>
      </c>
      <c r="F61" s="12">
        <f t="shared" si="1"/>
        <v>202</v>
      </c>
      <c r="G61" s="13"/>
    </row>
    <row r="62">
      <c r="A62" s="9" t="s">
        <v>127</v>
      </c>
      <c r="B62" s="9" t="s">
        <v>128</v>
      </c>
      <c r="C62" s="10">
        <v>0.1875</v>
      </c>
      <c r="D62" s="11">
        <v>4.0</v>
      </c>
      <c r="E62" s="11">
        <v>30.0</v>
      </c>
      <c r="F62" s="12">
        <f t="shared" si="1"/>
        <v>270</v>
      </c>
      <c r="G62" s="13"/>
    </row>
    <row r="63">
      <c r="A63" s="9" t="s">
        <v>129</v>
      </c>
      <c r="B63" s="9" t="s">
        <v>130</v>
      </c>
      <c r="C63" s="10">
        <v>0.14930555555555555</v>
      </c>
      <c r="D63" s="11">
        <v>3.0</v>
      </c>
      <c r="E63" s="11">
        <v>35.0</v>
      </c>
      <c r="F63" s="12">
        <f t="shared" si="1"/>
        <v>215</v>
      </c>
      <c r="G63" s="13"/>
    </row>
    <row r="64">
      <c r="A64" s="9" t="s">
        <v>131</v>
      </c>
      <c r="B64" s="9" t="s">
        <v>77</v>
      </c>
      <c r="C64" s="10">
        <v>0.14375</v>
      </c>
      <c r="D64" s="11">
        <v>3.0</v>
      </c>
      <c r="E64" s="11">
        <v>27.0</v>
      </c>
      <c r="F64" s="12">
        <f t="shared" si="1"/>
        <v>207</v>
      </c>
      <c r="G64" s="13"/>
    </row>
    <row r="65">
      <c r="A65" s="9" t="s">
        <v>132</v>
      </c>
      <c r="B65" s="9" t="s">
        <v>133</v>
      </c>
      <c r="C65" s="10">
        <v>0.15763888888888888</v>
      </c>
      <c r="D65" s="11">
        <v>3.0</v>
      </c>
      <c r="E65" s="11">
        <v>47.0</v>
      </c>
      <c r="F65" s="12">
        <f t="shared" si="1"/>
        <v>227</v>
      </c>
      <c r="G65" s="13"/>
    </row>
    <row r="66">
      <c r="A66" s="9" t="s">
        <v>134</v>
      </c>
      <c r="B66" s="9" t="s">
        <v>135</v>
      </c>
      <c r="C66" s="10">
        <v>0.13125</v>
      </c>
      <c r="D66" s="11">
        <v>3.0</v>
      </c>
      <c r="E66" s="11">
        <v>9.0</v>
      </c>
      <c r="F66" s="12">
        <f t="shared" si="1"/>
        <v>189</v>
      </c>
      <c r="G66" s="13"/>
    </row>
    <row r="67">
      <c r="A67" s="1" t="s">
        <v>136</v>
      </c>
      <c r="B67" s="9" t="s">
        <v>121</v>
      </c>
      <c r="C67" s="10">
        <v>0.13958333333333334</v>
      </c>
      <c r="D67" s="11">
        <v>3.0</v>
      </c>
      <c r="E67" s="11">
        <v>21.0</v>
      </c>
      <c r="F67" s="12">
        <f t="shared" si="1"/>
        <v>201</v>
      </c>
      <c r="G67" s="13"/>
    </row>
    <row r="68">
      <c r="A68" s="9" t="s">
        <v>137</v>
      </c>
      <c r="B68" s="9" t="s">
        <v>138</v>
      </c>
      <c r="C68" s="10">
        <v>0.09722222222222222</v>
      </c>
      <c r="D68" s="11">
        <v>2.0</v>
      </c>
      <c r="E68" s="11">
        <v>20.0</v>
      </c>
      <c r="F68" s="12">
        <f t="shared" si="1"/>
        <v>140</v>
      </c>
      <c r="G68" s="13"/>
    </row>
    <row r="69">
      <c r="A69" s="9" t="s">
        <v>139</v>
      </c>
      <c r="B69" s="9" t="s">
        <v>140</v>
      </c>
      <c r="C69" s="10">
        <v>0.16180555555555556</v>
      </c>
      <c r="D69" s="11">
        <v>3.0</v>
      </c>
      <c r="E69" s="11">
        <v>53.0</v>
      </c>
      <c r="F69" s="12">
        <f t="shared" si="1"/>
        <v>233</v>
      </c>
      <c r="G69" s="13"/>
    </row>
    <row r="70">
      <c r="A70" s="9" t="s">
        <v>141</v>
      </c>
      <c r="B70" s="9" t="s">
        <v>142</v>
      </c>
      <c r="C70" s="10">
        <v>0.09513888888888888</v>
      </c>
      <c r="D70" s="11">
        <v>2.0</v>
      </c>
      <c r="E70" s="11">
        <v>17.0</v>
      </c>
      <c r="F70" s="12">
        <f t="shared" si="1"/>
        <v>137</v>
      </c>
      <c r="G70" s="13"/>
    </row>
    <row r="71">
      <c r="A71" s="9" t="s">
        <v>143</v>
      </c>
      <c r="B71" s="9" t="s">
        <v>144</v>
      </c>
      <c r="C71" s="10">
        <v>0.14722222222222223</v>
      </c>
      <c r="D71" s="11">
        <v>3.0</v>
      </c>
      <c r="E71" s="11">
        <v>32.0</v>
      </c>
      <c r="F71" s="12">
        <f t="shared" si="1"/>
        <v>212</v>
      </c>
      <c r="G71" s="13"/>
    </row>
    <row r="72">
      <c r="A72" s="9" t="s">
        <v>145</v>
      </c>
      <c r="B72" s="9" t="s">
        <v>146</v>
      </c>
      <c r="C72" s="10">
        <v>0.1361111111111111</v>
      </c>
      <c r="D72" s="11">
        <v>3.0</v>
      </c>
      <c r="E72" s="11">
        <v>16.0</v>
      </c>
      <c r="F72" s="12">
        <f t="shared" si="1"/>
        <v>196</v>
      </c>
      <c r="G72" s="13"/>
    </row>
    <row r="73">
      <c r="A73" s="9" t="s">
        <v>147</v>
      </c>
      <c r="B73" s="9" t="s">
        <v>66</v>
      </c>
      <c r="C73" s="10">
        <v>0.09375</v>
      </c>
      <c r="D73" s="11">
        <v>2.0</v>
      </c>
      <c r="E73" s="11">
        <v>15.0</v>
      </c>
      <c r="F73" s="12">
        <f t="shared" si="1"/>
        <v>135</v>
      </c>
      <c r="G73" s="13"/>
    </row>
    <row r="74">
      <c r="A74" s="9" t="s">
        <v>148</v>
      </c>
      <c r="B74" s="9" t="s">
        <v>149</v>
      </c>
      <c r="C74" s="10">
        <v>0.14097222222222222</v>
      </c>
      <c r="D74" s="11">
        <v>3.0</v>
      </c>
      <c r="E74" s="11">
        <v>23.0</v>
      </c>
      <c r="F74" s="12">
        <f t="shared" si="1"/>
        <v>203</v>
      </c>
      <c r="G74" s="13"/>
    </row>
    <row r="75">
      <c r="A75" s="9" t="s">
        <v>150</v>
      </c>
      <c r="B75" s="9" t="s">
        <v>151</v>
      </c>
      <c r="C75" s="10">
        <v>0.1423611111111111</v>
      </c>
      <c r="D75" s="11">
        <v>3.0</v>
      </c>
      <c r="E75" s="11">
        <v>25.0</v>
      </c>
      <c r="F75" s="12">
        <f t="shared" si="1"/>
        <v>205</v>
      </c>
      <c r="G75" s="13"/>
    </row>
    <row r="76">
      <c r="A76" s="9" t="s">
        <v>152</v>
      </c>
      <c r="B76" s="9" t="s">
        <v>153</v>
      </c>
      <c r="C76" s="10">
        <v>0.13819444444444445</v>
      </c>
      <c r="D76" s="11">
        <v>3.0</v>
      </c>
      <c r="E76" s="11">
        <v>19.0</v>
      </c>
      <c r="F76" s="12">
        <f t="shared" si="1"/>
        <v>199</v>
      </c>
      <c r="G76" s="13"/>
    </row>
    <row r="77">
      <c r="A77" s="9" t="s">
        <v>154</v>
      </c>
      <c r="B77" s="9" t="s">
        <v>155</v>
      </c>
      <c r="C77" s="10">
        <v>0.14305555555555555</v>
      </c>
      <c r="D77" s="11">
        <v>3.0</v>
      </c>
      <c r="E77" s="11">
        <v>26.0</v>
      </c>
      <c r="F77" s="12">
        <f t="shared" si="1"/>
        <v>206</v>
      </c>
      <c r="G77" s="13"/>
    </row>
    <row r="78">
      <c r="A78" s="9" t="s">
        <v>156</v>
      </c>
      <c r="B78" s="9" t="s">
        <v>157</v>
      </c>
      <c r="C78" s="10">
        <v>0.15555555555555556</v>
      </c>
      <c r="D78" s="11">
        <v>3.0</v>
      </c>
      <c r="E78" s="11">
        <v>44.0</v>
      </c>
      <c r="F78" s="12">
        <f t="shared" si="1"/>
        <v>224</v>
      </c>
      <c r="G78" s="13"/>
    </row>
    <row r="79">
      <c r="A79" s="9" t="s">
        <v>158</v>
      </c>
      <c r="B79" s="9" t="s">
        <v>159</v>
      </c>
      <c r="C79" s="10">
        <v>0.16319444444444445</v>
      </c>
      <c r="D79" s="11">
        <v>3.0</v>
      </c>
      <c r="E79" s="11">
        <v>55.0</v>
      </c>
      <c r="F79" s="12">
        <f t="shared" si="1"/>
        <v>235</v>
      </c>
      <c r="G79" s="13"/>
    </row>
    <row r="80">
      <c r="A80" s="9" t="s">
        <v>160</v>
      </c>
      <c r="B80" s="9" t="s">
        <v>115</v>
      </c>
      <c r="C80" s="10">
        <v>0.14375</v>
      </c>
      <c r="D80" s="11">
        <v>3.0</v>
      </c>
      <c r="E80" s="11">
        <v>27.0</v>
      </c>
      <c r="F80" s="12">
        <f t="shared" si="1"/>
        <v>207</v>
      </c>
      <c r="G80" s="13"/>
    </row>
    <row r="81">
      <c r="A81" s="9" t="s">
        <v>161</v>
      </c>
      <c r="B81" s="9" t="s">
        <v>162</v>
      </c>
      <c r="C81" s="10">
        <v>0.15902777777777777</v>
      </c>
      <c r="D81" s="11">
        <v>3.0</v>
      </c>
      <c r="E81" s="11">
        <v>49.0</v>
      </c>
      <c r="F81" s="12">
        <f t="shared" si="1"/>
        <v>229</v>
      </c>
      <c r="G81" s="13"/>
    </row>
    <row r="82">
      <c r="A82" s="1" t="s">
        <v>163</v>
      </c>
      <c r="B82" s="9" t="s">
        <v>164</v>
      </c>
      <c r="C82" s="10">
        <v>0.13680555555555557</v>
      </c>
      <c r="D82" s="11">
        <v>3.0</v>
      </c>
      <c r="E82" s="11">
        <v>17.0</v>
      </c>
      <c r="F82" s="12">
        <f t="shared" si="1"/>
        <v>197</v>
      </c>
      <c r="G82" s="13"/>
    </row>
    <row r="83">
      <c r="A83" s="9" t="s">
        <v>165</v>
      </c>
      <c r="B83" s="9" t="s">
        <v>166</v>
      </c>
      <c r="C83" s="10">
        <v>0.16597222222222222</v>
      </c>
      <c r="D83" s="11">
        <v>3.0</v>
      </c>
      <c r="E83" s="11">
        <v>59.0</v>
      </c>
      <c r="F83" s="12">
        <f t="shared" si="1"/>
        <v>239</v>
      </c>
      <c r="G83" s="13"/>
    </row>
    <row r="84">
      <c r="A84" s="9" t="s">
        <v>167</v>
      </c>
      <c r="B84" s="9" t="s">
        <v>168</v>
      </c>
      <c r="C84" s="10">
        <v>0.15763888888888888</v>
      </c>
      <c r="D84" s="11">
        <v>3.0</v>
      </c>
      <c r="E84" s="11">
        <v>47.0</v>
      </c>
      <c r="F84" s="12">
        <f t="shared" si="1"/>
        <v>227</v>
      </c>
      <c r="G84" s="13"/>
    </row>
    <row r="85">
      <c r="A85" s="9" t="s">
        <v>169</v>
      </c>
      <c r="B85" s="9" t="s">
        <v>170</v>
      </c>
      <c r="C85" s="10">
        <v>0.18958333333333333</v>
      </c>
      <c r="D85" s="11">
        <v>4.0</v>
      </c>
      <c r="E85" s="11">
        <v>33.0</v>
      </c>
      <c r="F85" s="12">
        <f t="shared" si="1"/>
        <v>273</v>
      </c>
      <c r="G85" s="13"/>
    </row>
    <row r="86">
      <c r="A86" s="9" t="s">
        <v>24</v>
      </c>
      <c r="B86" s="9" t="s">
        <v>171</v>
      </c>
      <c r="C86" s="10">
        <v>0.12569444444444444</v>
      </c>
      <c r="D86" s="11">
        <v>3.0</v>
      </c>
      <c r="E86" s="11">
        <v>1.0</v>
      </c>
      <c r="F86" s="12">
        <f t="shared" si="1"/>
        <v>181</v>
      </c>
      <c r="G86" s="13"/>
    </row>
    <row r="87">
      <c r="A87" s="9" t="s">
        <v>172</v>
      </c>
      <c r="B87" s="9" t="s">
        <v>115</v>
      </c>
      <c r="C87" s="10">
        <v>0.13819444444444445</v>
      </c>
      <c r="D87" s="11">
        <v>3.0</v>
      </c>
      <c r="E87" s="11">
        <v>19.0</v>
      </c>
      <c r="F87" s="12">
        <f t="shared" si="1"/>
        <v>199</v>
      </c>
      <c r="G87" s="13"/>
    </row>
    <row r="88">
      <c r="A88" s="9" t="s">
        <v>173</v>
      </c>
      <c r="B88" s="9" t="s">
        <v>174</v>
      </c>
      <c r="C88" s="10">
        <v>0.10902777777777778</v>
      </c>
      <c r="D88" s="11">
        <v>2.0</v>
      </c>
      <c r="E88" s="11">
        <v>37.0</v>
      </c>
      <c r="F88" s="12">
        <f t="shared" si="1"/>
        <v>157</v>
      </c>
      <c r="G88" s="13"/>
    </row>
    <row r="89">
      <c r="A89" s="9" t="s">
        <v>175</v>
      </c>
      <c r="B89" s="9" t="s">
        <v>135</v>
      </c>
      <c r="C89" s="10">
        <v>0.1638888888888889</v>
      </c>
      <c r="D89" s="11">
        <v>3.0</v>
      </c>
      <c r="E89" s="11">
        <v>56.0</v>
      </c>
      <c r="F89" s="12">
        <f t="shared" si="1"/>
        <v>236</v>
      </c>
      <c r="G89" s="13"/>
    </row>
    <row r="90">
      <c r="A90" s="9" t="s">
        <v>176</v>
      </c>
      <c r="B90" s="9" t="s">
        <v>177</v>
      </c>
      <c r="C90" s="10">
        <v>0.1638888888888889</v>
      </c>
      <c r="D90" s="11">
        <v>3.0</v>
      </c>
      <c r="E90" s="11">
        <v>56.0</v>
      </c>
      <c r="F90" s="12">
        <f t="shared" si="1"/>
        <v>236</v>
      </c>
      <c r="G90" s="13"/>
    </row>
    <row r="91">
      <c r="A91" s="1" t="s">
        <v>178</v>
      </c>
      <c r="B91" s="9" t="s">
        <v>86</v>
      </c>
      <c r="C91" s="10">
        <v>0.13541666666666666</v>
      </c>
      <c r="D91" s="11">
        <v>3.0</v>
      </c>
      <c r="E91" s="11">
        <v>15.0</v>
      </c>
      <c r="F91" s="12">
        <f t="shared" si="1"/>
        <v>195</v>
      </c>
      <c r="G91" s="13"/>
    </row>
    <row r="92">
      <c r="A92" s="1" t="s">
        <v>9</v>
      </c>
      <c r="C92" s="14">
        <f>AVERAGE(C2:C91)</f>
        <v>0.1467978395</v>
      </c>
      <c r="D92" s="3"/>
      <c r="E92" s="3"/>
      <c r="F92" s="15">
        <f>AVERAGE(F2:F91)</f>
        <v>211.3888889</v>
      </c>
    </row>
    <row r="93">
      <c r="A93" s="1" t="s">
        <v>10</v>
      </c>
      <c r="C93" s="3">
        <f>STDEV(C2:C91)</f>
        <v>0.02477699435</v>
      </c>
      <c r="D93" s="3"/>
      <c r="E93" s="3"/>
      <c r="F93" s="3">
        <f>STDEV(F2:F91)</f>
        <v>35.67887187</v>
      </c>
    </row>
    <row r="94">
      <c r="C94" s="3"/>
      <c r="D94" s="3"/>
    </row>
    <row r="95">
      <c r="C95" s="3"/>
      <c r="D95" s="3"/>
    </row>
    <row r="96">
      <c r="C96" s="3"/>
      <c r="D96" s="3"/>
    </row>
    <row r="97">
      <c r="C97" s="3"/>
      <c r="D97" s="3"/>
    </row>
    <row r="98">
      <c r="C98" s="3"/>
      <c r="D98" s="3"/>
    </row>
    <row r="99">
      <c r="C99" s="3"/>
      <c r="D99" s="3"/>
    </row>
    <row r="100">
      <c r="C100" s="3"/>
      <c r="D100" s="3"/>
    </row>
    <row r="101">
      <c r="C101" s="3"/>
      <c r="D101" s="3"/>
    </row>
    <row r="102">
      <c r="C102" s="3"/>
      <c r="D102" s="3"/>
    </row>
    <row r="103">
      <c r="C103" s="3"/>
      <c r="D103" s="3"/>
    </row>
    <row r="104">
      <c r="C104" s="3"/>
      <c r="D104" s="3"/>
    </row>
    <row r="105">
      <c r="C105" s="3"/>
      <c r="D105" s="3"/>
    </row>
    <row r="106">
      <c r="C106" s="3"/>
      <c r="D106" s="3"/>
    </row>
    <row r="107">
      <c r="C107" s="3"/>
      <c r="D107" s="3"/>
    </row>
    <row r="108">
      <c r="C108" s="3"/>
      <c r="D108" s="3"/>
    </row>
    <row r="109">
      <c r="C109" s="3"/>
      <c r="D109" s="3"/>
    </row>
    <row r="110">
      <c r="C110" s="3"/>
      <c r="D110" s="3"/>
    </row>
    <row r="111">
      <c r="C111" s="3"/>
      <c r="D111" s="3"/>
    </row>
    <row r="112">
      <c r="C112" s="3"/>
      <c r="D112" s="3"/>
    </row>
    <row r="113">
      <c r="C113" s="3"/>
      <c r="D113" s="3"/>
    </row>
    <row r="114">
      <c r="C114" s="3"/>
      <c r="D114" s="3"/>
    </row>
    <row r="115">
      <c r="C115" s="3"/>
      <c r="D115" s="3"/>
    </row>
    <row r="116">
      <c r="C116" s="3"/>
      <c r="D116" s="3"/>
    </row>
    <row r="117">
      <c r="C117" s="3"/>
      <c r="D117" s="3"/>
    </row>
    <row r="118">
      <c r="C118" s="3"/>
      <c r="D118" s="3"/>
    </row>
    <row r="119">
      <c r="C119" s="3"/>
      <c r="D119" s="3"/>
    </row>
    <row r="120">
      <c r="C120" s="3"/>
      <c r="D120" s="3"/>
    </row>
    <row r="121">
      <c r="C121" s="3"/>
      <c r="D121" s="3"/>
    </row>
    <row r="122">
      <c r="C122" s="3"/>
      <c r="D122" s="3"/>
    </row>
    <row r="123">
      <c r="C123" s="3"/>
      <c r="D123" s="3"/>
    </row>
    <row r="124">
      <c r="C124" s="3"/>
      <c r="D124" s="3"/>
    </row>
    <row r="125">
      <c r="C125" s="3"/>
      <c r="D125" s="3"/>
    </row>
    <row r="126">
      <c r="C126" s="3"/>
      <c r="D126" s="3"/>
    </row>
    <row r="127">
      <c r="C127" s="3"/>
      <c r="D127" s="3"/>
    </row>
    <row r="128">
      <c r="C128" s="3"/>
      <c r="D128" s="3"/>
    </row>
    <row r="129">
      <c r="C129" s="3"/>
      <c r="D129" s="3"/>
    </row>
    <row r="130">
      <c r="C130" s="3"/>
      <c r="D130" s="3"/>
    </row>
    <row r="131">
      <c r="C131" s="3"/>
      <c r="D131" s="3"/>
    </row>
    <row r="132">
      <c r="C132" s="3"/>
      <c r="D132" s="3"/>
    </row>
    <row r="133">
      <c r="C133" s="3"/>
      <c r="D133" s="3"/>
    </row>
    <row r="134">
      <c r="C134" s="3"/>
      <c r="D134" s="3"/>
    </row>
    <row r="135">
      <c r="C135" s="3"/>
      <c r="D135" s="3"/>
    </row>
    <row r="136">
      <c r="C136" s="3"/>
      <c r="D136" s="3"/>
    </row>
    <row r="137">
      <c r="C137" s="3"/>
      <c r="D137" s="3"/>
    </row>
    <row r="138">
      <c r="C138" s="3"/>
      <c r="D138" s="3"/>
    </row>
    <row r="139">
      <c r="C139" s="3"/>
      <c r="D139" s="3"/>
    </row>
    <row r="140">
      <c r="C140" s="3"/>
      <c r="D140" s="3"/>
    </row>
    <row r="141">
      <c r="C141" s="3"/>
      <c r="D141" s="3"/>
    </row>
    <row r="142">
      <c r="C142" s="3"/>
      <c r="D142" s="3"/>
    </row>
    <row r="143">
      <c r="C143" s="3"/>
      <c r="D143" s="3"/>
    </row>
    <row r="144">
      <c r="C144" s="3"/>
      <c r="D144" s="3"/>
    </row>
    <row r="145">
      <c r="C145" s="3"/>
      <c r="D145" s="3"/>
    </row>
    <row r="146">
      <c r="C146" s="3"/>
      <c r="D146" s="3"/>
    </row>
    <row r="147">
      <c r="C147" s="3"/>
      <c r="D147" s="3"/>
    </row>
    <row r="148">
      <c r="C148" s="3"/>
      <c r="D148" s="3"/>
    </row>
    <row r="149">
      <c r="C149" s="3"/>
      <c r="D149" s="3"/>
    </row>
    <row r="150">
      <c r="C150" s="3"/>
      <c r="D150" s="3"/>
    </row>
    <row r="151">
      <c r="C151" s="3"/>
      <c r="D151" s="3"/>
    </row>
    <row r="152">
      <c r="C152" s="3"/>
      <c r="D152" s="3"/>
    </row>
    <row r="153">
      <c r="C153" s="3"/>
      <c r="D153" s="3"/>
    </row>
    <row r="154">
      <c r="C154" s="3"/>
      <c r="D154" s="3"/>
    </row>
    <row r="155">
      <c r="C155" s="3"/>
      <c r="D155" s="3"/>
    </row>
    <row r="156">
      <c r="C156" s="3"/>
      <c r="D156" s="3"/>
    </row>
    <row r="157">
      <c r="C157" s="3"/>
      <c r="D157" s="3"/>
    </row>
    <row r="158">
      <c r="C158" s="3"/>
      <c r="D158" s="3"/>
    </row>
    <row r="159">
      <c r="C159" s="3"/>
      <c r="D159" s="3"/>
    </row>
    <row r="160">
      <c r="C160" s="3"/>
      <c r="D160" s="3"/>
    </row>
    <row r="161">
      <c r="C161" s="3"/>
      <c r="D161" s="3"/>
    </row>
    <row r="162">
      <c r="C162" s="3"/>
      <c r="D162" s="3"/>
    </row>
    <row r="163">
      <c r="C163" s="3"/>
      <c r="D163" s="3"/>
    </row>
    <row r="164">
      <c r="C164" s="3"/>
      <c r="D164" s="3"/>
    </row>
    <row r="165">
      <c r="C165" s="3"/>
      <c r="D165" s="3"/>
    </row>
    <row r="166">
      <c r="C166" s="3"/>
      <c r="D166" s="3"/>
    </row>
    <row r="167">
      <c r="C167" s="3"/>
      <c r="D167" s="3"/>
    </row>
    <row r="168">
      <c r="C168" s="3"/>
      <c r="D168" s="3"/>
    </row>
    <row r="169">
      <c r="C169" s="3"/>
      <c r="D169" s="3"/>
    </row>
    <row r="170">
      <c r="C170" s="3"/>
      <c r="D170" s="3"/>
    </row>
    <row r="171">
      <c r="C171" s="3"/>
      <c r="D171" s="3"/>
    </row>
    <row r="172">
      <c r="C172" s="3"/>
      <c r="D172" s="3"/>
    </row>
    <row r="173">
      <c r="C173" s="3"/>
      <c r="D173" s="3"/>
    </row>
    <row r="174">
      <c r="C174" s="3"/>
      <c r="D174" s="3"/>
    </row>
    <row r="175">
      <c r="C175" s="3"/>
      <c r="D175" s="3"/>
    </row>
    <row r="176">
      <c r="C176" s="3"/>
      <c r="D176" s="3"/>
    </row>
    <row r="177">
      <c r="C177" s="3"/>
      <c r="D177" s="3"/>
    </row>
    <row r="178">
      <c r="C178" s="3"/>
      <c r="D178" s="3"/>
    </row>
    <row r="179">
      <c r="C179" s="3"/>
      <c r="D179" s="3"/>
    </row>
    <row r="180">
      <c r="C180" s="3"/>
      <c r="D180" s="3"/>
    </row>
    <row r="181">
      <c r="C181" s="3"/>
      <c r="D181" s="3"/>
    </row>
    <row r="182">
      <c r="C182" s="3"/>
      <c r="D182" s="3"/>
    </row>
    <row r="183">
      <c r="C183" s="3"/>
      <c r="D183" s="3"/>
    </row>
    <row r="184">
      <c r="C184" s="3"/>
      <c r="D184" s="3"/>
    </row>
    <row r="185">
      <c r="C185" s="3"/>
      <c r="D185" s="3"/>
    </row>
    <row r="186">
      <c r="C186" s="3"/>
      <c r="D186" s="3"/>
    </row>
    <row r="187">
      <c r="C187" s="3"/>
      <c r="D187" s="3"/>
    </row>
    <row r="188">
      <c r="C188" s="3"/>
      <c r="D188" s="3"/>
    </row>
    <row r="189">
      <c r="C189" s="3"/>
      <c r="D189" s="3"/>
    </row>
    <row r="190">
      <c r="C190" s="3"/>
      <c r="D190" s="3"/>
    </row>
    <row r="191">
      <c r="C191" s="3"/>
      <c r="D191" s="3"/>
    </row>
    <row r="192">
      <c r="C192" s="3"/>
      <c r="D192" s="3"/>
    </row>
    <row r="193">
      <c r="C193" s="3"/>
      <c r="D193" s="3"/>
    </row>
    <row r="194">
      <c r="C194" s="3"/>
      <c r="D194" s="3"/>
    </row>
    <row r="195">
      <c r="C195" s="3"/>
      <c r="D195" s="3"/>
    </row>
    <row r="196">
      <c r="C196" s="3"/>
      <c r="D196" s="3"/>
    </row>
    <row r="197">
      <c r="C197" s="3"/>
      <c r="D197" s="3"/>
    </row>
    <row r="198">
      <c r="C198" s="3"/>
      <c r="D198" s="3"/>
    </row>
    <row r="199">
      <c r="C199" s="3"/>
      <c r="D199" s="3"/>
    </row>
    <row r="200">
      <c r="C200" s="3"/>
      <c r="D200" s="3"/>
    </row>
    <row r="201">
      <c r="C201" s="3"/>
      <c r="D201" s="3"/>
    </row>
    <row r="202">
      <c r="C202" s="3"/>
      <c r="D202" s="3"/>
    </row>
    <row r="203">
      <c r="C203" s="3"/>
      <c r="D203" s="3"/>
    </row>
    <row r="204">
      <c r="C204" s="3"/>
      <c r="D204" s="3"/>
    </row>
    <row r="205">
      <c r="C205" s="3"/>
      <c r="D205" s="3"/>
    </row>
    <row r="206">
      <c r="C206" s="3"/>
      <c r="D206" s="3"/>
    </row>
    <row r="207">
      <c r="C207" s="3"/>
      <c r="D207" s="3"/>
    </row>
    <row r="208">
      <c r="C208" s="3"/>
      <c r="D208" s="3"/>
    </row>
    <row r="209">
      <c r="C209" s="3"/>
      <c r="D209" s="3"/>
    </row>
    <row r="210">
      <c r="C210" s="3"/>
      <c r="D210" s="3"/>
    </row>
    <row r="211">
      <c r="C211" s="3"/>
      <c r="D211" s="3"/>
    </row>
    <row r="212">
      <c r="C212" s="3"/>
      <c r="D212" s="3"/>
    </row>
    <row r="213">
      <c r="C213" s="3"/>
      <c r="D213" s="3"/>
    </row>
    <row r="214">
      <c r="C214" s="3"/>
      <c r="D214" s="3"/>
    </row>
    <row r="215">
      <c r="C215" s="3"/>
      <c r="D215" s="3"/>
    </row>
    <row r="216">
      <c r="C216" s="3"/>
      <c r="D216" s="3"/>
    </row>
    <row r="217">
      <c r="C217" s="3"/>
      <c r="D217" s="3"/>
    </row>
    <row r="218">
      <c r="C218" s="3"/>
      <c r="D218" s="3"/>
    </row>
    <row r="219">
      <c r="C219" s="3"/>
      <c r="D219" s="3"/>
    </row>
    <row r="220">
      <c r="C220" s="3"/>
      <c r="D220" s="3"/>
    </row>
    <row r="221">
      <c r="C221" s="3"/>
      <c r="D221" s="3"/>
    </row>
    <row r="222">
      <c r="C222" s="3"/>
      <c r="D222" s="3"/>
    </row>
    <row r="223">
      <c r="C223" s="3"/>
      <c r="D223" s="3"/>
    </row>
    <row r="224">
      <c r="C224" s="3"/>
      <c r="D224" s="3"/>
    </row>
    <row r="225">
      <c r="C225" s="3"/>
      <c r="D225" s="3"/>
    </row>
    <row r="226">
      <c r="C226" s="3"/>
      <c r="D226" s="3"/>
    </row>
    <row r="227">
      <c r="C227" s="3"/>
      <c r="D227" s="3"/>
    </row>
    <row r="228">
      <c r="C228" s="3"/>
      <c r="D228" s="3"/>
    </row>
    <row r="229">
      <c r="C229" s="3"/>
      <c r="D229" s="3"/>
    </row>
    <row r="230">
      <c r="C230" s="3"/>
      <c r="D230" s="3"/>
    </row>
    <row r="231">
      <c r="C231" s="3"/>
      <c r="D231" s="3"/>
    </row>
    <row r="232">
      <c r="C232" s="3"/>
      <c r="D232" s="3"/>
    </row>
    <row r="233">
      <c r="C233" s="3"/>
      <c r="D233" s="3"/>
    </row>
    <row r="234">
      <c r="C234" s="3"/>
      <c r="D234" s="3"/>
    </row>
    <row r="235">
      <c r="C235" s="3"/>
      <c r="D235" s="3"/>
    </row>
    <row r="236">
      <c r="C236" s="3"/>
      <c r="D236" s="3"/>
    </row>
    <row r="237">
      <c r="C237" s="3"/>
      <c r="D237" s="3"/>
    </row>
    <row r="238">
      <c r="C238" s="3"/>
      <c r="D238" s="3"/>
    </row>
    <row r="239">
      <c r="C239" s="3"/>
      <c r="D239" s="3"/>
    </row>
    <row r="240">
      <c r="C240" s="3"/>
      <c r="D240" s="3"/>
    </row>
    <row r="241">
      <c r="C241" s="3"/>
      <c r="D241" s="3"/>
    </row>
    <row r="242">
      <c r="C242" s="3"/>
      <c r="D242" s="3"/>
    </row>
    <row r="243">
      <c r="C243" s="3"/>
      <c r="D243" s="3"/>
    </row>
    <row r="244">
      <c r="C244" s="3"/>
      <c r="D244" s="3"/>
    </row>
    <row r="245">
      <c r="C245" s="3"/>
      <c r="D245" s="3"/>
    </row>
    <row r="246">
      <c r="C246" s="3"/>
      <c r="D246" s="3"/>
    </row>
    <row r="247">
      <c r="C247" s="3"/>
      <c r="D247" s="3"/>
    </row>
    <row r="248">
      <c r="C248" s="3"/>
      <c r="D248" s="3"/>
    </row>
    <row r="249">
      <c r="C249" s="3"/>
      <c r="D249" s="3"/>
    </row>
    <row r="250">
      <c r="C250" s="3"/>
      <c r="D250" s="3"/>
    </row>
    <row r="251">
      <c r="C251" s="3"/>
      <c r="D251" s="3"/>
    </row>
    <row r="252">
      <c r="C252" s="3"/>
      <c r="D252" s="3"/>
    </row>
    <row r="253">
      <c r="C253" s="3"/>
      <c r="D253" s="3"/>
    </row>
    <row r="254">
      <c r="C254" s="3"/>
      <c r="D254" s="3"/>
    </row>
    <row r="255">
      <c r="C255" s="3"/>
      <c r="D255" s="3"/>
    </row>
    <row r="256">
      <c r="C256" s="3"/>
      <c r="D256" s="3"/>
    </row>
    <row r="257">
      <c r="C257" s="3"/>
      <c r="D257" s="3"/>
    </row>
    <row r="258">
      <c r="C258" s="3"/>
      <c r="D258" s="3"/>
    </row>
    <row r="259">
      <c r="C259" s="3"/>
      <c r="D259" s="3"/>
    </row>
    <row r="260">
      <c r="C260" s="3"/>
      <c r="D260" s="3"/>
    </row>
    <row r="261">
      <c r="C261" s="3"/>
      <c r="D261" s="3"/>
    </row>
    <row r="262">
      <c r="C262" s="3"/>
      <c r="D262" s="3"/>
    </row>
    <row r="263">
      <c r="C263" s="3"/>
      <c r="D263" s="3"/>
    </row>
    <row r="264">
      <c r="C264" s="3"/>
      <c r="D264" s="3"/>
    </row>
    <row r="265">
      <c r="C265" s="3"/>
      <c r="D265" s="3"/>
    </row>
    <row r="266">
      <c r="C266" s="3"/>
      <c r="D266" s="3"/>
    </row>
    <row r="267">
      <c r="C267" s="3"/>
      <c r="D267" s="3"/>
    </row>
    <row r="268">
      <c r="C268" s="3"/>
      <c r="D268" s="3"/>
    </row>
    <row r="269">
      <c r="C269" s="3"/>
      <c r="D269" s="3"/>
    </row>
    <row r="270">
      <c r="C270" s="3"/>
      <c r="D270" s="3"/>
    </row>
    <row r="271">
      <c r="C271" s="3"/>
      <c r="D271" s="3"/>
    </row>
    <row r="272">
      <c r="C272" s="3"/>
      <c r="D272" s="3"/>
    </row>
    <row r="273">
      <c r="C273" s="3"/>
      <c r="D273" s="3"/>
    </row>
    <row r="274">
      <c r="C274" s="3"/>
      <c r="D274" s="3"/>
    </row>
    <row r="275">
      <c r="C275" s="3"/>
      <c r="D275" s="3"/>
    </row>
    <row r="276">
      <c r="C276" s="3"/>
      <c r="D276" s="3"/>
    </row>
    <row r="277">
      <c r="C277" s="3"/>
      <c r="D277" s="3"/>
    </row>
    <row r="278">
      <c r="C278" s="3"/>
      <c r="D278" s="3"/>
    </row>
    <row r="279">
      <c r="C279" s="3"/>
      <c r="D279" s="3"/>
    </row>
    <row r="280">
      <c r="C280" s="3"/>
      <c r="D280" s="3"/>
    </row>
    <row r="281">
      <c r="C281" s="3"/>
      <c r="D281" s="3"/>
    </row>
    <row r="282">
      <c r="C282" s="3"/>
      <c r="D282" s="3"/>
    </row>
    <row r="283">
      <c r="C283" s="3"/>
      <c r="D283" s="3"/>
    </row>
    <row r="284">
      <c r="C284" s="3"/>
      <c r="D284" s="3"/>
    </row>
    <row r="285">
      <c r="C285" s="3"/>
      <c r="D285" s="3"/>
    </row>
    <row r="286">
      <c r="C286" s="3"/>
      <c r="D286" s="3"/>
    </row>
    <row r="287">
      <c r="C287" s="3"/>
      <c r="D287" s="3"/>
    </row>
    <row r="288">
      <c r="C288" s="3"/>
      <c r="D288" s="3"/>
    </row>
    <row r="289">
      <c r="C289" s="3"/>
      <c r="D289" s="3"/>
    </row>
    <row r="290">
      <c r="C290" s="3"/>
      <c r="D290" s="3"/>
    </row>
    <row r="291">
      <c r="C291" s="3"/>
      <c r="D291" s="3"/>
    </row>
    <row r="292">
      <c r="C292" s="3"/>
      <c r="D292" s="3"/>
    </row>
    <row r="293">
      <c r="C293" s="3"/>
      <c r="D293" s="3"/>
    </row>
    <row r="294">
      <c r="C294" s="3"/>
      <c r="D294" s="3"/>
    </row>
    <row r="295">
      <c r="C295" s="3"/>
      <c r="D295" s="3"/>
    </row>
    <row r="296">
      <c r="C296" s="3"/>
      <c r="D296" s="3"/>
    </row>
    <row r="297">
      <c r="C297" s="3"/>
      <c r="D297" s="3"/>
    </row>
    <row r="298">
      <c r="C298" s="3"/>
      <c r="D298" s="3"/>
    </row>
    <row r="299">
      <c r="C299" s="3"/>
      <c r="D299" s="3"/>
    </row>
    <row r="300">
      <c r="C300" s="3"/>
      <c r="D300" s="3"/>
    </row>
    <row r="301">
      <c r="C301" s="3"/>
      <c r="D301" s="3"/>
    </row>
    <row r="302">
      <c r="C302" s="3"/>
      <c r="D302" s="3"/>
    </row>
    <row r="303">
      <c r="C303" s="3"/>
      <c r="D303" s="3"/>
    </row>
    <row r="304">
      <c r="C304" s="3"/>
      <c r="D304" s="3"/>
    </row>
    <row r="305">
      <c r="C305" s="3"/>
      <c r="D305" s="3"/>
    </row>
    <row r="306">
      <c r="C306" s="3"/>
      <c r="D306" s="3"/>
    </row>
    <row r="307">
      <c r="C307" s="3"/>
      <c r="D307" s="3"/>
    </row>
    <row r="308">
      <c r="C308" s="3"/>
      <c r="D308" s="3"/>
    </row>
    <row r="309">
      <c r="C309" s="3"/>
      <c r="D309" s="3"/>
    </row>
    <row r="310">
      <c r="C310" s="3"/>
      <c r="D310" s="3"/>
    </row>
    <row r="311">
      <c r="C311" s="3"/>
      <c r="D311" s="3"/>
    </row>
    <row r="312">
      <c r="C312" s="3"/>
      <c r="D312" s="3"/>
    </row>
    <row r="313">
      <c r="C313" s="3"/>
      <c r="D313" s="3"/>
    </row>
    <row r="314">
      <c r="C314" s="3"/>
      <c r="D314" s="3"/>
    </row>
    <row r="315">
      <c r="C315" s="3"/>
      <c r="D315" s="3"/>
    </row>
    <row r="316">
      <c r="C316" s="3"/>
      <c r="D316" s="3"/>
    </row>
    <row r="317">
      <c r="C317" s="3"/>
      <c r="D317" s="3"/>
    </row>
    <row r="318">
      <c r="C318" s="3"/>
      <c r="D318" s="3"/>
    </row>
    <row r="319">
      <c r="C319" s="3"/>
      <c r="D319" s="3"/>
    </row>
    <row r="320">
      <c r="C320" s="3"/>
      <c r="D320" s="3"/>
    </row>
    <row r="321">
      <c r="C321" s="3"/>
      <c r="D321" s="3"/>
    </row>
    <row r="322">
      <c r="C322" s="3"/>
      <c r="D322" s="3"/>
    </row>
    <row r="323">
      <c r="C323" s="3"/>
      <c r="D323" s="3"/>
    </row>
    <row r="324">
      <c r="C324" s="3"/>
      <c r="D324" s="3"/>
    </row>
    <row r="325">
      <c r="C325" s="3"/>
      <c r="D325" s="3"/>
    </row>
    <row r="326">
      <c r="C326" s="3"/>
      <c r="D326" s="3"/>
    </row>
    <row r="327">
      <c r="C327" s="3"/>
      <c r="D327" s="3"/>
    </row>
    <row r="328">
      <c r="C328" s="3"/>
      <c r="D328" s="3"/>
    </row>
    <row r="329">
      <c r="C329" s="3"/>
      <c r="D329" s="3"/>
    </row>
    <row r="330">
      <c r="C330" s="3"/>
      <c r="D330" s="3"/>
    </row>
    <row r="331">
      <c r="C331" s="3"/>
      <c r="D331" s="3"/>
    </row>
    <row r="332">
      <c r="C332" s="3"/>
      <c r="D332" s="3"/>
    </row>
    <row r="333">
      <c r="C333" s="3"/>
      <c r="D333" s="3"/>
    </row>
    <row r="334">
      <c r="C334" s="3"/>
      <c r="D334" s="3"/>
    </row>
    <row r="335">
      <c r="C335" s="3"/>
      <c r="D335" s="3"/>
    </row>
    <row r="336">
      <c r="C336" s="3"/>
      <c r="D336" s="3"/>
    </row>
    <row r="337">
      <c r="C337" s="3"/>
      <c r="D337" s="3"/>
    </row>
    <row r="338">
      <c r="C338" s="3"/>
      <c r="D338" s="3"/>
    </row>
    <row r="339">
      <c r="C339" s="3"/>
      <c r="D339" s="3"/>
    </row>
    <row r="340">
      <c r="C340" s="3"/>
      <c r="D340" s="3"/>
    </row>
    <row r="341">
      <c r="C341" s="3"/>
      <c r="D341" s="3"/>
    </row>
    <row r="342">
      <c r="C342" s="3"/>
      <c r="D342" s="3"/>
    </row>
    <row r="343">
      <c r="C343" s="3"/>
      <c r="D343" s="3"/>
    </row>
    <row r="344">
      <c r="C344" s="3"/>
      <c r="D344" s="3"/>
    </row>
    <row r="345">
      <c r="C345" s="3"/>
      <c r="D345" s="3"/>
    </row>
    <row r="346">
      <c r="C346" s="3"/>
      <c r="D346" s="3"/>
    </row>
    <row r="347">
      <c r="C347" s="3"/>
      <c r="D347" s="3"/>
    </row>
    <row r="348">
      <c r="C348" s="3"/>
      <c r="D348" s="3"/>
    </row>
    <row r="349">
      <c r="C349" s="3"/>
      <c r="D349" s="3"/>
    </row>
    <row r="350">
      <c r="C350" s="3"/>
      <c r="D350" s="3"/>
    </row>
    <row r="351">
      <c r="C351" s="3"/>
      <c r="D351" s="3"/>
    </row>
    <row r="352">
      <c r="C352" s="3"/>
      <c r="D352" s="3"/>
    </row>
    <row r="353">
      <c r="C353" s="3"/>
      <c r="D353" s="3"/>
    </row>
    <row r="354">
      <c r="C354" s="3"/>
      <c r="D354" s="3"/>
    </row>
    <row r="355">
      <c r="C355" s="3"/>
      <c r="D355" s="3"/>
    </row>
    <row r="356">
      <c r="C356" s="3"/>
      <c r="D356" s="3"/>
    </row>
    <row r="357">
      <c r="C357" s="3"/>
      <c r="D357" s="3"/>
    </row>
    <row r="358">
      <c r="C358" s="3"/>
      <c r="D358" s="3"/>
    </row>
    <row r="359">
      <c r="C359" s="3"/>
      <c r="D359" s="3"/>
    </row>
    <row r="360">
      <c r="C360" s="3"/>
      <c r="D360" s="3"/>
    </row>
    <row r="361">
      <c r="C361" s="3"/>
      <c r="D361" s="3"/>
    </row>
    <row r="362">
      <c r="C362" s="3"/>
      <c r="D362" s="3"/>
    </row>
    <row r="363">
      <c r="C363" s="3"/>
      <c r="D363" s="3"/>
    </row>
    <row r="364">
      <c r="C364" s="3"/>
      <c r="D364" s="3"/>
    </row>
    <row r="365">
      <c r="C365" s="3"/>
      <c r="D365" s="3"/>
    </row>
    <row r="366">
      <c r="C366" s="3"/>
      <c r="D366" s="3"/>
    </row>
    <row r="367">
      <c r="C367" s="3"/>
      <c r="D367" s="3"/>
    </row>
    <row r="368">
      <c r="C368" s="3"/>
      <c r="D368" s="3"/>
    </row>
    <row r="369">
      <c r="C369" s="3"/>
      <c r="D369" s="3"/>
    </row>
    <row r="370">
      <c r="C370" s="3"/>
      <c r="D370" s="3"/>
    </row>
    <row r="371">
      <c r="C371" s="3"/>
      <c r="D371" s="3"/>
    </row>
    <row r="372">
      <c r="C372" s="3"/>
      <c r="D372" s="3"/>
    </row>
    <row r="373">
      <c r="C373" s="3"/>
      <c r="D373" s="3"/>
    </row>
    <row r="374">
      <c r="C374" s="3"/>
      <c r="D374" s="3"/>
    </row>
    <row r="375">
      <c r="C375" s="3"/>
      <c r="D375" s="3"/>
    </row>
    <row r="376">
      <c r="C376" s="3"/>
      <c r="D376" s="3"/>
    </row>
    <row r="377">
      <c r="C377" s="3"/>
      <c r="D377" s="3"/>
    </row>
    <row r="378">
      <c r="C378" s="3"/>
      <c r="D378" s="3"/>
    </row>
    <row r="379">
      <c r="C379" s="3"/>
      <c r="D379" s="3"/>
    </row>
    <row r="380">
      <c r="C380" s="3"/>
      <c r="D380" s="3"/>
    </row>
    <row r="381">
      <c r="C381" s="3"/>
      <c r="D381" s="3"/>
    </row>
    <row r="382">
      <c r="C382" s="3"/>
      <c r="D382" s="3"/>
    </row>
    <row r="383">
      <c r="C383" s="3"/>
      <c r="D383" s="3"/>
    </row>
    <row r="384">
      <c r="C384" s="3"/>
      <c r="D384" s="3"/>
    </row>
    <row r="385">
      <c r="C385" s="3"/>
      <c r="D385" s="3"/>
    </row>
    <row r="386">
      <c r="C386" s="3"/>
      <c r="D386" s="3"/>
    </row>
    <row r="387">
      <c r="C387" s="3"/>
      <c r="D387" s="3"/>
    </row>
    <row r="388">
      <c r="C388" s="3"/>
      <c r="D388" s="3"/>
    </row>
    <row r="389">
      <c r="C389" s="3"/>
      <c r="D389" s="3"/>
    </row>
    <row r="390">
      <c r="C390" s="3"/>
      <c r="D390" s="3"/>
    </row>
    <row r="391">
      <c r="C391" s="3"/>
      <c r="D391" s="3"/>
    </row>
    <row r="392">
      <c r="C392" s="3"/>
      <c r="D392" s="3"/>
    </row>
    <row r="393">
      <c r="C393" s="3"/>
      <c r="D393" s="3"/>
    </row>
    <row r="394">
      <c r="C394" s="3"/>
      <c r="D394" s="3"/>
    </row>
    <row r="395">
      <c r="C395" s="3"/>
      <c r="D395" s="3"/>
    </row>
    <row r="396">
      <c r="C396" s="3"/>
      <c r="D396" s="3"/>
    </row>
    <row r="397">
      <c r="C397" s="3"/>
      <c r="D397" s="3"/>
    </row>
    <row r="398">
      <c r="C398" s="3"/>
      <c r="D398" s="3"/>
    </row>
    <row r="399">
      <c r="C399" s="3"/>
      <c r="D399" s="3"/>
    </row>
    <row r="400">
      <c r="C400" s="3"/>
      <c r="D400" s="3"/>
    </row>
    <row r="401">
      <c r="C401" s="3"/>
      <c r="D401" s="3"/>
    </row>
    <row r="402">
      <c r="C402" s="3"/>
      <c r="D402" s="3"/>
    </row>
    <row r="403">
      <c r="C403" s="3"/>
      <c r="D403" s="3"/>
    </row>
    <row r="404">
      <c r="C404" s="3"/>
      <c r="D404" s="3"/>
    </row>
    <row r="405">
      <c r="C405" s="3"/>
      <c r="D405" s="3"/>
    </row>
    <row r="406">
      <c r="C406" s="3"/>
      <c r="D406" s="3"/>
    </row>
    <row r="407">
      <c r="C407" s="3"/>
      <c r="D407" s="3"/>
    </row>
    <row r="408">
      <c r="C408" s="3"/>
      <c r="D408" s="3"/>
    </row>
    <row r="409">
      <c r="C409" s="3"/>
      <c r="D409" s="3"/>
    </row>
    <row r="410">
      <c r="C410" s="3"/>
      <c r="D410" s="3"/>
    </row>
    <row r="411">
      <c r="C411" s="3"/>
      <c r="D411" s="3"/>
    </row>
    <row r="412">
      <c r="C412" s="3"/>
      <c r="D412" s="3"/>
    </row>
    <row r="413">
      <c r="C413" s="3"/>
      <c r="D413" s="3"/>
    </row>
    <row r="414">
      <c r="C414" s="3"/>
      <c r="D414" s="3"/>
    </row>
    <row r="415">
      <c r="C415" s="3"/>
      <c r="D415" s="3"/>
    </row>
    <row r="416">
      <c r="C416" s="3"/>
      <c r="D416" s="3"/>
    </row>
    <row r="417">
      <c r="C417" s="3"/>
      <c r="D417" s="3"/>
    </row>
    <row r="418">
      <c r="C418" s="3"/>
      <c r="D418" s="3"/>
    </row>
    <row r="419">
      <c r="C419" s="3"/>
      <c r="D419" s="3"/>
    </row>
    <row r="420">
      <c r="C420" s="3"/>
      <c r="D420" s="3"/>
    </row>
    <row r="421">
      <c r="C421" s="3"/>
      <c r="D421" s="3"/>
    </row>
    <row r="422">
      <c r="C422" s="3"/>
      <c r="D422" s="3"/>
    </row>
    <row r="423">
      <c r="C423" s="3"/>
      <c r="D423" s="3"/>
    </row>
    <row r="424">
      <c r="C424" s="3"/>
      <c r="D424" s="3"/>
    </row>
    <row r="425">
      <c r="C425" s="3"/>
      <c r="D425" s="3"/>
    </row>
    <row r="426">
      <c r="C426" s="3"/>
      <c r="D426" s="3"/>
    </row>
    <row r="427">
      <c r="C427" s="3"/>
      <c r="D427" s="3"/>
    </row>
    <row r="428">
      <c r="C428" s="3"/>
      <c r="D428" s="3"/>
    </row>
    <row r="429">
      <c r="C429" s="3"/>
      <c r="D429" s="3"/>
    </row>
    <row r="430">
      <c r="C430" s="3"/>
      <c r="D430" s="3"/>
    </row>
    <row r="431">
      <c r="C431" s="3"/>
      <c r="D431" s="3"/>
    </row>
    <row r="432">
      <c r="C432" s="3"/>
      <c r="D432" s="3"/>
    </row>
    <row r="433">
      <c r="C433" s="3"/>
      <c r="D433" s="3"/>
    </row>
    <row r="434">
      <c r="C434" s="3"/>
      <c r="D434" s="3"/>
    </row>
    <row r="435">
      <c r="C435" s="3"/>
      <c r="D435" s="3"/>
    </row>
    <row r="436">
      <c r="C436" s="3"/>
      <c r="D436" s="3"/>
    </row>
    <row r="437">
      <c r="C437" s="3"/>
      <c r="D437" s="3"/>
    </row>
    <row r="438">
      <c r="C438" s="3"/>
      <c r="D438" s="3"/>
    </row>
    <row r="439">
      <c r="C439" s="3"/>
      <c r="D439" s="3"/>
    </row>
    <row r="440">
      <c r="C440" s="3"/>
      <c r="D440" s="3"/>
    </row>
    <row r="441">
      <c r="C441" s="3"/>
      <c r="D441" s="3"/>
    </row>
    <row r="442">
      <c r="C442" s="3"/>
      <c r="D442" s="3"/>
    </row>
    <row r="443">
      <c r="C443" s="3"/>
      <c r="D443" s="3"/>
    </row>
    <row r="444">
      <c r="C444" s="3"/>
      <c r="D444" s="3"/>
    </row>
    <row r="445">
      <c r="C445" s="3"/>
      <c r="D445" s="3"/>
    </row>
    <row r="446">
      <c r="C446" s="3"/>
      <c r="D446" s="3"/>
    </row>
    <row r="447">
      <c r="C447" s="3"/>
      <c r="D447" s="3"/>
    </row>
    <row r="448">
      <c r="C448" s="3"/>
      <c r="D448" s="3"/>
    </row>
    <row r="449">
      <c r="C449" s="3"/>
      <c r="D449" s="3"/>
    </row>
    <row r="450">
      <c r="C450" s="3"/>
      <c r="D450" s="3"/>
    </row>
    <row r="451">
      <c r="C451" s="3"/>
      <c r="D451" s="3"/>
    </row>
    <row r="452">
      <c r="C452" s="3"/>
      <c r="D452" s="3"/>
    </row>
    <row r="453">
      <c r="C453" s="3"/>
      <c r="D453" s="3"/>
    </row>
    <row r="454">
      <c r="C454" s="3"/>
      <c r="D454" s="3"/>
    </row>
    <row r="455">
      <c r="C455" s="3"/>
      <c r="D455" s="3"/>
    </row>
    <row r="456">
      <c r="C456" s="3"/>
      <c r="D456" s="3"/>
    </row>
    <row r="457">
      <c r="C457" s="3"/>
      <c r="D457" s="3"/>
    </row>
    <row r="458">
      <c r="C458" s="3"/>
      <c r="D458" s="3"/>
    </row>
    <row r="459">
      <c r="C459" s="3"/>
      <c r="D459" s="3"/>
    </row>
    <row r="460">
      <c r="C460" s="3"/>
      <c r="D460" s="3"/>
    </row>
    <row r="461">
      <c r="C461" s="3"/>
      <c r="D461" s="3"/>
    </row>
    <row r="462">
      <c r="C462" s="3"/>
      <c r="D462" s="3"/>
    </row>
    <row r="463">
      <c r="C463" s="3"/>
      <c r="D463" s="3"/>
    </row>
    <row r="464">
      <c r="C464" s="3"/>
      <c r="D464" s="3"/>
    </row>
    <row r="465">
      <c r="C465" s="3"/>
      <c r="D465" s="3"/>
    </row>
    <row r="466">
      <c r="C466" s="3"/>
      <c r="D466" s="3"/>
    </row>
    <row r="467">
      <c r="C467" s="3"/>
      <c r="D467" s="3"/>
    </row>
    <row r="468">
      <c r="C468" s="3"/>
      <c r="D468" s="3"/>
    </row>
    <row r="469">
      <c r="C469" s="3"/>
      <c r="D469" s="3"/>
    </row>
    <row r="470">
      <c r="C470" s="3"/>
      <c r="D470" s="3"/>
    </row>
    <row r="471">
      <c r="C471" s="3"/>
      <c r="D471" s="3"/>
    </row>
    <row r="472">
      <c r="C472" s="3"/>
      <c r="D472" s="3"/>
    </row>
    <row r="473">
      <c r="C473" s="3"/>
      <c r="D473" s="3"/>
    </row>
    <row r="474">
      <c r="C474" s="3"/>
      <c r="D474" s="3"/>
    </row>
    <row r="475">
      <c r="C475" s="3"/>
      <c r="D475" s="3"/>
    </row>
    <row r="476">
      <c r="C476" s="3"/>
      <c r="D476" s="3"/>
    </row>
    <row r="477">
      <c r="C477" s="3"/>
      <c r="D477" s="3"/>
    </row>
    <row r="478">
      <c r="C478" s="3"/>
      <c r="D478" s="3"/>
    </row>
    <row r="479">
      <c r="C479" s="3"/>
      <c r="D479" s="3"/>
    </row>
    <row r="480">
      <c r="C480" s="3"/>
      <c r="D480" s="3"/>
    </row>
    <row r="481">
      <c r="C481" s="3"/>
      <c r="D481" s="3"/>
    </row>
    <row r="482">
      <c r="C482" s="3"/>
      <c r="D482" s="3"/>
    </row>
    <row r="483">
      <c r="C483" s="3"/>
      <c r="D483" s="3"/>
    </row>
    <row r="484">
      <c r="C484" s="3"/>
      <c r="D484" s="3"/>
    </row>
    <row r="485">
      <c r="C485" s="3"/>
      <c r="D485" s="3"/>
    </row>
    <row r="486">
      <c r="C486" s="3"/>
      <c r="D486" s="3"/>
    </row>
    <row r="487">
      <c r="C487" s="3"/>
      <c r="D487" s="3"/>
    </row>
    <row r="488">
      <c r="C488" s="3"/>
      <c r="D488" s="3"/>
    </row>
    <row r="489">
      <c r="C489" s="3"/>
      <c r="D489" s="3"/>
    </row>
    <row r="490">
      <c r="C490" s="3"/>
      <c r="D490" s="3"/>
    </row>
    <row r="491">
      <c r="C491" s="3"/>
      <c r="D491" s="3"/>
    </row>
    <row r="492">
      <c r="C492" s="3"/>
      <c r="D492" s="3"/>
    </row>
    <row r="493">
      <c r="C493" s="3"/>
      <c r="D493" s="3"/>
    </row>
    <row r="494">
      <c r="C494" s="3"/>
      <c r="D494" s="3"/>
    </row>
    <row r="495">
      <c r="C495" s="3"/>
      <c r="D495" s="3"/>
    </row>
    <row r="496">
      <c r="C496" s="3"/>
      <c r="D496" s="3"/>
    </row>
    <row r="497">
      <c r="C497" s="3"/>
      <c r="D497" s="3"/>
    </row>
    <row r="498">
      <c r="C498" s="3"/>
      <c r="D498" s="3"/>
    </row>
    <row r="499">
      <c r="C499" s="3"/>
      <c r="D499" s="3"/>
    </row>
    <row r="500">
      <c r="C500" s="3"/>
      <c r="D500" s="3"/>
    </row>
    <row r="501">
      <c r="C501" s="3"/>
      <c r="D501" s="3"/>
    </row>
    <row r="502">
      <c r="C502" s="3"/>
      <c r="D502" s="3"/>
    </row>
    <row r="503">
      <c r="C503" s="3"/>
      <c r="D503" s="3"/>
    </row>
    <row r="504">
      <c r="C504" s="3"/>
      <c r="D504" s="3"/>
    </row>
    <row r="505">
      <c r="C505" s="3"/>
      <c r="D505" s="3"/>
    </row>
    <row r="506">
      <c r="C506" s="3"/>
      <c r="D506" s="3"/>
    </row>
    <row r="507">
      <c r="C507" s="3"/>
      <c r="D507" s="3"/>
    </row>
    <row r="508">
      <c r="C508" s="3"/>
      <c r="D508" s="3"/>
    </row>
    <row r="509">
      <c r="C509" s="3"/>
      <c r="D509" s="3"/>
    </row>
    <row r="510">
      <c r="C510" s="3"/>
      <c r="D510" s="3"/>
    </row>
    <row r="511">
      <c r="C511" s="3"/>
      <c r="D511" s="3"/>
    </row>
    <row r="512">
      <c r="C512" s="3"/>
      <c r="D512" s="3"/>
    </row>
    <row r="513">
      <c r="C513" s="3"/>
      <c r="D513" s="3"/>
    </row>
    <row r="514">
      <c r="C514" s="3"/>
      <c r="D514" s="3"/>
    </row>
    <row r="515">
      <c r="C515" s="3"/>
      <c r="D515" s="3"/>
    </row>
    <row r="516">
      <c r="C516" s="3"/>
      <c r="D516" s="3"/>
    </row>
    <row r="517">
      <c r="C517" s="3"/>
      <c r="D517" s="3"/>
    </row>
    <row r="518">
      <c r="C518" s="3"/>
      <c r="D518" s="3"/>
    </row>
    <row r="519">
      <c r="C519" s="3"/>
      <c r="D519" s="3"/>
    </row>
    <row r="520">
      <c r="C520" s="3"/>
      <c r="D520" s="3"/>
    </row>
    <row r="521">
      <c r="C521" s="3"/>
      <c r="D521" s="3"/>
    </row>
    <row r="522">
      <c r="C522" s="3"/>
      <c r="D522" s="3"/>
    </row>
    <row r="523">
      <c r="C523" s="3"/>
      <c r="D523" s="3"/>
    </row>
    <row r="524">
      <c r="C524" s="3"/>
      <c r="D524" s="3"/>
    </row>
    <row r="525">
      <c r="C525" s="3"/>
      <c r="D525" s="3"/>
    </row>
    <row r="526">
      <c r="C526" s="3"/>
      <c r="D526" s="3"/>
    </row>
    <row r="527">
      <c r="C527" s="3"/>
      <c r="D527" s="3"/>
    </row>
    <row r="528">
      <c r="C528" s="3"/>
      <c r="D528" s="3"/>
    </row>
    <row r="529">
      <c r="C529" s="3"/>
      <c r="D529" s="3"/>
    </row>
    <row r="530">
      <c r="C530" s="3"/>
      <c r="D530" s="3"/>
    </row>
    <row r="531">
      <c r="C531" s="3"/>
      <c r="D531" s="3"/>
    </row>
    <row r="532">
      <c r="C532" s="3"/>
      <c r="D532" s="3"/>
    </row>
    <row r="533">
      <c r="C533" s="3"/>
      <c r="D533" s="3"/>
    </row>
    <row r="534">
      <c r="C534" s="3"/>
      <c r="D534" s="3"/>
    </row>
    <row r="535">
      <c r="C535" s="3"/>
      <c r="D535" s="3"/>
    </row>
    <row r="536">
      <c r="C536" s="3"/>
      <c r="D536" s="3"/>
    </row>
    <row r="537">
      <c r="C537" s="3"/>
      <c r="D537" s="3"/>
    </row>
    <row r="538">
      <c r="C538" s="3"/>
      <c r="D538" s="3"/>
    </row>
    <row r="539">
      <c r="C539" s="3"/>
      <c r="D539" s="3"/>
    </row>
    <row r="540">
      <c r="C540" s="3"/>
      <c r="D540" s="3"/>
    </row>
    <row r="541">
      <c r="C541" s="3"/>
      <c r="D541" s="3"/>
    </row>
    <row r="542">
      <c r="C542" s="3"/>
      <c r="D542" s="3"/>
    </row>
    <row r="543">
      <c r="C543" s="3"/>
      <c r="D543" s="3"/>
    </row>
    <row r="544">
      <c r="C544" s="3"/>
      <c r="D544" s="3"/>
    </row>
    <row r="545">
      <c r="C545" s="3"/>
      <c r="D545" s="3"/>
    </row>
    <row r="546">
      <c r="C546" s="3"/>
      <c r="D546" s="3"/>
    </row>
    <row r="547">
      <c r="C547" s="3"/>
      <c r="D547" s="3"/>
    </row>
    <row r="548">
      <c r="C548" s="3"/>
      <c r="D548" s="3"/>
    </row>
    <row r="549">
      <c r="C549" s="3"/>
      <c r="D549" s="3"/>
    </row>
    <row r="550">
      <c r="C550" s="3"/>
      <c r="D550" s="3"/>
    </row>
    <row r="551">
      <c r="C551" s="3"/>
      <c r="D551" s="3"/>
    </row>
    <row r="552">
      <c r="C552" s="3"/>
      <c r="D552" s="3"/>
    </row>
    <row r="553">
      <c r="C553" s="3"/>
      <c r="D553" s="3"/>
    </row>
    <row r="554">
      <c r="C554" s="3"/>
      <c r="D554" s="3"/>
    </row>
    <row r="555">
      <c r="C555" s="3"/>
      <c r="D555" s="3"/>
    </row>
    <row r="556">
      <c r="C556" s="3"/>
      <c r="D556" s="3"/>
    </row>
    <row r="557">
      <c r="C557" s="3"/>
      <c r="D557" s="3"/>
    </row>
    <row r="558">
      <c r="C558" s="3"/>
      <c r="D558" s="3"/>
    </row>
    <row r="559">
      <c r="C559" s="3"/>
      <c r="D559" s="3"/>
    </row>
    <row r="560">
      <c r="C560" s="3"/>
      <c r="D560" s="3"/>
    </row>
    <row r="561">
      <c r="C561" s="3"/>
      <c r="D561" s="3"/>
    </row>
    <row r="562">
      <c r="C562" s="3"/>
      <c r="D562" s="3"/>
    </row>
    <row r="563">
      <c r="C563" s="3"/>
      <c r="D563" s="3"/>
    </row>
    <row r="564">
      <c r="C564" s="3"/>
      <c r="D564" s="3"/>
    </row>
    <row r="565">
      <c r="C565" s="3"/>
      <c r="D565" s="3"/>
    </row>
    <row r="566">
      <c r="C566" s="3"/>
      <c r="D566" s="3"/>
    </row>
    <row r="567">
      <c r="C567" s="3"/>
      <c r="D567" s="3"/>
    </row>
    <row r="568">
      <c r="C568" s="3"/>
      <c r="D568" s="3"/>
    </row>
    <row r="569">
      <c r="C569" s="3"/>
      <c r="D569" s="3"/>
    </row>
    <row r="570">
      <c r="C570" s="3"/>
      <c r="D570" s="3"/>
    </row>
    <row r="571">
      <c r="C571" s="3"/>
      <c r="D571" s="3"/>
    </row>
    <row r="572">
      <c r="C572" s="3"/>
      <c r="D572" s="3"/>
    </row>
    <row r="573">
      <c r="C573" s="3"/>
      <c r="D573" s="3"/>
    </row>
    <row r="574">
      <c r="C574" s="3"/>
      <c r="D574" s="3"/>
    </row>
    <row r="575">
      <c r="C575" s="3"/>
      <c r="D575" s="3"/>
    </row>
    <row r="576">
      <c r="C576" s="3"/>
      <c r="D576" s="3"/>
    </row>
    <row r="577">
      <c r="C577" s="3"/>
      <c r="D577" s="3"/>
    </row>
    <row r="578">
      <c r="C578" s="3"/>
      <c r="D578" s="3"/>
    </row>
    <row r="579">
      <c r="C579" s="3"/>
      <c r="D579" s="3"/>
    </row>
    <row r="580">
      <c r="C580" s="3"/>
      <c r="D580" s="3"/>
    </row>
    <row r="581">
      <c r="C581" s="3"/>
      <c r="D581" s="3"/>
    </row>
    <row r="582">
      <c r="C582" s="3"/>
      <c r="D582" s="3"/>
    </row>
    <row r="583">
      <c r="C583" s="3"/>
      <c r="D583" s="3"/>
    </row>
    <row r="584">
      <c r="C584" s="3"/>
      <c r="D584" s="3"/>
    </row>
    <row r="585">
      <c r="C585" s="3"/>
      <c r="D585" s="3"/>
    </row>
    <row r="586">
      <c r="C586" s="3"/>
      <c r="D586" s="3"/>
    </row>
    <row r="587">
      <c r="C587" s="3"/>
      <c r="D587" s="3"/>
    </row>
    <row r="588">
      <c r="C588" s="3"/>
      <c r="D588" s="3"/>
    </row>
    <row r="589">
      <c r="C589" s="3"/>
      <c r="D589" s="3"/>
    </row>
    <row r="590">
      <c r="C590" s="3"/>
      <c r="D590" s="3"/>
    </row>
    <row r="591">
      <c r="C591" s="3"/>
      <c r="D591" s="3"/>
    </row>
    <row r="592">
      <c r="C592" s="3"/>
      <c r="D592" s="3"/>
    </row>
    <row r="593">
      <c r="C593" s="3"/>
      <c r="D593" s="3"/>
    </row>
    <row r="594">
      <c r="C594" s="3"/>
      <c r="D594" s="3"/>
    </row>
    <row r="595">
      <c r="C595" s="3"/>
      <c r="D595" s="3"/>
    </row>
    <row r="596">
      <c r="C596" s="3"/>
      <c r="D596" s="3"/>
    </row>
    <row r="597">
      <c r="C597" s="3"/>
      <c r="D597" s="3"/>
    </row>
    <row r="598">
      <c r="C598" s="3"/>
      <c r="D598" s="3"/>
    </row>
    <row r="599">
      <c r="C599" s="3"/>
      <c r="D599" s="3"/>
    </row>
    <row r="600">
      <c r="C600" s="3"/>
      <c r="D600" s="3"/>
    </row>
    <row r="601">
      <c r="C601" s="3"/>
      <c r="D601" s="3"/>
    </row>
    <row r="602">
      <c r="C602" s="3"/>
      <c r="D602" s="3"/>
    </row>
    <row r="603">
      <c r="C603" s="3"/>
      <c r="D603" s="3"/>
    </row>
    <row r="604">
      <c r="C604" s="3"/>
      <c r="D604" s="3"/>
    </row>
    <row r="605">
      <c r="C605" s="3"/>
      <c r="D605" s="3"/>
    </row>
    <row r="606">
      <c r="C606" s="3"/>
      <c r="D606" s="3"/>
    </row>
    <row r="607">
      <c r="C607" s="3"/>
      <c r="D607" s="3"/>
    </row>
    <row r="608">
      <c r="C608" s="3"/>
      <c r="D608" s="3"/>
    </row>
    <row r="609">
      <c r="C609" s="3"/>
      <c r="D609" s="3"/>
    </row>
    <row r="610">
      <c r="C610" s="3"/>
      <c r="D610" s="3"/>
    </row>
    <row r="611">
      <c r="C611" s="3"/>
      <c r="D611" s="3"/>
    </row>
    <row r="612">
      <c r="C612" s="3"/>
      <c r="D612" s="3"/>
    </row>
    <row r="613">
      <c r="C613" s="3"/>
      <c r="D613" s="3"/>
    </row>
    <row r="614">
      <c r="C614" s="3"/>
      <c r="D614" s="3"/>
    </row>
    <row r="615">
      <c r="C615" s="3"/>
      <c r="D615" s="3"/>
    </row>
    <row r="616">
      <c r="C616" s="3"/>
      <c r="D616" s="3"/>
    </row>
    <row r="617">
      <c r="C617" s="3"/>
      <c r="D617" s="3"/>
    </row>
    <row r="618">
      <c r="C618" s="3"/>
      <c r="D618" s="3"/>
    </row>
    <row r="619">
      <c r="C619" s="3"/>
      <c r="D619" s="3"/>
    </row>
    <row r="620">
      <c r="C620" s="3"/>
      <c r="D620" s="3"/>
    </row>
    <row r="621">
      <c r="C621" s="3"/>
      <c r="D621" s="3"/>
    </row>
    <row r="622">
      <c r="C622" s="3"/>
      <c r="D622" s="3"/>
    </row>
    <row r="623">
      <c r="C623" s="3"/>
      <c r="D623" s="3"/>
    </row>
    <row r="624">
      <c r="C624" s="3"/>
      <c r="D624" s="3"/>
    </row>
    <row r="625">
      <c r="C625" s="3"/>
      <c r="D625" s="3"/>
    </row>
    <row r="626">
      <c r="C626" s="3"/>
      <c r="D626" s="3"/>
    </row>
    <row r="627">
      <c r="C627" s="3"/>
      <c r="D627" s="3"/>
    </row>
    <row r="628">
      <c r="C628" s="3"/>
      <c r="D628" s="3"/>
    </row>
    <row r="629">
      <c r="C629" s="3"/>
      <c r="D629" s="3"/>
    </row>
    <row r="630">
      <c r="C630" s="3"/>
      <c r="D630" s="3"/>
    </row>
    <row r="631">
      <c r="C631" s="3"/>
      <c r="D631" s="3"/>
    </row>
    <row r="632">
      <c r="C632" s="3"/>
      <c r="D632" s="3"/>
    </row>
    <row r="633">
      <c r="C633" s="3"/>
      <c r="D633" s="3"/>
    </row>
    <row r="634">
      <c r="C634" s="3"/>
      <c r="D634" s="3"/>
    </row>
    <row r="635">
      <c r="C635" s="3"/>
      <c r="D635" s="3"/>
    </row>
    <row r="636">
      <c r="C636" s="3"/>
      <c r="D636" s="3"/>
    </row>
    <row r="637">
      <c r="C637" s="3"/>
      <c r="D637" s="3"/>
    </row>
    <row r="638">
      <c r="C638" s="3"/>
      <c r="D638" s="3"/>
    </row>
    <row r="639">
      <c r="C639" s="3"/>
      <c r="D639" s="3"/>
    </row>
    <row r="640">
      <c r="C640" s="3"/>
      <c r="D640" s="3"/>
    </row>
    <row r="641">
      <c r="C641" s="3"/>
      <c r="D641" s="3"/>
    </row>
    <row r="642">
      <c r="C642" s="3"/>
      <c r="D642" s="3"/>
    </row>
    <row r="643">
      <c r="C643" s="3"/>
      <c r="D643" s="3"/>
    </row>
    <row r="644">
      <c r="C644" s="3"/>
      <c r="D644" s="3"/>
    </row>
    <row r="645">
      <c r="C645" s="3"/>
      <c r="D645" s="3"/>
    </row>
    <row r="646">
      <c r="C646" s="3"/>
      <c r="D646" s="3"/>
    </row>
    <row r="647">
      <c r="C647" s="3"/>
      <c r="D647" s="3"/>
    </row>
    <row r="648">
      <c r="C648" s="3"/>
      <c r="D648" s="3"/>
    </row>
    <row r="649">
      <c r="C649" s="3"/>
      <c r="D649" s="3"/>
    </row>
    <row r="650">
      <c r="C650" s="3"/>
      <c r="D650" s="3"/>
    </row>
    <row r="651">
      <c r="C651" s="3"/>
      <c r="D651" s="3"/>
    </row>
    <row r="652">
      <c r="C652" s="3"/>
      <c r="D652" s="3"/>
    </row>
    <row r="653">
      <c r="C653" s="3"/>
      <c r="D653" s="3"/>
    </row>
    <row r="654">
      <c r="C654" s="3"/>
      <c r="D654" s="3"/>
    </row>
    <row r="655">
      <c r="C655" s="3"/>
      <c r="D655" s="3"/>
    </row>
    <row r="656">
      <c r="C656" s="3"/>
      <c r="D656" s="3"/>
    </row>
    <row r="657">
      <c r="C657" s="3"/>
      <c r="D657" s="3"/>
    </row>
    <row r="658">
      <c r="C658" s="3"/>
      <c r="D658" s="3"/>
    </row>
    <row r="659">
      <c r="C659" s="3"/>
      <c r="D659" s="3"/>
    </row>
    <row r="660">
      <c r="C660" s="3"/>
      <c r="D660" s="3"/>
    </row>
    <row r="661">
      <c r="C661" s="3"/>
      <c r="D661" s="3"/>
    </row>
    <row r="662">
      <c r="C662" s="3"/>
      <c r="D662" s="3"/>
    </row>
    <row r="663">
      <c r="C663" s="3"/>
      <c r="D663" s="3"/>
    </row>
    <row r="664">
      <c r="C664" s="3"/>
      <c r="D664" s="3"/>
    </row>
    <row r="665">
      <c r="C665" s="3"/>
      <c r="D665" s="3"/>
    </row>
    <row r="666">
      <c r="C666" s="3"/>
      <c r="D666" s="3"/>
    </row>
    <row r="667">
      <c r="C667" s="3"/>
      <c r="D667" s="3"/>
    </row>
    <row r="668">
      <c r="C668" s="3"/>
      <c r="D668" s="3"/>
    </row>
    <row r="669">
      <c r="C669" s="3"/>
      <c r="D669" s="3"/>
    </row>
    <row r="670">
      <c r="C670" s="3"/>
      <c r="D670" s="3"/>
    </row>
    <row r="671">
      <c r="C671" s="3"/>
      <c r="D671" s="3"/>
    </row>
    <row r="672">
      <c r="C672" s="3"/>
      <c r="D672" s="3"/>
    </row>
    <row r="673">
      <c r="C673" s="3"/>
      <c r="D673" s="3"/>
    </row>
    <row r="674">
      <c r="C674" s="3"/>
      <c r="D674" s="3"/>
    </row>
    <row r="675">
      <c r="C675" s="3"/>
      <c r="D675" s="3"/>
    </row>
    <row r="676">
      <c r="C676" s="3"/>
      <c r="D676" s="3"/>
    </row>
    <row r="677">
      <c r="C677" s="3"/>
      <c r="D677" s="3"/>
    </row>
    <row r="678">
      <c r="C678" s="3"/>
      <c r="D678" s="3"/>
    </row>
    <row r="679">
      <c r="C679" s="3"/>
      <c r="D679" s="3"/>
    </row>
    <row r="680">
      <c r="C680" s="3"/>
      <c r="D680" s="3"/>
    </row>
    <row r="681">
      <c r="C681" s="3"/>
      <c r="D681" s="3"/>
    </row>
    <row r="682">
      <c r="C682" s="3"/>
      <c r="D682" s="3"/>
    </row>
    <row r="683">
      <c r="C683" s="3"/>
      <c r="D683" s="3"/>
    </row>
    <row r="684">
      <c r="C684" s="3"/>
      <c r="D684" s="3"/>
    </row>
    <row r="685">
      <c r="C685" s="3"/>
      <c r="D685" s="3"/>
    </row>
    <row r="686">
      <c r="C686" s="3"/>
      <c r="D686" s="3"/>
    </row>
    <row r="687">
      <c r="C687" s="3"/>
      <c r="D687" s="3"/>
    </row>
    <row r="688">
      <c r="C688" s="3"/>
      <c r="D688" s="3"/>
    </row>
    <row r="689">
      <c r="C689" s="3"/>
      <c r="D689" s="3"/>
    </row>
    <row r="690">
      <c r="C690" s="3"/>
      <c r="D690" s="3"/>
    </row>
    <row r="691">
      <c r="C691" s="3"/>
      <c r="D691" s="3"/>
    </row>
    <row r="692">
      <c r="C692" s="3"/>
      <c r="D692" s="3"/>
    </row>
    <row r="693">
      <c r="C693" s="3"/>
      <c r="D693" s="3"/>
    </row>
    <row r="694">
      <c r="C694" s="3"/>
      <c r="D694" s="3"/>
    </row>
    <row r="695">
      <c r="C695" s="3"/>
      <c r="D695" s="3"/>
    </row>
    <row r="696">
      <c r="C696" s="3"/>
      <c r="D696" s="3"/>
    </row>
    <row r="697">
      <c r="C697" s="3"/>
      <c r="D697" s="3"/>
    </row>
    <row r="698">
      <c r="C698" s="3"/>
      <c r="D698" s="3"/>
    </row>
    <row r="699">
      <c r="C699" s="3"/>
      <c r="D699" s="3"/>
    </row>
    <row r="700">
      <c r="C700" s="3"/>
      <c r="D700" s="3"/>
    </row>
    <row r="701">
      <c r="C701" s="3"/>
      <c r="D701" s="3"/>
    </row>
    <row r="702">
      <c r="C702" s="3"/>
      <c r="D702" s="3"/>
    </row>
    <row r="703">
      <c r="C703" s="3"/>
      <c r="D703" s="3"/>
    </row>
    <row r="704">
      <c r="C704" s="3"/>
      <c r="D704" s="3"/>
    </row>
    <row r="705">
      <c r="C705" s="3"/>
      <c r="D705" s="3"/>
    </row>
    <row r="706">
      <c r="C706" s="3"/>
      <c r="D706" s="3"/>
    </row>
    <row r="707">
      <c r="C707" s="3"/>
      <c r="D707" s="3"/>
    </row>
    <row r="708">
      <c r="C708" s="3"/>
      <c r="D708" s="3"/>
    </row>
    <row r="709">
      <c r="C709" s="3"/>
      <c r="D709" s="3"/>
    </row>
    <row r="710">
      <c r="C710" s="3"/>
      <c r="D710" s="3"/>
    </row>
    <row r="711">
      <c r="C711" s="3"/>
      <c r="D711" s="3"/>
    </row>
    <row r="712">
      <c r="C712" s="3"/>
      <c r="D712" s="3"/>
    </row>
    <row r="713">
      <c r="C713" s="3"/>
      <c r="D713" s="3"/>
    </row>
    <row r="714">
      <c r="C714" s="3"/>
      <c r="D714" s="3"/>
    </row>
    <row r="715">
      <c r="C715" s="3"/>
      <c r="D715" s="3"/>
    </row>
    <row r="716">
      <c r="C716" s="3"/>
      <c r="D716" s="3"/>
    </row>
    <row r="717">
      <c r="C717" s="3"/>
      <c r="D717" s="3"/>
    </row>
    <row r="718">
      <c r="C718" s="3"/>
      <c r="D718" s="3"/>
    </row>
    <row r="719">
      <c r="C719" s="3"/>
      <c r="D719" s="3"/>
    </row>
    <row r="720">
      <c r="C720" s="3"/>
      <c r="D720" s="3"/>
    </row>
    <row r="721">
      <c r="C721" s="3"/>
      <c r="D721" s="3"/>
    </row>
    <row r="722">
      <c r="C722" s="3"/>
      <c r="D722" s="3"/>
    </row>
    <row r="723">
      <c r="C723" s="3"/>
      <c r="D723" s="3"/>
    </row>
    <row r="724">
      <c r="C724" s="3"/>
      <c r="D724" s="3"/>
    </row>
    <row r="725">
      <c r="C725" s="3"/>
      <c r="D725" s="3"/>
    </row>
    <row r="726">
      <c r="C726" s="3"/>
      <c r="D726" s="3"/>
    </row>
    <row r="727">
      <c r="C727" s="3"/>
      <c r="D727" s="3"/>
    </row>
    <row r="728">
      <c r="C728" s="3"/>
      <c r="D728" s="3"/>
    </row>
    <row r="729">
      <c r="C729" s="3"/>
      <c r="D729" s="3"/>
    </row>
    <row r="730">
      <c r="C730" s="3"/>
      <c r="D730" s="3"/>
    </row>
    <row r="731">
      <c r="C731" s="3"/>
      <c r="D731" s="3"/>
    </row>
    <row r="732">
      <c r="C732" s="3"/>
      <c r="D732" s="3"/>
    </row>
    <row r="733">
      <c r="C733" s="3"/>
      <c r="D733" s="3"/>
    </row>
    <row r="734">
      <c r="C734" s="3"/>
      <c r="D734" s="3"/>
    </row>
    <row r="735">
      <c r="C735" s="3"/>
      <c r="D735" s="3"/>
    </row>
    <row r="736">
      <c r="C736" s="3"/>
      <c r="D736" s="3"/>
    </row>
    <row r="737">
      <c r="C737" s="3"/>
      <c r="D737" s="3"/>
    </row>
    <row r="738">
      <c r="C738" s="3"/>
      <c r="D738" s="3"/>
    </row>
    <row r="739">
      <c r="C739" s="3"/>
      <c r="D739" s="3"/>
    </row>
    <row r="740">
      <c r="C740" s="3"/>
      <c r="D740" s="3"/>
    </row>
    <row r="741">
      <c r="C741" s="3"/>
      <c r="D741" s="3"/>
    </row>
    <row r="742">
      <c r="C742" s="3"/>
      <c r="D742" s="3"/>
    </row>
    <row r="743">
      <c r="C743" s="3"/>
      <c r="D743" s="3"/>
    </row>
    <row r="744">
      <c r="C744" s="3"/>
      <c r="D744" s="3"/>
    </row>
    <row r="745">
      <c r="C745" s="3"/>
      <c r="D745" s="3"/>
    </row>
    <row r="746">
      <c r="C746" s="3"/>
      <c r="D746" s="3"/>
    </row>
    <row r="747">
      <c r="C747" s="3"/>
      <c r="D747" s="3"/>
    </row>
    <row r="748">
      <c r="C748" s="3"/>
      <c r="D748" s="3"/>
    </row>
    <row r="749">
      <c r="C749" s="3"/>
      <c r="D749" s="3"/>
    </row>
    <row r="750">
      <c r="C750" s="3"/>
      <c r="D750" s="3"/>
    </row>
    <row r="751">
      <c r="C751" s="3"/>
      <c r="D751" s="3"/>
    </row>
    <row r="752">
      <c r="C752" s="3"/>
      <c r="D752" s="3"/>
    </row>
    <row r="753">
      <c r="C753" s="3"/>
      <c r="D753" s="3"/>
    </row>
    <row r="754">
      <c r="C754" s="3"/>
      <c r="D754" s="3"/>
    </row>
    <row r="755">
      <c r="C755" s="3"/>
      <c r="D755" s="3"/>
    </row>
    <row r="756">
      <c r="C756" s="3"/>
      <c r="D756" s="3"/>
    </row>
    <row r="757">
      <c r="C757" s="3"/>
      <c r="D757" s="3"/>
    </row>
    <row r="758">
      <c r="C758" s="3"/>
      <c r="D758" s="3"/>
    </row>
    <row r="759">
      <c r="C759" s="3"/>
      <c r="D759" s="3"/>
    </row>
    <row r="760">
      <c r="C760" s="3"/>
      <c r="D760" s="3"/>
    </row>
    <row r="761">
      <c r="C761" s="3"/>
      <c r="D761" s="3"/>
    </row>
    <row r="762">
      <c r="C762" s="3"/>
      <c r="D762" s="3"/>
    </row>
    <row r="763">
      <c r="C763" s="3"/>
      <c r="D763" s="3"/>
    </row>
    <row r="764">
      <c r="C764" s="3"/>
      <c r="D764" s="3"/>
    </row>
    <row r="765">
      <c r="C765" s="3"/>
      <c r="D765" s="3"/>
    </row>
    <row r="766">
      <c r="C766" s="3"/>
      <c r="D766" s="3"/>
    </row>
    <row r="767">
      <c r="C767" s="3"/>
      <c r="D767" s="3"/>
    </row>
    <row r="768">
      <c r="C768" s="3"/>
      <c r="D768" s="3"/>
    </row>
    <row r="769">
      <c r="C769" s="3"/>
      <c r="D769" s="3"/>
    </row>
    <row r="770">
      <c r="C770" s="3"/>
      <c r="D770" s="3"/>
    </row>
    <row r="771">
      <c r="C771" s="3"/>
      <c r="D771" s="3"/>
    </row>
    <row r="772">
      <c r="C772" s="3"/>
      <c r="D772" s="3"/>
    </row>
    <row r="773">
      <c r="C773" s="3"/>
      <c r="D773" s="3"/>
    </row>
    <row r="774">
      <c r="C774" s="3"/>
      <c r="D774" s="3"/>
    </row>
    <row r="775">
      <c r="C775" s="3"/>
      <c r="D775" s="3"/>
    </row>
    <row r="776">
      <c r="C776" s="3"/>
      <c r="D776" s="3"/>
    </row>
    <row r="777">
      <c r="C777" s="3"/>
      <c r="D777" s="3"/>
    </row>
    <row r="778">
      <c r="C778" s="3"/>
      <c r="D778" s="3"/>
    </row>
    <row r="779">
      <c r="C779" s="3"/>
      <c r="D779" s="3"/>
    </row>
    <row r="780">
      <c r="C780" s="3"/>
      <c r="D780" s="3"/>
    </row>
    <row r="781">
      <c r="C781" s="3"/>
      <c r="D781" s="3"/>
    </row>
    <row r="782">
      <c r="C782" s="3"/>
      <c r="D782" s="3"/>
    </row>
    <row r="783">
      <c r="C783" s="3"/>
      <c r="D783" s="3"/>
    </row>
    <row r="784">
      <c r="C784" s="3"/>
      <c r="D784" s="3"/>
    </row>
    <row r="785">
      <c r="C785" s="3"/>
      <c r="D785" s="3"/>
    </row>
    <row r="786">
      <c r="C786" s="3"/>
      <c r="D786" s="3"/>
    </row>
    <row r="787">
      <c r="C787" s="3"/>
      <c r="D787" s="3"/>
    </row>
    <row r="788">
      <c r="C788" s="3"/>
      <c r="D788" s="3"/>
    </row>
    <row r="789">
      <c r="C789" s="3"/>
      <c r="D789" s="3"/>
    </row>
    <row r="790">
      <c r="C790" s="3"/>
      <c r="D790" s="3"/>
    </row>
    <row r="791">
      <c r="C791" s="3"/>
      <c r="D791" s="3"/>
    </row>
    <row r="792">
      <c r="C792" s="3"/>
      <c r="D792" s="3"/>
    </row>
    <row r="793">
      <c r="C793" s="3"/>
      <c r="D793" s="3"/>
    </row>
    <row r="794">
      <c r="C794" s="3"/>
      <c r="D794" s="3"/>
    </row>
    <row r="795">
      <c r="C795" s="3"/>
      <c r="D795" s="3"/>
    </row>
    <row r="796">
      <c r="C796" s="3"/>
      <c r="D796" s="3"/>
    </row>
    <row r="797">
      <c r="C797" s="3"/>
      <c r="D797" s="3"/>
    </row>
    <row r="798">
      <c r="C798" s="3"/>
      <c r="D798" s="3"/>
    </row>
    <row r="799">
      <c r="C799" s="3"/>
      <c r="D799" s="3"/>
    </row>
    <row r="800">
      <c r="C800" s="3"/>
      <c r="D800" s="3"/>
    </row>
    <row r="801">
      <c r="C801" s="3"/>
      <c r="D801" s="3"/>
    </row>
    <row r="802">
      <c r="C802" s="3"/>
      <c r="D802" s="3"/>
    </row>
    <row r="803">
      <c r="C803" s="3"/>
      <c r="D803" s="3"/>
    </row>
    <row r="804">
      <c r="C804" s="3"/>
      <c r="D804" s="3"/>
    </row>
    <row r="805">
      <c r="C805" s="3"/>
      <c r="D805" s="3"/>
    </row>
    <row r="806">
      <c r="C806" s="3"/>
      <c r="D806" s="3"/>
    </row>
    <row r="807">
      <c r="C807" s="3"/>
      <c r="D807" s="3"/>
    </row>
    <row r="808">
      <c r="C808" s="3"/>
      <c r="D808" s="3"/>
    </row>
    <row r="809">
      <c r="C809" s="3"/>
      <c r="D809" s="3"/>
    </row>
    <row r="810">
      <c r="C810" s="3"/>
      <c r="D810" s="3"/>
    </row>
    <row r="811">
      <c r="C811" s="3"/>
      <c r="D811" s="3"/>
    </row>
    <row r="812">
      <c r="C812" s="3"/>
      <c r="D812" s="3"/>
    </row>
    <row r="813">
      <c r="C813" s="3"/>
      <c r="D813" s="3"/>
    </row>
    <row r="814">
      <c r="C814" s="3"/>
      <c r="D814" s="3"/>
    </row>
    <row r="815">
      <c r="C815" s="3"/>
      <c r="D815" s="3"/>
    </row>
    <row r="816">
      <c r="C816" s="3"/>
      <c r="D816" s="3"/>
    </row>
    <row r="817">
      <c r="C817" s="3"/>
      <c r="D817" s="3"/>
    </row>
    <row r="818">
      <c r="C818" s="3"/>
      <c r="D818" s="3"/>
    </row>
    <row r="819">
      <c r="C819" s="3"/>
      <c r="D819" s="3"/>
    </row>
    <row r="820">
      <c r="C820" s="3"/>
      <c r="D820" s="3"/>
    </row>
    <row r="821">
      <c r="C821" s="3"/>
      <c r="D821" s="3"/>
    </row>
    <row r="822">
      <c r="C822" s="3"/>
      <c r="D822" s="3"/>
    </row>
    <row r="823">
      <c r="C823" s="3"/>
      <c r="D823" s="3"/>
    </row>
    <row r="824">
      <c r="C824" s="3"/>
      <c r="D824" s="3"/>
    </row>
    <row r="825">
      <c r="C825" s="3"/>
      <c r="D825" s="3"/>
    </row>
    <row r="826">
      <c r="C826" s="3"/>
      <c r="D826" s="3"/>
    </row>
    <row r="827">
      <c r="C827" s="3"/>
      <c r="D827" s="3"/>
    </row>
    <row r="828">
      <c r="C828" s="3"/>
      <c r="D828" s="3"/>
    </row>
    <row r="829">
      <c r="C829" s="3"/>
      <c r="D829" s="3"/>
    </row>
    <row r="830">
      <c r="C830" s="3"/>
      <c r="D830" s="3"/>
    </row>
    <row r="831">
      <c r="C831" s="3"/>
      <c r="D831" s="3"/>
    </row>
    <row r="832">
      <c r="C832" s="3"/>
      <c r="D832" s="3"/>
    </row>
    <row r="833">
      <c r="C833" s="3"/>
      <c r="D833" s="3"/>
    </row>
    <row r="834">
      <c r="C834" s="3"/>
      <c r="D834" s="3"/>
    </row>
    <row r="835">
      <c r="C835" s="3"/>
      <c r="D835" s="3"/>
    </row>
    <row r="836">
      <c r="C836" s="3"/>
      <c r="D836" s="3"/>
    </row>
    <row r="837">
      <c r="C837" s="3"/>
      <c r="D837" s="3"/>
    </row>
    <row r="838">
      <c r="C838" s="3"/>
      <c r="D838" s="3"/>
    </row>
    <row r="839">
      <c r="C839" s="3"/>
      <c r="D839" s="3"/>
    </row>
    <row r="840">
      <c r="C840" s="3"/>
      <c r="D840" s="3"/>
    </row>
    <row r="841">
      <c r="C841" s="3"/>
      <c r="D841" s="3"/>
    </row>
    <row r="842">
      <c r="C842" s="3"/>
      <c r="D842" s="3"/>
    </row>
    <row r="843">
      <c r="C843" s="3"/>
      <c r="D843" s="3"/>
    </row>
    <row r="844">
      <c r="C844" s="3"/>
      <c r="D844" s="3"/>
    </row>
    <row r="845">
      <c r="C845" s="3"/>
      <c r="D845" s="3"/>
    </row>
    <row r="846">
      <c r="C846" s="3"/>
      <c r="D846" s="3"/>
    </row>
    <row r="847">
      <c r="C847" s="3"/>
      <c r="D847" s="3"/>
    </row>
    <row r="848">
      <c r="C848" s="3"/>
      <c r="D848" s="3"/>
    </row>
    <row r="849">
      <c r="C849" s="3"/>
      <c r="D849" s="3"/>
    </row>
    <row r="850">
      <c r="C850" s="3"/>
      <c r="D850" s="3"/>
    </row>
    <row r="851">
      <c r="C851" s="3"/>
      <c r="D851" s="3"/>
    </row>
    <row r="852">
      <c r="C852" s="3"/>
      <c r="D852" s="3"/>
    </row>
    <row r="853">
      <c r="C853" s="3"/>
      <c r="D853" s="3"/>
    </row>
    <row r="854">
      <c r="C854" s="3"/>
      <c r="D854" s="3"/>
    </row>
    <row r="855">
      <c r="C855" s="3"/>
      <c r="D855" s="3"/>
    </row>
    <row r="856">
      <c r="C856" s="3"/>
      <c r="D856" s="3"/>
    </row>
    <row r="857">
      <c r="C857" s="3"/>
      <c r="D857" s="3"/>
    </row>
    <row r="858">
      <c r="C858" s="3"/>
      <c r="D858" s="3"/>
    </row>
    <row r="859">
      <c r="C859" s="3"/>
      <c r="D859" s="3"/>
    </row>
    <row r="860">
      <c r="C860" s="3"/>
      <c r="D860" s="3"/>
    </row>
    <row r="861">
      <c r="C861" s="3"/>
      <c r="D861" s="3"/>
    </row>
    <row r="862">
      <c r="C862" s="3"/>
      <c r="D862" s="3"/>
    </row>
    <row r="863">
      <c r="C863" s="3"/>
      <c r="D863" s="3"/>
    </row>
    <row r="864">
      <c r="C864" s="3"/>
      <c r="D864" s="3"/>
    </row>
    <row r="865">
      <c r="C865" s="3"/>
      <c r="D865" s="3"/>
    </row>
    <row r="866">
      <c r="C866" s="3"/>
      <c r="D866" s="3"/>
    </row>
    <row r="867">
      <c r="C867" s="3"/>
      <c r="D867" s="3"/>
    </row>
    <row r="868">
      <c r="C868" s="3"/>
      <c r="D868" s="3"/>
    </row>
    <row r="869">
      <c r="C869" s="3"/>
      <c r="D869" s="3"/>
    </row>
    <row r="870">
      <c r="C870" s="3"/>
      <c r="D870" s="3"/>
    </row>
    <row r="871">
      <c r="C871" s="3"/>
      <c r="D871" s="3"/>
    </row>
    <row r="872">
      <c r="C872" s="3"/>
      <c r="D872" s="3"/>
    </row>
    <row r="873">
      <c r="C873" s="3"/>
      <c r="D873" s="3"/>
    </row>
    <row r="874">
      <c r="C874" s="3"/>
      <c r="D874" s="3"/>
    </row>
    <row r="875">
      <c r="C875" s="3"/>
      <c r="D875" s="3"/>
    </row>
    <row r="876">
      <c r="C876" s="3"/>
      <c r="D876" s="3"/>
    </row>
    <row r="877">
      <c r="C877" s="3"/>
      <c r="D877" s="3"/>
    </row>
    <row r="878">
      <c r="C878" s="3"/>
      <c r="D878" s="3"/>
    </row>
    <row r="879">
      <c r="C879" s="3"/>
      <c r="D879" s="3"/>
    </row>
    <row r="880">
      <c r="C880" s="3"/>
      <c r="D880" s="3"/>
    </row>
    <row r="881">
      <c r="C881" s="3"/>
      <c r="D881" s="3"/>
    </row>
    <row r="882">
      <c r="C882" s="3"/>
      <c r="D882" s="3"/>
    </row>
    <row r="883">
      <c r="C883" s="3"/>
      <c r="D883" s="3"/>
    </row>
    <row r="884">
      <c r="C884" s="3"/>
      <c r="D884" s="3"/>
    </row>
    <row r="885">
      <c r="C885" s="3"/>
      <c r="D885" s="3"/>
    </row>
    <row r="886">
      <c r="C886" s="3"/>
      <c r="D886" s="3"/>
    </row>
    <row r="887">
      <c r="C887" s="3"/>
      <c r="D887" s="3"/>
    </row>
    <row r="888">
      <c r="C888" s="3"/>
      <c r="D888" s="3"/>
    </row>
    <row r="889">
      <c r="C889" s="3"/>
      <c r="D889" s="3"/>
    </row>
    <row r="890">
      <c r="C890" s="3"/>
      <c r="D890" s="3"/>
    </row>
    <row r="891">
      <c r="C891" s="3"/>
      <c r="D891" s="3"/>
    </row>
    <row r="892">
      <c r="C892" s="3"/>
      <c r="D892" s="3"/>
    </row>
    <row r="893">
      <c r="C893" s="3"/>
      <c r="D893" s="3"/>
    </row>
    <row r="894">
      <c r="C894" s="3"/>
      <c r="D894" s="3"/>
    </row>
    <row r="895">
      <c r="C895" s="3"/>
      <c r="D895" s="3"/>
    </row>
    <row r="896">
      <c r="C896" s="3"/>
      <c r="D896" s="3"/>
    </row>
    <row r="897">
      <c r="C897" s="3"/>
      <c r="D897" s="3"/>
    </row>
    <row r="898">
      <c r="C898" s="3"/>
      <c r="D898" s="3"/>
    </row>
    <row r="899">
      <c r="C899" s="3"/>
      <c r="D899" s="3"/>
    </row>
    <row r="900">
      <c r="C900" s="3"/>
      <c r="D900" s="3"/>
    </row>
    <row r="901">
      <c r="C901" s="3"/>
      <c r="D901" s="3"/>
    </row>
    <row r="902">
      <c r="C902" s="3"/>
      <c r="D902" s="3"/>
    </row>
    <row r="903">
      <c r="C903" s="3"/>
      <c r="D903" s="3"/>
    </row>
    <row r="904">
      <c r="C904" s="3"/>
      <c r="D904" s="3"/>
    </row>
    <row r="905">
      <c r="C905" s="3"/>
      <c r="D905" s="3"/>
    </row>
    <row r="906">
      <c r="C906" s="3"/>
      <c r="D906" s="3"/>
    </row>
    <row r="907">
      <c r="C907" s="3"/>
      <c r="D907" s="3"/>
    </row>
    <row r="908">
      <c r="C908" s="3"/>
      <c r="D908" s="3"/>
    </row>
    <row r="909">
      <c r="C909" s="3"/>
      <c r="D909" s="3"/>
    </row>
    <row r="910">
      <c r="C910" s="3"/>
      <c r="D910" s="3"/>
    </row>
    <row r="911">
      <c r="C911" s="3"/>
      <c r="D911" s="3"/>
    </row>
    <row r="912">
      <c r="C912" s="3"/>
      <c r="D912" s="3"/>
    </row>
    <row r="913">
      <c r="C913" s="3"/>
      <c r="D913" s="3"/>
    </row>
    <row r="914">
      <c r="C914" s="3"/>
      <c r="D914" s="3"/>
    </row>
    <row r="915">
      <c r="C915" s="3"/>
      <c r="D915" s="3"/>
    </row>
    <row r="916">
      <c r="C916" s="3"/>
      <c r="D916" s="3"/>
    </row>
    <row r="917">
      <c r="C917" s="3"/>
      <c r="D917" s="3"/>
    </row>
    <row r="918">
      <c r="C918" s="3"/>
      <c r="D918" s="3"/>
    </row>
    <row r="919">
      <c r="C919" s="3"/>
      <c r="D919" s="3"/>
    </row>
    <row r="920">
      <c r="C920" s="3"/>
      <c r="D920" s="3"/>
    </row>
    <row r="921">
      <c r="C921" s="3"/>
      <c r="D921" s="3"/>
    </row>
    <row r="922">
      <c r="C922" s="3"/>
      <c r="D922" s="3"/>
    </row>
    <row r="923">
      <c r="C923" s="3"/>
      <c r="D923" s="3"/>
    </row>
    <row r="924">
      <c r="C924" s="3"/>
      <c r="D924" s="3"/>
    </row>
    <row r="925">
      <c r="C925" s="3"/>
      <c r="D925" s="3"/>
    </row>
    <row r="926">
      <c r="C926" s="3"/>
      <c r="D926" s="3"/>
    </row>
    <row r="927">
      <c r="C927" s="3"/>
      <c r="D927" s="3"/>
    </row>
    <row r="928">
      <c r="C928" s="3"/>
      <c r="D928" s="3"/>
    </row>
    <row r="929">
      <c r="C929" s="3"/>
      <c r="D929" s="3"/>
    </row>
    <row r="930">
      <c r="C930" s="3"/>
      <c r="D930" s="3"/>
    </row>
    <row r="931">
      <c r="C931" s="3"/>
      <c r="D931" s="3"/>
    </row>
    <row r="932">
      <c r="C932" s="3"/>
      <c r="D932" s="3"/>
    </row>
    <row r="933">
      <c r="C933" s="3"/>
      <c r="D933" s="3"/>
    </row>
    <row r="934">
      <c r="C934" s="3"/>
      <c r="D934" s="3"/>
    </row>
    <row r="935">
      <c r="C935" s="3"/>
      <c r="D935" s="3"/>
    </row>
    <row r="936">
      <c r="C936" s="3"/>
      <c r="D936" s="3"/>
    </row>
    <row r="937">
      <c r="C937" s="3"/>
      <c r="D937" s="3"/>
    </row>
    <row r="938">
      <c r="C938" s="3"/>
      <c r="D938" s="3"/>
    </row>
    <row r="939">
      <c r="C939" s="3"/>
      <c r="D939" s="3"/>
    </row>
    <row r="940">
      <c r="C940" s="3"/>
      <c r="D940" s="3"/>
    </row>
    <row r="941">
      <c r="C941" s="3"/>
      <c r="D941" s="3"/>
    </row>
    <row r="942">
      <c r="C942" s="3"/>
      <c r="D942" s="3"/>
    </row>
    <row r="943">
      <c r="C943" s="3"/>
      <c r="D943" s="3"/>
    </row>
    <row r="944">
      <c r="C944" s="3"/>
      <c r="D944" s="3"/>
    </row>
    <row r="945">
      <c r="C945" s="3"/>
      <c r="D945" s="3"/>
    </row>
    <row r="946">
      <c r="C946" s="3"/>
      <c r="D946" s="3"/>
    </row>
    <row r="947">
      <c r="C947" s="3"/>
      <c r="D947" s="3"/>
    </row>
    <row r="948">
      <c r="C948" s="3"/>
      <c r="D948" s="3"/>
    </row>
    <row r="949">
      <c r="C949" s="3"/>
      <c r="D949" s="3"/>
    </row>
    <row r="950">
      <c r="C950" s="3"/>
      <c r="D950" s="3"/>
    </row>
    <row r="951">
      <c r="C951" s="3"/>
      <c r="D951" s="3"/>
    </row>
    <row r="952">
      <c r="C952" s="3"/>
      <c r="D952" s="3"/>
    </row>
    <row r="953">
      <c r="C953" s="3"/>
      <c r="D953" s="3"/>
    </row>
    <row r="954">
      <c r="C954" s="3"/>
      <c r="D954" s="3"/>
    </row>
    <row r="955">
      <c r="C955" s="3"/>
      <c r="D955" s="3"/>
    </row>
    <row r="956">
      <c r="C956" s="3"/>
      <c r="D956" s="3"/>
    </row>
    <row r="957">
      <c r="C957" s="3"/>
      <c r="D957" s="3"/>
    </row>
    <row r="958">
      <c r="C958" s="3"/>
      <c r="D958" s="3"/>
    </row>
    <row r="959">
      <c r="C959" s="3"/>
      <c r="D959" s="3"/>
    </row>
    <row r="960">
      <c r="C960" s="3"/>
      <c r="D960" s="3"/>
    </row>
    <row r="961">
      <c r="C961" s="3"/>
      <c r="D961" s="3"/>
    </row>
    <row r="962">
      <c r="C962" s="3"/>
      <c r="D962" s="3"/>
    </row>
    <row r="963">
      <c r="C963" s="3"/>
      <c r="D963" s="3"/>
    </row>
    <row r="964">
      <c r="C964" s="3"/>
      <c r="D964" s="3"/>
    </row>
    <row r="965">
      <c r="C965" s="3"/>
      <c r="D965" s="3"/>
    </row>
    <row r="966">
      <c r="C966" s="3"/>
      <c r="D966" s="3"/>
    </row>
    <row r="967">
      <c r="C967" s="3"/>
      <c r="D967" s="3"/>
    </row>
    <row r="968">
      <c r="C968" s="3"/>
      <c r="D968" s="3"/>
    </row>
    <row r="969">
      <c r="C969" s="3"/>
      <c r="D969" s="3"/>
    </row>
    <row r="970">
      <c r="C970" s="3"/>
      <c r="D970" s="3"/>
    </row>
    <row r="971">
      <c r="C971" s="3"/>
      <c r="D971" s="3"/>
    </row>
    <row r="972">
      <c r="C972" s="3"/>
      <c r="D972" s="3"/>
    </row>
    <row r="973">
      <c r="C973" s="3"/>
      <c r="D973" s="3"/>
    </row>
    <row r="974">
      <c r="C974" s="3"/>
      <c r="D974" s="3"/>
    </row>
    <row r="975">
      <c r="C975" s="3"/>
      <c r="D975" s="3"/>
    </row>
    <row r="976">
      <c r="C976" s="3"/>
      <c r="D976" s="3"/>
    </row>
    <row r="977">
      <c r="C977" s="3"/>
      <c r="D977" s="3"/>
    </row>
    <row r="978">
      <c r="C978" s="3"/>
      <c r="D978" s="3"/>
    </row>
    <row r="979">
      <c r="C979" s="3"/>
      <c r="D979" s="3"/>
    </row>
    <row r="980">
      <c r="C980" s="3"/>
      <c r="D980" s="3"/>
    </row>
    <row r="981">
      <c r="C981" s="3"/>
      <c r="D981" s="3"/>
    </row>
    <row r="982">
      <c r="C982" s="3"/>
      <c r="D982" s="3"/>
    </row>
    <row r="983">
      <c r="C983" s="3"/>
      <c r="D983" s="3"/>
    </row>
    <row r="984">
      <c r="C984" s="3"/>
      <c r="D984" s="3"/>
    </row>
    <row r="985">
      <c r="C985" s="3"/>
      <c r="D985" s="3"/>
    </row>
    <row r="986">
      <c r="C986" s="3"/>
      <c r="D986" s="3"/>
    </row>
    <row r="987">
      <c r="C987" s="3"/>
      <c r="D987" s="3"/>
    </row>
    <row r="988">
      <c r="C988" s="3"/>
      <c r="D988" s="3"/>
    </row>
    <row r="989">
      <c r="C989" s="3"/>
      <c r="D989" s="3"/>
    </row>
    <row r="990">
      <c r="C990" s="3"/>
      <c r="D990" s="3"/>
    </row>
    <row r="991">
      <c r="C991" s="3"/>
      <c r="D991" s="3"/>
    </row>
  </sheetData>
  <conditionalFormatting sqref="G1:G991">
    <cfRule type="cellIs" dxfId="0" priority="1" operator="lessThan">
      <formula>2013</formula>
    </cfRule>
  </conditionalFormatting>
  <hyperlinks>
    <hyperlink r:id="rId1" ref="A2"/>
    <hyperlink r:id="rId2" ref="B2"/>
    <hyperlink r:id="rId3" ref="I2"/>
    <hyperlink r:id="rId4" ref="A3"/>
    <hyperlink r:id="rId5" ref="B3"/>
    <hyperlink r:id="rId6" ref="A4"/>
    <hyperlink r:id="rId7" ref="B4"/>
    <hyperlink r:id="rId8" ref="A5"/>
    <hyperlink r:id="rId9" ref="B5"/>
    <hyperlink r:id="rId10" ref="A6"/>
    <hyperlink r:id="rId11" ref="B6"/>
    <hyperlink r:id="rId12" ref="A7"/>
    <hyperlink r:id="rId13" ref="B7"/>
    <hyperlink r:id="rId14" ref="A8"/>
    <hyperlink r:id="rId15" ref="B8"/>
    <hyperlink r:id="rId16" ref="A9"/>
    <hyperlink r:id="rId17" ref="B9"/>
    <hyperlink r:id="rId18" ref="A10"/>
    <hyperlink r:id="rId19" ref="B10"/>
    <hyperlink r:id="rId20" ref="A11"/>
    <hyperlink r:id="rId21" ref="B11"/>
    <hyperlink r:id="rId22" ref="A12"/>
    <hyperlink r:id="rId23" ref="B12"/>
    <hyperlink r:id="rId24" ref="A13"/>
    <hyperlink r:id="rId25" ref="B13"/>
    <hyperlink r:id="rId26" ref="A14"/>
    <hyperlink r:id="rId27" ref="B14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B41"/>
    <hyperlink r:id="rId79" ref="A42"/>
    <hyperlink r:id="rId80" ref="B42"/>
    <hyperlink r:id="rId81" ref="A43"/>
    <hyperlink r:id="rId82" ref="B43"/>
    <hyperlink r:id="rId83" ref="A44"/>
    <hyperlink r:id="rId84" ref="B44"/>
    <hyperlink r:id="rId85" ref="A45"/>
    <hyperlink r:id="rId86" ref="B45"/>
    <hyperlink r:id="rId87" ref="A46"/>
    <hyperlink r:id="rId88" ref="B46"/>
    <hyperlink r:id="rId89" ref="A47"/>
    <hyperlink r:id="rId90" ref="A48"/>
    <hyperlink r:id="rId91" ref="B48"/>
    <hyperlink r:id="rId92" ref="A49"/>
    <hyperlink r:id="rId93" ref="B49"/>
    <hyperlink r:id="rId94" ref="B50"/>
    <hyperlink r:id="rId95" ref="A51"/>
    <hyperlink r:id="rId96" ref="B51"/>
    <hyperlink r:id="rId97" ref="A52"/>
    <hyperlink r:id="rId98" ref="B52"/>
    <hyperlink r:id="rId99" ref="A53"/>
    <hyperlink r:id="rId100" ref="B53"/>
    <hyperlink r:id="rId101" ref="A54"/>
    <hyperlink r:id="rId102" ref="B54"/>
    <hyperlink r:id="rId103" ref="A55"/>
    <hyperlink r:id="rId104" ref="B55"/>
    <hyperlink r:id="rId105" ref="A56"/>
    <hyperlink r:id="rId106" ref="B56"/>
    <hyperlink r:id="rId107" ref="A57"/>
    <hyperlink r:id="rId108" ref="B57"/>
    <hyperlink r:id="rId109" ref="A58"/>
    <hyperlink r:id="rId110" ref="B58"/>
    <hyperlink r:id="rId111" ref="A59"/>
    <hyperlink r:id="rId112" ref="B59"/>
    <hyperlink r:id="rId113" ref="A60"/>
    <hyperlink r:id="rId114" ref="B60"/>
    <hyperlink r:id="rId115" ref="A61"/>
    <hyperlink r:id="rId116" ref="B61"/>
    <hyperlink r:id="rId117" ref="A62"/>
    <hyperlink r:id="rId118" ref="B62"/>
    <hyperlink r:id="rId119" ref="A63"/>
    <hyperlink r:id="rId120" ref="B63"/>
    <hyperlink r:id="rId121" ref="A64"/>
    <hyperlink r:id="rId122" ref="B64"/>
    <hyperlink r:id="rId123" ref="A65"/>
    <hyperlink r:id="rId124" ref="B65"/>
    <hyperlink r:id="rId125" ref="A66"/>
    <hyperlink r:id="rId126" ref="B66"/>
    <hyperlink r:id="rId127" ref="B67"/>
    <hyperlink r:id="rId128" ref="A68"/>
    <hyperlink r:id="rId129" ref="B68"/>
    <hyperlink r:id="rId130" ref="A69"/>
    <hyperlink r:id="rId131" ref="B69"/>
    <hyperlink r:id="rId132" ref="A70"/>
    <hyperlink r:id="rId133" ref="B70"/>
    <hyperlink r:id="rId134" ref="A71"/>
    <hyperlink r:id="rId135" ref="B71"/>
    <hyperlink r:id="rId136" ref="A72"/>
    <hyperlink r:id="rId137" ref="B72"/>
    <hyperlink r:id="rId138" ref="A73"/>
    <hyperlink r:id="rId139" ref="B73"/>
    <hyperlink r:id="rId140" ref="A74"/>
    <hyperlink r:id="rId141" ref="B74"/>
    <hyperlink r:id="rId142" ref="A75"/>
    <hyperlink r:id="rId143" ref="B75"/>
    <hyperlink r:id="rId144" ref="A76"/>
    <hyperlink r:id="rId145" ref="B76"/>
    <hyperlink r:id="rId146" ref="A77"/>
    <hyperlink r:id="rId147" ref="B77"/>
    <hyperlink r:id="rId148" ref="A78"/>
    <hyperlink r:id="rId149" ref="B78"/>
    <hyperlink r:id="rId150" ref="A79"/>
    <hyperlink r:id="rId151" ref="B79"/>
    <hyperlink r:id="rId152" ref="A80"/>
    <hyperlink r:id="rId153" ref="B80"/>
    <hyperlink r:id="rId154" ref="A81"/>
    <hyperlink r:id="rId155" ref="B81"/>
    <hyperlink r:id="rId156" ref="B82"/>
    <hyperlink r:id="rId157" ref="A83"/>
    <hyperlink r:id="rId158" ref="B83"/>
    <hyperlink r:id="rId159" ref="A84"/>
    <hyperlink r:id="rId160" ref="B84"/>
    <hyperlink r:id="rId161" ref="A85"/>
    <hyperlink r:id="rId162" ref="B85"/>
    <hyperlink r:id="rId163" ref="A86"/>
    <hyperlink r:id="rId164" ref="B86"/>
    <hyperlink r:id="rId165" ref="A87"/>
    <hyperlink r:id="rId166" ref="B87"/>
    <hyperlink r:id="rId167" ref="A88"/>
    <hyperlink r:id="rId168" ref="B88"/>
    <hyperlink r:id="rId169" ref="A89"/>
    <hyperlink r:id="rId170" ref="B89"/>
    <hyperlink r:id="rId171" ref="A90"/>
    <hyperlink r:id="rId172" ref="B90"/>
    <hyperlink r:id="rId173" ref="B91"/>
  </hyperlinks>
  <drawing r:id="rId17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3.0"/>
  </cols>
  <sheetData>
    <row r="1">
      <c r="A1" s="6" t="s">
        <v>179</v>
      </c>
      <c r="B1" s="6" t="s">
        <v>180</v>
      </c>
      <c r="C1" s="6" t="s">
        <v>181</v>
      </c>
      <c r="D1" s="6" t="s">
        <v>182</v>
      </c>
    </row>
    <row r="2">
      <c r="A2" s="16">
        <v>44162.0</v>
      </c>
      <c r="B2" s="9" t="s">
        <v>183</v>
      </c>
      <c r="C2" s="1" t="s">
        <v>184</v>
      </c>
      <c r="D2" s="1">
        <f>(3*60)+25</f>
        <v>205</v>
      </c>
    </row>
    <row r="3">
      <c r="A3" s="17">
        <v>44352.0</v>
      </c>
      <c r="B3" s="9" t="s">
        <v>185</v>
      </c>
      <c r="C3" s="1" t="s">
        <v>186</v>
      </c>
      <c r="D3" s="1">
        <f>(3*60)+26</f>
        <v>206</v>
      </c>
    </row>
    <row r="4">
      <c r="A4" s="17">
        <v>43700.0</v>
      </c>
      <c r="B4" s="9" t="s">
        <v>187</v>
      </c>
      <c r="C4" s="1" t="s">
        <v>188</v>
      </c>
      <c r="D4" s="1">
        <f>(4*60)+2</f>
        <v>242</v>
      </c>
    </row>
    <row r="5">
      <c r="A5" s="17">
        <v>43294.0</v>
      </c>
      <c r="B5" s="9" t="s">
        <v>189</v>
      </c>
      <c r="C5" s="1" t="s">
        <v>190</v>
      </c>
      <c r="D5" s="1">
        <f>(4*60)+13</f>
        <v>253</v>
      </c>
    </row>
    <row r="6">
      <c r="A6" s="17">
        <v>43700.0</v>
      </c>
      <c r="B6" s="9" t="s">
        <v>191</v>
      </c>
      <c r="C6" s="1" t="s">
        <v>192</v>
      </c>
      <c r="D6" s="1">
        <f>(4*60)+9</f>
        <v>249</v>
      </c>
    </row>
    <row r="7">
      <c r="A7" s="17">
        <v>44687.0</v>
      </c>
      <c r="B7" s="9" t="s">
        <v>193</v>
      </c>
      <c r="C7" s="1" t="s">
        <v>194</v>
      </c>
      <c r="D7" s="1">
        <f>(2*60)+58</f>
        <v>178</v>
      </c>
    </row>
    <row r="8">
      <c r="A8" s="17">
        <v>43644.0</v>
      </c>
      <c r="B8" s="9" t="s">
        <v>195</v>
      </c>
      <c r="C8" s="1" t="s">
        <v>196</v>
      </c>
      <c r="D8" s="1">
        <f>(4*60)+11</f>
        <v>251</v>
      </c>
    </row>
    <row r="9">
      <c r="A9" s="17">
        <v>44687.0</v>
      </c>
      <c r="B9" s="9" t="s">
        <v>197</v>
      </c>
      <c r="C9" s="1" t="s">
        <v>198</v>
      </c>
      <c r="D9" s="1">
        <f>(4*60)+3</f>
        <v>243</v>
      </c>
    </row>
    <row r="10">
      <c r="A10" s="16">
        <v>43385.0</v>
      </c>
      <c r="B10" s="9" t="s">
        <v>199</v>
      </c>
      <c r="C10" s="1" t="s">
        <v>200</v>
      </c>
      <c r="D10" s="1">
        <f>(3*60)+3</f>
        <v>183</v>
      </c>
    </row>
    <row r="11">
      <c r="A11" s="16">
        <v>44162.0</v>
      </c>
      <c r="B11" s="9" t="s">
        <v>201</v>
      </c>
      <c r="C11" s="1" t="s">
        <v>202</v>
      </c>
      <c r="D11" s="1">
        <f>(3*60)+23</f>
        <v>203</v>
      </c>
    </row>
    <row r="12">
      <c r="A12" s="17">
        <v>44687.0</v>
      </c>
      <c r="B12" s="9" t="s">
        <v>203</v>
      </c>
      <c r="C12" s="1" t="s">
        <v>204</v>
      </c>
      <c r="D12" s="1">
        <f>(4*60)+18</f>
        <v>258</v>
      </c>
    </row>
    <row r="13">
      <c r="A13" s="17">
        <v>43253.0</v>
      </c>
      <c r="B13" s="9" t="s">
        <v>205</v>
      </c>
      <c r="C13" s="1" t="s">
        <v>206</v>
      </c>
      <c r="D13" s="1">
        <f>(6*60)+57</f>
        <v>417</v>
      </c>
    </row>
    <row r="14">
      <c r="A14" s="17">
        <v>44477.0</v>
      </c>
      <c r="B14" s="9" t="s">
        <v>207</v>
      </c>
      <c r="C14" s="1" t="s">
        <v>208</v>
      </c>
      <c r="D14" s="1">
        <f>(3*60)+27</f>
        <v>207</v>
      </c>
    </row>
    <row r="15">
      <c r="A15" s="17">
        <v>43890.0</v>
      </c>
      <c r="B15" s="9" t="s">
        <v>209</v>
      </c>
      <c r="C15" s="1" t="s">
        <v>210</v>
      </c>
      <c r="D15" s="1">
        <f>(3*60)+12</f>
        <v>192</v>
      </c>
    </row>
    <row r="16">
      <c r="A16" s="17">
        <v>44687.0</v>
      </c>
      <c r="B16" s="9" t="s">
        <v>211</v>
      </c>
      <c r="C16" s="1" t="s">
        <v>212</v>
      </c>
      <c r="D16" s="1">
        <f>(3*60)+37</f>
        <v>217</v>
      </c>
    </row>
    <row r="17">
      <c r="A17" s="17">
        <v>44687.0</v>
      </c>
      <c r="B17" s="9" t="s">
        <v>213</v>
      </c>
      <c r="C17" s="1" t="s">
        <v>214</v>
      </c>
      <c r="D17" s="1">
        <f>(4*60)+5</f>
        <v>245</v>
      </c>
    </row>
    <row r="18">
      <c r="A18" s="17">
        <v>43903.0</v>
      </c>
      <c r="B18" s="9" t="s">
        <v>215</v>
      </c>
      <c r="C18" s="1" t="s">
        <v>216</v>
      </c>
      <c r="D18" s="1">
        <f>(4*60)+55</f>
        <v>295</v>
      </c>
    </row>
    <row r="19">
      <c r="A19" s="17">
        <v>44414.0</v>
      </c>
      <c r="B19" s="9" t="s">
        <v>217</v>
      </c>
      <c r="C19" s="1" t="s">
        <v>218</v>
      </c>
      <c r="D19" s="1">
        <f>(3*60)+50</f>
        <v>230</v>
      </c>
    </row>
    <row r="20">
      <c r="A20" s="17">
        <v>44036.0</v>
      </c>
      <c r="B20" s="9" t="s">
        <v>219</v>
      </c>
      <c r="C20" s="1" t="s">
        <v>220</v>
      </c>
      <c r="D20" s="1">
        <f>(3*60)+52</f>
        <v>232</v>
      </c>
    </row>
    <row r="21">
      <c r="A21" s="17">
        <v>43602.0</v>
      </c>
      <c r="B21" s="9" t="s">
        <v>221</v>
      </c>
      <c r="C21" s="1" t="s">
        <v>222</v>
      </c>
      <c r="D21" s="1">
        <f>(4*60)+26</f>
        <v>266</v>
      </c>
    </row>
    <row r="22">
      <c r="A22" s="17">
        <v>43890.0</v>
      </c>
      <c r="B22" s="9" t="s">
        <v>223</v>
      </c>
      <c r="C22" s="1" t="s">
        <v>224</v>
      </c>
      <c r="D22" s="1">
        <f>(3*60)+26</f>
        <v>206</v>
      </c>
    </row>
    <row r="23">
      <c r="A23" s="17">
        <v>44386.0</v>
      </c>
      <c r="B23" s="9" t="s">
        <v>225</v>
      </c>
      <c r="C23" s="1" t="s">
        <v>226</v>
      </c>
      <c r="D23" s="1">
        <f>(4*60)+33</f>
        <v>273</v>
      </c>
    </row>
    <row r="24">
      <c r="A24" s="17">
        <v>43890.0</v>
      </c>
      <c r="B24" s="9" t="s">
        <v>227</v>
      </c>
      <c r="C24" s="1" t="s">
        <v>228</v>
      </c>
      <c r="D24" s="1">
        <f>(2*60)+55</f>
        <v>175</v>
      </c>
    </row>
    <row r="25">
      <c r="A25" s="17">
        <v>43890.0</v>
      </c>
      <c r="B25" s="9" t="s">
        <v>229</v>
      </c>
      <c r="C25" s="1" t="s">
        <v>230</v>
      </c>
      <c r="D25" s="1">
        <f>(2*60)+50</f>
        <v>170</v>
      </c>
    </row>
    <row r="26">
      <c r="A26" s="17">
        <v>43890.0</v>
      </c>
      <c r="B26" s="9" t="s">
        <v>231</v>
      </c>
      <c r="C26" s="1" t="s">
        <v>232</v>
      </c>
      <c r="D26" s="1">
        <f>(2*60)+52</f>
        <v>172</v>
      </c>
    </row>
    <row r="27">
      <c r="A27" s="17">
        <v>44380.0</v>
      </c>
      <c r="B27" s="9" t="s">
        <v>233</v>
      </c>
      <c r="C27" s="1" t="s">
        <v>234</v>
      </c>
      <c r="D27" s="1">
        <f>(4*60)+21</f>
        <v>261</v>
      </c>
    </row>
    <row r="28">
      <c r="A28" s="17">
        <v>44687.0</v>
      </c>
      <c r="B28" s="9" t="s">
        <v>235</v>
      </c>
      <c r="C28" s="1" t="s">
        <v>236</v>
      </c>
      <c r="D28" s="1">
        <f>(3*60)+47</f>
        <v>227</v>
      </c>
    </row>
    <row r="29">
      <c r="A29" s="17">
        <v>43890.0</v>
      </c>
      <c r="B29" s="9" t="s">
        <v>237</v>
      </c>
      <c r="C29" s="1" t="s">
        <v>238</v>
      </c>
      <c r="D29" s="1">
        <f>(3*60)+30</f>
        <v>210</v>
      </c>
    </row>
    <row r="30">
      <c r="A30" s="17">
        <v>43890.0</v>
      </c>
      <c r="B30" s="9" t="s">
        <v>239</v>
      </c>
      <c r="C30" s="1" t="s">
        <v>240</v>
      </c>
      <c r="D30" s="1">
        <f>(2*60)+43</f>
        <v>163</v>
      </c>
    </row>
    <row r="31">
      <c r="A31" s="17">
        <v>44687.0</v>
      </c>
      <c r="B31" s="9" t="s">
        <v>241</v>
      </c>
      <c r="C31" s="1" t="s">
        <v>242</v>
      </c>
      <c r="D31" s="1">
        <f>(3*60)+57</f>
        <v>237</v>
      </c>
    </row>
    <row r="32">
      <c r="A32" s="17">
        <v>43644.0</v>
      </c>
      <c r="B32" s="9" t="s">
        <v>243</v>
      </c>
      <c r="C32" s="1" t="s">
        <v>244</v>
      </c>
      <c r="D32" s="1">
        <f>(3*60)+42</f>
        <v>222</v>
      </c>
    </row>
    <row r="33">
      <c r="A33" s="16">
        <v>44162.0</v>
      </c>
      <c r="B33" s="9" t="s">
        <v>245</v>
      </c>
      <c r="C33" s="1" t="s">
        <v>246</v>
      </c>
      <c r="D33" s="1">
        <f>(2*60)+10</f>
        <v>130</v>
      </c>
    </row>
    <row r="34">
      <c r="A34" s="17">
        <v>44603.0</v>
      </c>
      <c r="B34" s="9" t="s">
        <v>247</v>
      </c>
      <c r="C34" s="1" t="s">
        <v>248</v>
      </c>
      <c r="D34" s="1">
        <f>(2*60)+49</f>
        <v>169</v>
      </c>
    </row>
    <row r="35">
      <c r="A35" s="17">
        <v>43962.0</v>
      </c>
      <c r="B35" s="9" t="s">
        <v>249</v>
      </c>
      <c r="C35" s="1" t="s">
        <v>250</v>
      </c>
      <c r="D35" s="1">
        <f>(3*60)+47</f>
        <v>227</v>
      </c>
    </row>
    <row r="36">
      <c r="A36" s="16">
        <v>43057.0</v>
      </c>
      <c r="B36" s="9" t="s">
        <v>251</v>
      </c>
      <c r="C36" s="1" t="s">
        <v>252</v>
      </c>
      <c r="D36" s="1">
        <f>(3*60)+23</f>
        <v>203</v>
      </c>
    </row>
    <row r="37">
      <c r="A37" s="17">
        <v>44687.0</v>
      </c>
      <c r="B37" s="9" t="s">
        <v>253</v>
      </c>
      <c r="C37" s="1" t="s">
        <v>254</v>
      </c>
      <c r="D37" s="1">
        <f>(2*60)+53</f>
        <v>173</v>
      </c>
    </row>
    <row r="38">
      <c r="A38" s="16">
        <v>43084.0</v>
      </c>
      <c r="B38" s="9" t="s">
        <v>255</v>
      </c>
      <c r="C38" s="1" t="s">
        <v>256</v>
      </c>
      <c r="D38" s="1">
        <f>(4*60)+57</f>
        <v>297</v>
      </c>
    </row>
    <row r="39">
      <c r="A39" s="17">
        <v>44687.0</v>
      </c>
      <c r="B39" s="9" t="s">
        <v>257</v>
      </c>
      <c r="C39" s="1" t="s">
        <v>258</v>
      </c>
      <c r="D39" s="1">
        <f>(3*60)+50</f>
        <v>230</v>
      </c>
    </row>
    <row r="40">
      <c r="A40" s="17">
        <v>44687.0</v>
      </c>
      <c r="B40" s="9" t="s">
        <v>259</v>
      </c>
      <c r="C40" s="1" t="s">
        <v>260</v>
      </c>
      <c r="D40" s="1">
        <f>(3*60)+18</f>
        <v>198</v>
      </c>
    </row>
    <row r="41">
      <c r="A41" s="17">
        <v>44687.0</v>
      </c>
      <c r="B41" s="9" t="s">
        <v>261</v>
      </c>
      <c r="C41" s="1" t="s">
        <v>262</v>
      </c>
      <c r="D41" s="1">
        <f>(2*60)+56</f>
        <v>176</v>
      </c>
    </row>
    <row r="42">
      <c r="A42" s="17">
        <v>43994.0</v>
      </c>
      <c r="B42" s="9" t="s">
        <v>263</v>
      </c>
      <c r="C42" s="1" t="s">
        <v>264</v>
      </c>
      <c r="D42" s="1">
        <f>(4*60)+6</f>
        <v>246</v>
      </c>
    </row>
    <row r="43">
      <c r="A43" s="16">
        <v>43029.0</v>
      </c>
      <c r="B43" s="9" t="s">
        <v>265</v>
      </c>
      <c r="C43" s="1" t="s">
        <v>266</v>
      </c>
      <c r="D43" s="1">
        <f>(3*60)+37</f>
        <v>217</v>
      </c>
    </row>
    <row r="44">
      <c r="A44" s="17">
        <v>44645.0</v>
      </c>
      <c r="B44" s="9" t="s">
        <v>267</v>
      </c>
      <c r="C44" s="1" t="s">
        <v>268</v>
      </c>
      <c r="D44" s="1">
        <f>(3*60)+12</f>
        <v>192</v>
      </c>
    </row>
    <row r="45">
      <c r="A45" s="17">
        <v>43890.0</v>
      </c>
      <c r="B45" s="9" t="s">
        <v>269</v>
      </c>
      <c r="C45" s="1" t="s">
        <v>270</v>
      </c>
      <c r="D45" s="1">
        <f>(3*52)+52</f>
        <v>208</v>
      </c>
    </row>
    <row r="46">
      <c r="A46" s="17">
        <v>44687.0</v>
      </c>
      <c r="B46" s="9" t="s">
        <v>271</v>
      </c>
      <c r="C46" s="1" t="s">
        <v>272</v>
      </c>
      <c r="D46" s="1">
        <f>(3*60)+16</f>
        <v>196</v>
      </c>
    </row>
    <row r="47">
      <c r="A47" s="17">
        <v>44687.0</v>
      </c>
      <c r="B47" s="9" t="s">
        <v>273</v>
      </c>
      <c r="C47" s="1" t="s">
        <v>274</v>
      </c>
      <c r="D47" s="1">
        <f>(5*60)+39</f>
        <v>339</v>
      </c>
    </row>
    <row r="48">
      <c r="A48" s="17">
        <v>44687.0</v>
      </c>
      <c r="B48" s="9" t="s">
        <v>275</v>
      </c>
      <c r="C48" s="1" t="s">
        <v>276</v>
      </c>
      <c r="D48" s="1">
        <f>(3*60)+28</f>
        <v>208</v>
      </c>
    </row>
    <row r="49">
      <c r="A49" s="17">
        <v>44687.0</v>
      </c>
      <c r="B49" s="9" t="s">
        <v>277</v>
      </c>
      <c r="C49" s="1" t="s">
        <v>278</v>
      </c>
      <c r="D49" s="1">
        <f>(3*60)+50</f>
        <v>230</v>
      </c>
    </row>
    <row r="50">
      <c r="A50" s="17">
        <v>44687.0</v>
      </c>
      <c r="B50" s="9" t="s">
        <v>279</v>
      </c>
      <c r="C50" s="1" t="s">
        <v>280</v>
      </c>
      <c r="D50" s="1">
        <v>180.0</v>
      </c>
    </row>
    <row r="51">
      <c r="A51" s="17">
        <v>43154.0</v>
      </c>
      <c r="B51" s="9" t="s">
        <v>281</v>
      </c>
      <c r="C51" s="1" t="s">
        <v>282</v>
      </c>
      <c r="D51" s="1">
        <f>(2*60)+33</f>
        <v>153</v>
      </c>
    </row>
    <row r="52">
      <c r="A52" s="16">
        <v>44149.0</v>
      </c>
      <c r="B52" s="9" t="s">
        <v>150</v>
      </c>
      <c r="C52" s="1" t="s">
        <v>283</v>
      </c>
      <c r="D52" s="1">
        <f>(3*60)+25</f>
        <v>205</v>
      </c>
    </row>
    <row r="53">
      <c r="A53" s="17">
        <v>44687.0</v>
      </c>
      <c r="B53" s="9" t="s">
        <v>284</v>
      </c>
      <c r="C53" s="1" t="s">
        <v>285</v>
      </c>
      <c r="D53" s="1">
        <f>(3*60)+30</f>
        <v>210</v>
      </c>
    </row>
    <row r="54">
      <c r="A54" s="17">
        <v>43280.0</v>
      </c>
      <c r="B54" s="9" t="s">
        <v>286</v>
      </c>
      <c r="C54" s="1" t="s">
        <v>287</v>
      </c>
      <c r="D54" s="1">
        <f>(3*60)+10</f>
        <v>190</v>
      </c>
    </row>
    <row r="55">
      <c r="A55" s="17">
        <v>43162.0</v>
      </c>
      <c r="B55" s="9" t="s">
        <v>288</v>
      </c>
      <c r="C55" s="1" t="s">
        <v>289</v>
      </c>
      <c r="D55" s="1">
        <f>(5*60)+11</f>
        <v>311</v>
      </c>
    </row>
    <row r="56">
      <c r="A56" s="17">
        <v>43260.0</v>
      </c>
      <c r="B56" s="9" t="s">
        <v>290</v>
      </c>
      <c r="C56" s="1" t="s">
        <v>291</v>
      </c>
      <c r="D56" s="1">
        <f>(4*60)+2</f>
        <v>242</v>
      </c>
    </row>
    <row r="57">
      <c r="A57" s="17">
        <v>44687.0</v>
      </c>
      <c r="B57" s="9" t="s">
        <v>292</v>
      </c>
      <c r="C57" s="1" t="s">
        <v>293</v>
      </c>
      <c r="D57" s="1">
        <f>(4*60)+4</f>
        <v>244</v>
      </c>
    </row>
    <row r="58">
      <c r="A58" s="16">
        <v>44162.0</v>
      </c>
      <c r="B58" s="9" t="s">
        <v>294</v>
      </c>
      <c r="C58" s="1" t="s">
        <v>295</v>
      </c>
      <c r="D58" s="1">
        <f>(3*60)+37</f>
        <v>217</v>
      </c>
    </row>
    <row r="59">
      <c r="A59" s="17">
        <v>44687.0</v>
      </c>
      <c r="B59" s="9" t="s">
        <v>195</v>
      </c>
      <c r="C59" s="1" t="s">
        <v>296</v>
      </c>
      <c r="D59" s="1">
        <f>(4*60)+10</f>
        <v>250</v>
      </c>
    </row>
    <row r="60">
      <c r="A60" s="17">
        <v>43119.0</v>
      </c>
      <c r="B60" s="9" t="s">
        <v>297</v>
      </c>
      <c r="C60" s="1" t="s">
        <v>298</v>
      </c>
      <c r="D60" s="1">
        <f>(3*60)+34</f>
        <v>214</v>
      </c>
    </row>
    <row r="61">
      <c r="A61" s="16">
        <v>44162.0</v>
      </c>
      <c r="B61" s="9" t="s">
        <v>299</v>
      </c>
      <c r="C61" s="1" t="s">
        <v>300</v>
      </c>
      <c r="D61" s="1">
        <f>(2*60)+36</f>
        <v>156</v>
      </c>
    </row>
    <row r="62">
      <c r="A62" s="16">
        <v>43056.0</v>
      </c>
      <c r="B62" s="9" t="s">
        <v>301</v>
      </c>
      <c r="C62" s="1" t="s">
        <v>302</v>
      </c>
      <c r="D62" s="1">
        <f>(4*60)+39</f>
        <v>279</v>
      </c>
    </row>
    <row r="63">
      <c r="A63" s="17">
        <v>43644.0</v>
      </c>
      <c r="B63" s="9" t="s">
        <v>303</v>
      </c>
      <c r="C63" s="1" t="s">
        <v>304</v>
      </c>
      <c r="D63" s="1">
        <f>(4*60)+37</f>
        <v>277</v>
      </c>
    </row>
    <row r="64">
      <c r="A64" s="17">
        <v>44687.0</v>
      </c>
      <c r="B64" s="9" t="s">
        <v>305</v>
      </c>
      <c r="C64" s="1" t="s">
        <v>306</v>
      </c>
      <c r="D64" s="1">
        <f>(2*60)+28</f>
        <v>148</v>
      </c>
    </row>
    <row r="65">
      <c r="A65" s="17">
        <v>43490.0</v>
      </c>
      <c r="B65" s="9" t="s">
        <v>307</v>
      </c>
      <c r="C65" s="1" t="s">
        <v>308</v>
      </c>
      <c r="D65" s="1">
        <f>(3*60)+56</f>
        <v>236</v>
      </c>
    </row>
    <row r="66">
      <c r="A66" s="17">
        <v>44687.0</v>
      </c>
      <c r="B66" s="9" t="s">
        <v>309</v>
      </c>
      <c r="C66" s="1" t="s">
        <v>310</v>
      </c>
      <c r="D66" s="1">
        <f>(2*60)+56</f>
        <v>176</v>
      </c>
    </row>
    <row r="67">
      <c r="A67" s="16">
        <v>43458.0</v>
      </c>
      <c r="B67" s="9" t="s">
        <v>311</v>
      </c>
      <c r="C67" s="1" t="s">
        <v>312</v>
      </c>
      <c r="D67" s="1">
        <f>(3*60)+17</f>
        <v>197</v>
      </c>
    </row>
    <row r="68">
      <c r="A68" s="17">
        <v>43007.0</v>
      </c>
      <c r="B68" s="9" t="s">
        <v>313</v>
      </c>
      <c r="C68" s="1" t="s">
        <v>314</v>
      </c>
      <c r="D68" s="1">
        <f t="shared" ref="D68:D69" si="1">(4*60)+46</f>
        <v>286</v>
      </c>
    </row>
    <row r="69">
      <c r="A69" s="17">
        <v>44632.0</v>
      </c>
      <c r="B69" s="9" t="s">
        <v>315</v>
      </c>
      <c r="C69" s="1" t="s">
        <v>316</v>
      </c>
      <c r="D69" s="1">
        <f t="shared" si="1"/>
        <v>286</v>
      </c>
    </row>
    <row r="70">
      <c r="A70" s="17">
        <v>43015.0</v>
      </c>
      <c r="B70" s="9" t="s">
        <v>317</v>
      </c>
      <c r="C70" s="1" t="s">
        <v>318</v>
      </c>
      <c r="D70" s="1">
        <f>(6*60)+35</f>
        <v>395</v>
      </c>
    </row>
    <row r="71">
      <c r="A71" s="16">
        <v>44162.0</v>
      </c>
      <c r="B71" s="9">
        <v>120.0</v>
      </c>
      <c r="C71" s="1" t="s">
        <v>319</v>
      </c>
      <c r="D71" s="1">
        <f>(2*60)+31</f>
        <v>151</v>
      </c>
    </row>
    <row r="72">
      <c r="A72" s="17">
        <v>44687.0</v>
      </c>
      <c r="B72" s="9" t="s">
        <v>320</v>
      </c>
      <c r="C72" s="1" t="s">
        <v>321</v>
      </c>
      <c r="D72" s="1">
        <f>(2*60)+19</f>
        <v>139</v>
      </c>
    </row>
    <row r="73">
      <c r="A73" s="17">
        <v>43301.0</v>
      </c>
      <c r="B73" s="9" t="s">
        <v>322</v>
      </c>
      <c r="C73" s="1" t="s">
        <v>323</v>
      </c>
      <c r="D73" s="1">
        <f>(3*60)+28</f>
        <v>208</v>
      </c>
    </row>
    <row r="74">
      <c r="A74" s="17">
        <v>43890.0</v>
      </c>
      <c r="B74" s="9" t="s">
        <v>324</v>
      </c>
      <c r="C74" s="1" t="s">
        <v>325</v>
      </c>
      <c r="D74" s="1">
        <f>(2*60)+16</f>
        <v>136</v>
      </c>
    </row>
    <row r="75">
      <c r="A75" s="17">
        <v>44687.0</v>
      </c>
      <c r="B75" s="9" t="s">
        <v>326</v>
      </c>
      <c r="C75" s="1" t="s">
        <v>327</v>
      </c>
      <c r="D75" s="1">
        <f>(3*60)+21</f>
        <v>201</v>
      </c>
    </row>
    <row r="76">
      <c r="A76" s="17">
        <v>42980.0</v>
      </c>
      <c r="B76" s="9" t="s">
        <v>328</v>
      </c>
      <c r="C76" s="1" t="s">
        <v>329</v>
      </c>
      <c r="D76" s="1">
        <f>(3*60)+50</f>
        <v>230</v>
      </c>
    </row>
    <row r="77">
      <c r="A77" s="16">
        <v>43458.0</v>
      </c>
      <c r="B77" s="9" t="s">
        <v>330</v>
      </c>
      <c r="C77" s="1" t="s">
        <v>331</v>
      </c>
      <c r="D77" s="1">
        <f>(3*60)+53</f>
        <v>233</v>
      </c>
    </row>
    <row r="78">
      <c r="A78" s="17">
        <v>43890.0</v>
      </c>
      <c r="B78" s="9" t="s">
        <v>332</v>
      </c>
      <c r="C78" s="1" t="s">
        <v>333</v>
      </c>
      <c r="D78" s="1">
        <f>(3*60)+16</f>
        <v>196</v>
      </c>
    </row>
    <row r="79">
      <c r="A79" s="17">
        <v>43962.0</v>
      </c>
      <c r="B79" s="9" t="s">
        <v>334</v>
      </c>
      <c r="C79" s="1" t="s">
        <v>335</v>
      </c>
      <c r="D79" s="1">
        <f>(3*60)+29</f>
        <v>209</v>
      </c>
    </row>
    <row r="80">
      <c r="A80" s="17">
        <v>43847.0</v>
      </c>
      <c r="B80" s="9" t="s">
        <v>336</v>
      </c>
      <c r="C80" s="1" t="s">
        <v>337</v>
      </c>
      <c r="D80" s="1">
        <f>(3*60)+41</f>
        <v>221</v>
      </c>
    </row>
    <row r="81">
      <c r="A81" s="17">
        <v>43182.0</v>
      </c>
      <c r="B81" s="9" t="s">
        <v>338</v>
      </c>
      <c r="C81" s="1" t="s">
        <v>339</v>
      </c>
      <c r="D81" s="1">
        <f>(5*60)+46</f>
        <v>346</v>
      </c>
    </row>
    <row r="82">
      <c r="A82" s="17">
        <v>42909.0</v>
      </c>
      <c r="B82" s="9" t="s">
        <v>340</v>
      </c>
      <c r="C82" s="1" t="s">
        <v>341</v>
      </c>
      <c r="D82" s="1">
        <f>(4*60)+17</f>
        <v>257</v>
      </c>
    </row>
    <row r="83">
      <c r="A83" s="17">
        <v>42993.0</v>
      </c>
      <c r="B83" s="9" t="s">
        <v>342</v>
      </c>
      <c r="C83" s="1" t="s">
        <v>343</v>
      </c>
      <c r="D83" s="1">
        <f>(3*60)+55</f>
        <v>235</v>
      </c>
    </row>
    <row r="84">
      <c r="A84" s="17">
        <v>42923.0</v>
      </c>
      <c r="B84" s="9" t="s">
        <v>344</v>
      </c>
      <c r="C84" s="1" t="s">
        <v>345</v>
      </c>
      <c r="D84" s="1">
        <f>(4*60)+3</f>
        <v>243</v>
      </c>
    </row>
    <row r="85">
      <c r="A85" s="17">
        <v>43962.0</v>
      </c>
      <c r="B85" s="9" t="s">
        <v>346</v>
      </c>
      <c r="C85" s="1" t="s">
        <v>347</v>
      </c>
      <c r="D85" s="1">
        <f>(2*60)+58</f>
        <v>178</v>
      </c>
    </row>
    <row r="86">
      <c r="A86" s="17">
        <v>43962.0</v>
      </c>
      <c r="B86" s="9" t="s">
        <v>348</v>
      </c>
      <c r="C86" s="1" t="s">
        <v>349</v>
      </c>
      <c r="D86" s="1">
        <f>(3*60)+14</f>
        <v>194</v>
      </c>
    </row>
    <row r="87">
      <c r="A87" s="17">
        <v>43890.0</v>
      </c>
      <c r="B87" s="9" t="s">
        <v>350</v>
      </c>
      <c r="C87" s="1" t="s">
        <v>351</v>
      </c>
      <c r="D87" s="1">
        <f>(2*60)+40</f>
        <v>160</v>
      </c>
    </row>
    <row r="88">
      <c r="A88" s="16">
        <v>43399.0</v>
      </c>
      <c r="B88" s="9" t="s">
        <v>352</v>
      </c>
      <c r="C88" s="1" t="s">
        <v>353</v>
      </c>
      <c r="D88" s="1">
        <f>(3*60)+35</f>
        <v>215</v>
      </c>
    </row>
    <row r="89">
      <c r="A89" s="17">
        <v>43679.0</v>
      </c>
      <c r="B89" s="9" t="s">
        <v>354</v>
      </c>
      <c r="C89" s="1" t="s">
        <v>355</v>
      </c>
      <c r="D89" s="1">
        <f>(4*60)+17</f>
        <v>257</v>
      </c>
    </row>
    <row r="90">
      <c r="A90" s="17">
        <v>43962.0</v>
      </c>
      <c r="B90" s="9" t="s">
        <v>356</v>
      </c>
      <c r="C90" s="1" t="s">
        <v>357</v>
      </c>
      <c r="D90" s="2">
        <f>(3*60)+22</f>
        <v>202</v>
      </c>
    </row>
    <row r="91">
      <c r="A91" s="16">
        <v>44162.0</v>
      </c>
      <c r="B91" s="9" t="s">
        <v>358</v>
      </c>
      <c r="C91" s="1" t="s">
        <v>359</v>
      </c>
      <c r="D91" s="1">
        <f>(2*60)+19</f>
        <v>139</v>
      </c>
    </row>
    <row r="92">
      <c r="A92" s="17">
        <v>43694.0</v>
      </c>
      <c r="B92" s="9" t="s">
        <v>360</v>
      </c>
      <c r="C92" s="1" t="s">
        <v>361</v>
      </c>
      <c r="D92" s="1">
        <f>(4*60)+26</f>
        <v>266</v>
      </c>
    </row>
    <row r="93">
      <c r="A93" s="16">
        <v>43458.0</v>
      </c>
      <c r="B93" s="9" t="s">
        <v>362</v>
      </c>
      <c r="C93" s="1" t="s">
        <v>363</v>
      </c>
      <c r="D93" s="1">
        <f>(3*60)+49</f>
        <v>229</v>
      </c>
    </row>
    <row r="94">
      <c r="A94" s="16">
        <v>44162.0</v>
      </c>
      <c r="B94" s="9" t="s">
        <v>364</v>
      </c>
      <c r="C94" s="1" t="s">
        <v>365</v>
      </c>
      <c r="D94" s="1">
        <f>(3*60)+11</f>
        <v>191</v>
      </c>
    </row>
    <row r="95">
      <c r="A95" s="17">
        <v>43076.0</v>
      </c>
      <c r="B95" s="9" t="s">
        <v>366</v>
      </c>
      <c r="C95" s="1" t="s">
        <v>367</v>
      </c>
      <c r="D95" s="1">
        <f>(3*60)+12</f>
        <v>192</v>
      </c>
    </row>
    <row r="96">
      <c r="A96" s="16">
        <v>44162.0</v>
      </c>
      <c r="B96" s="9" t="s">
        <v>368</v>
      </c>
      <c r="C96" s="1" t="s">
        <v>369</v>
      </c>
      <c r="D96" s="1">
        <f>(3*60)+41</f>
        <v>221</v>
      </c>
    </row>
    <row r="97">
      <c r="A97" s="17">
        <v>43890.0</v>
      </c>
      <c r="B97" s="9" t="s">
        <v>370</v>
      </c>
      <c r="C97" s="1" t="s">
        <v>371</v>
      </c>
      <c r="D97" s="1">
        <f>(2*60)+39</f>
        <v>159</v>
      </c>
    </row>
    <row r="98">
      <c r="A98" s="17">
        <v>43890.0</v>
      </c>
      <c r="B98" s="9" t="s">
        <v>372</v>
      </c>
      <c r="C98" s="1" t="s">
        <v>373</v>
      </c>
      <c r="D98" s="1">
        <f>(4*60)</f>
        <v>240</v>
      </c>
    </row>
    <row r="99">
      <c r="A99" s="17">
        <v>42916.0</v>
      </c>
      <c r="B99" s="9" t="s">
        <v>374</v>
      </c>
      <c r="C99" s="1" t="s">
        <v>375</v>
      </c>
      <c r="D99" s="1">
        <f>(4*60)+17</f>
        <v>257</v>
      </c>
    </row>
    <row r="100">
      <c r="A100" s="17">
        <v>43162.0</v>
      </c>
      <c r="B100" s="9" t="s">
        <v>376</v>
      </c>
      <c r="C100" s="1" t="s">
        <v>377</v>
      </c>
      <c r="D100" s="1">
        <f>(3*60)+45</f>
        <v>225</v>
      </c>
    </row>
    <row r="101">
      <c r="A101" s="17">
        <v>42973.0</v>
      </c>
      <c r="B101" s="9" t="s">
        <v>378</v>
      </c>
      <c r="C101" s="1" t="s">
        <v>379</v>
      </c>
      <c r="D101" s="1">
        <f>(3*60)+53</f>
        <v>233</v>
      </c>
    </row>
    <row r="102">
      <c r="A102" s="16"/>
    </row>
    <row r="103">
      <c r="A103" s="17"/>
      <c r="B103" s="18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6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6"/>
    </row>
    <row r="119">
      <c r="A119" s="17"/>
    </row>
    <row r="120">
      <c r="A120" s="17"/>
    </row>
    <row r="121">
      <c r="A121" s="17"/>
    </row>
    <row r="122">
      <c r="A122" s="16"/>
    </row>
    <row r="123">
      <c r="A123" s="17"/>
    </row>
    <row r="124">
      <c r="A124" s="17"/>
    </row>
    <row r="125">
      <c r="A125" s="17"/>
    </row>
    <row r="126">
      <c r="A126" s="17"/>
    </row>
    <row r="127">
      <c r="A127" s="16"/>
    </row>
    <row r="128">
      <c r="A128" s="17"/>
    </row>
    <row r="129">
      <c r="A129" s="17"/>
    </row>
    <row r="130">
      <c r="A130" s="17"/>
    </row>
    <row r="131">
      <c r="A131" s="16"/>
    </row>
    <row r="132">
      <c r="A132" s="16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6"/>
    </row>
    <row r="139">
      <c r="A139" s="16"/>
    </row>
    <row r="140">
      <c r="A140" s="16"/>
    </row>
    <row r="141">
      <c r="A141" s="17"/>
    </row>
    <row r="142">
      <c r="A142" s="17"/>
    </row>
    <row r="143">
      <c r="A143" s="16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6"/>
    </row>
    <row r="151">
      <c r="A151" s="17"/>
    </row>
    <row r="152">
      <c r="A152" s="17"/>
    </row>
    <row r="153">
      <c r="A153" s="17"/>
    </row>
    <row r="154">
      <c r="A154" s="17"/>
    </row>
    <row r="155">
      <c r="A155" s="16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6"/>
    </row>
    <row r="164">
      <c r="A164" s="16"/>
    </row>
    <row r="165">
      <c r="A165" s="16"/>
    </row>
    <row r="166">
      <c r="A166" s="1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</hyperlinks>
  <drawing r:id="rId101"/>
</worksheet>
</file>