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vs/repo/ipm-labs/"/>
    </mc:Choice>
  </mc:AlternateContent>
  <bookViews>
    <workbookView xWindow="0" yWindow="440" windowWidth="28280" windowHeight="16200" tabRatio="990"/>
  </bookViews>
  <sheets>
    <sheet name="Sheet1" sheetId="1" r:id="rId1"/>
    <sheet name="Sheet2" sheetId="2" r:id="rId2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0" i="1" l="1"/>
  <c r="M30" i="1"/>
  <c r="N30" i="1"/>
  <c r="N27" i="1"/>
  <c r="N28" i="1"/>
  <c r="O27" i="1"/>
  <c r="O28" i="1"/>
  <c r="P27" i="1"/>
  <c r="P28" i="1"/>
  <c r="Q28" i="1"/>
  <c r="R28" i="1"/>
  <c r="S28" i="1"/>
  <c r="T28" i="1"/>
  <c r="U28" i="1"/>
  <c r="V28" i="1"/>
  <c r="Q27" i="1"/>
  <c r="R27" i="1"/>
  <c r="S27" i="1"/>
  <c r="T27" i="1"/>
  <c r="U27" i="1"/>
  <c r="V27" i="1"/>
  <c r="V26" i="1"/>
  <c r="P26" i="1"/>
  <c r="Q26" i="1"/>
  <c r="R26" i="1"/>
  <c r="S26" i="1"/>
  <c r="T26" i="1"/>
  <c r="U26" i="1"/>
  <c r="Q25" i="1"/>
  <c r="R25" i="1"/>
  <c r="S25" i="1"/>
  <c r="T25" i="1"/>
  <c r="U25" i="1"/>
  <c r="V25" i="1"/>
  <c r="P25" i="1"/>
  <c r="M25" i="1"/>
  <c r="M27" i="1"/>
  <c r="M28" i="1"/>
  <c r="L27" i="1"/>
  <c r="L28" i="1"/>
  <c r="K27" i="1"/>
  <c r="K28" i="1"/>
  <c r="J27" i="1"/>
  <c r="J28" i="1"/>
  <c r="I27" i="1"/>
  <c r="I28" i="1"/>
  <c r="H27" i="1"/>
  <c r="H28" i="1"/>
  <c r="G27" i="1"/>
  <c r="G28" i="1"/>
  <c r="O26" i="1"/>
  <c r="N26" i="1"/>
  <c r="M26" i="1"/>
  <c r="L26" i="1"/>
  <c r="K26" i="1"/>
  <c r="J26" i="1"/>
  <c r="I26" i="1"/>
  <c r="H26" i="1"/>
  <c r="G26" i="1"/>
  <c r="O25" i="1"/>
  <c r="N25" i="1"/>
  <c r="L25" i="1"/>
  <c r="K25" i="1"/>
  <c r="J25" i="1"/>
  <c r="I25" i="1"/>
  <c r="H25" i="1"/>
  <c r="G25" i="1"/>
</calcChain>
</file>

<file path=xl/sharedStrings.xml><?xml version="1.0" encoding="utf-8"?>
<sst xmlns="http://schemas.openxmlformats.org/spreadsheetml/2006/main" count="30" uniqueCount="30">
  <si>
    <t>Idade</t>
  </si>
  <si>
    <t>Sexo</t>
  </si>
  <si>
    <t>Educação:</t>
  </si>
  <si>
    <t>Frequência tecnologias de toque</t>
  </si>
  <si>
    <t>Utilizadores</t>
  </si>
  <si>
    <t>Nº de clicks Tarefa 1</t>
  </si>
  <si>
    <t>Nº de clicks Tarefa 2</t>
  </si>
  <si>
    <t>Nº de clicks Tarefa 3</t>
  </si>
  <si>
    <t>Nº de erros Tarefa 1</t>
  </si>
  <si>
    <t>Nº de erros Tarefa 2</t>
  </si>
  <si>
    <t>Nº de erros Tarefa 3</t>
  </si>
  <si>
    <t>Tempo Tarefa 1</t>
  </si>
  <si>
    <t>Tempo Tarefa 2</t>
  </si>
  <si>
    <t>Tempo Tarefa 3</t>
  </si>
  <si>
    <t>Pergunta 1:</t>
  </si>
  <si>
    <t>Pergunta 2:</t>
  </si>
  <si>
    <t>Pergunta 3:</t>
  </si>
  <si>
    <t>Pergunta 4:</t>
  </si>
  <si>
    <t>Pergunta 5:</t>
  </si>
  <si>
    <t>Pergunta 6:</t>
  </si>
  <si>
    <t>Pergunta 7:</t>
  </si>
  <si>
    <t>Tarefa 1 min 11</t>
  </si>
  <si>
    <t>Tarefa 2 min 8</t>
  </si>
  <si>
    <t>Tarefa 3 min 19</t>
  </si>
  <si>
    <t>Percentagem Confiança:</t>
  </si>
  <si>
    <t>Médias:</t>
  </si>
  <si>
    <t>Variâncias:</t>
  </si>
  <si>
    <t>Desvios Padrão:</t>
  </si>
  <si>
    <t>Intervalos de Confiança:</t>
  </si>
  <si>
    <t>Calculado a pata: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</si>
</sst>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9" fontId="0" fillId="0" borderId="0" xfId="0" applyNumberFormat="1" applyAlignment="1">
      <alignment horizontal="center" vertical="center" wrapText="1"/>
    </xf>
    <xf numFmtId="0" fontId="0" fillId="0" borderId="0" xfId="1" applyNumberFormat="1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45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Sheet1!$M$4:$M$23</c:f>
              <c:numCache>
                <c:formatCode>mm:ss</c:formatCode>
                <c:ptCount val="20"/>
                <c:pt idx="0">
                  <c:v>0.00321759259259259</c:v>
                </c:pt>
                <c:pt idx="1">
                  <c:v>0.00172453703703704</c:v>
                </c:pt>
                <c:pt idx="2">
                  <c:v>0.00126157407407407</c:v>
                </c:pt>
                <c:pt idx="3">
                  <c:v>0.00135416666666667</c:v>
                </c:pt>
                <c:pt idx="4">
                  <c:v>0.000439814814814815</c:v>
                </c:pt>
                <c:pt idx="5">
                  <c:v>0.00099537037037037</c:v>
                </c:pt>
                <c:pt idx="6">
                  <c:v>0.000925925925925926</c:v>
                </c:pt>
                <c:pt idx="7">
                  <c:v>0.00162037037037037</c:v>
                </c:pt>
                <c:pt idx="8">
                  <c:v>0.00126157407407407</c:v>
                </c:pt>
                <c:pt idx="9">
                  <c:v>0.00149305555555556</c:v>
                </c:pt>
                <c:pt idx="10">
                  <c:v>0.00180555555555556</c:v>
                </c:pt>
                <c:pt idx="11">
                  <c:v>0.00146990740740741</c:v>
                </c:pt>
                <c:pt idx="12">
                  <c:v>0.00105324074074074</c:v>
                </c:pt>
                <c:pt idx="13">
                  <c:v>0.000706018518518518</c:v>
                </c:pt>
                <c:pt idx="14">
                  <c:v>0.00278935185185185</c:v>
                </c:pt>
                <c:pt idx="15">
                  <c:v>0.000335648148148148</c:v>
                </c:pt>
                <c:pt idx="16">
                  <c:v>0.00167824074074074</c:v>
                </c:pt>
                <c:pt idx="17">
                  <c:v>0.00115740740740741</c:v>
                </c:pt>
                <c:pt idx="18">
                  <c:v>0.00144675925925926</c:v>
                </c:pt>
                <c:pt idx="19">
                  <c:v>0.0009375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5428064"/>
        <c:axId val="-212650544"/>
      </c:lineChart>
      <c:catAx>
        <c:axId val="-21542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50544"/>
        <c:crosses val="autoZero"/>
        <c:auto val="1"/>
        <c:lblAlgn val="ctr"/>
        <c:lblOffset val="100"/>
        <c:noMultiLvlLbl val="0"/>
      </c:catAx>
      <c:valAx>
        <c:axId val="-2126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542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641350</xdr:colOff>
      <xdr:row>7</xdr:row>
      <xdr:rowOff>0</xdr:rowOff>
    </xdr:from>
    <xdr:to>
      <xdr:col>14</xdr:col>
      <xdr:colOff>520700</xdr:colOff>
      <xdr:row>27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selection activeCell="P25" sqref="P25"/>
    </sheetView>
  </sheetViews>
  <sheetFormatPr baseColWidth="10" defaultColWidth="8.83203125" defaultRowHeight="15" x14ac:dyDescent="0.2"/>
  <cols>
    <col min="1" max="12" width="8.83203125" style="1"/>
    <col min="13" max="13" width="10.83203125" style="1" bestFit="1" customWidth="1"/>
    <col min="14" max="14" width="12.83203125" style="1" bestFit="1" customWidth="1"/>
    <col min="15" max="15" width="10.83203125" style="1" bestFit="1" customWidth="1"/>
    <col min="16" max="16" width="9.83203125" style="1" bestFit="1" customWidth="1"/>
    <col min="17" max="22" width="8.83203125" style="1"/>
  </cols>
  <sheetData>
    <row r="1" spans="1:22" x14ac:dyDescent="0.2">
      <c r="A1"/>
      <c r="F1"/>
      <c r="G1"/>
      <c r="H1"/>
      <c r="I1"/>
      <c r="J1"/>
      <c r="K1"/>
      <c r="L1"/>
      <c r="M1"/>
      <c r="N1"/>
      <c r="O1"/>
    </row>
    <row r="2" spans="1:22" x14ac:dyDescent="0.2">
      <c r="A2"/>
      <c r="F2"/>
      <c r="G2"/>
      <c r="H2"/>
      <c r="I2"/>
      <c r="J2"/>
      <c r="K2"/>
      <c r="L2"/>
      <c r="M2"/>
      <c r="N2"/>
      <c r="O2"/>
    </row>
    <row r="3" spans="1:22" ht="42.5" customHeight="1" x14ac:dyDescent="0.2">
      <c r="A3"/>
      <c r="B3" s="1" t="s">
        <v>0</v>
      </c>
      <c r="C3" s="1" t="s">
        <v>1</v>
      </c>
      <c r="D3" s="1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</row>
    <row r="4" spans="1:22" x14ac:dyDescent="0.2">
      <c r="A4"/>
      <c r="F4" s="2">
        <v>1</v>
      </c>
      <c r="G4" s="2">
        <v>29</v>
      </c>
      <c r="H4" s="2">
        <v>12</v>
      </c>
      <c r="I4" s="2">
        <v>19</v>
      </c>
      <c r="J4" s="2">
        <v>2</v>
      </c>
      <c r="K4" s="2">
        <v>1</v>
      </c>
      <c r="L4" s="2">
        <v>0</v>
      </c>
      <c r="M4" s="6">
        <v>3.2175925925925926E-3</v>
      </c>
      <c r="N4" s="6">
        <v>8.6805555555555551E-4</v>
      </c>
      <c r="O4" s="6">
        <v>1.0532407407407407E-3</v>
      </c>
    </row>
    <row r="5" spans="1:22" x14ac:dyDescent="0.2">
      <c r="A5"/>
      <c r="F5" s="2">
        <v>2</v>
      </c>
      <c r="G5" s="2">
        <v>18</v>
      </c>
      <c r="H5" s="2">
        <v>10</v>
      </c>
      <c r="I5" s="2">
        <v>23</v>
      </c>
      <c r="J5" s="2">
        <v>0</v>
      </c>
      <c r="K5" s="2">
        <v>0</v>
      </c>
      <c r="L5" s="2">
        <v>1</v>
      </c>
      <c r="M5" s="6">
        <v>1.7245370370370372E-3</v>
      </c>
      <c r="N5" s="6">
        <v>8.3333333333333339E-4</v>
      </c>
      <c r="O5" s="6">
        <v>1.0532407407407407E-3</v>
      </c>
    </row>
    <row r="6" spans="1:22" x14ac:dyDescent="0.2">
      <c r="A6" t="s">
        <v>21</v>
      </c>
      <c r="F6" s="2">
        <v>3</v>
      </c>
      <c r="G6" s="2">
        <v>11</v>
      </c>
      <c r="H6" s="2">
        <v>11</v>
      </c>
      <c r="I6" s="2">
        <v>20</v>
      </c>
      <c r="J6" s="2">
        <v>0</v>
      </c>
      <c r="K6" s="2">
        <v>0</v>
      </c>
      <c r="L6" s="2">
        <v>0</v>
      </c>
      <c r="M6" s="6">
        <v>1.261574074074074E-3</v>
      </c>
      <c r="N6" s="6">
        <v>8.7962962962962962E-4</v>
      </c>
      <c r="O6" s="6">
        <v>1.0416666666666667E-3</v>
      </c>
      <c r="P6" s="1">
        <v>4</v>
      </c>
      <c r="Q6" s="1">
        <v>3</v>
      </c>
      <c r="R6" s="1">
        <v>4</v>
      </c>
      <c r="S6" s="1">
        <v>4</v>
      </c>
      <c r="T6" s="1">
        <v>4</v>
      </c>
      <c r="U6" s="1">
        <v>4</v>
      </c>
      <c r="V6" s="1">
        <v>4</v>
      </c>
    </row>
    <row r="7" spans="1:22" x14ac:dyDescent="0.2">
      <c r="A7" t="s">
        <v>22</v>
      </c>
      <c r="F7" s="2">
        <v>4</v>
      </c>
      <c r="G7" s="2">
        <v>13</v>
      </c>
      <c r="H7" s="2">
        <v>12</v>
      </c>
      <c r="I7" s="2">
        <v>25</v>
      </c>
      <c r="J7" s="2">
        <v>0</v>
      </c>
      <c r="K7" s="2">
        <v>1</v>
      </c>
      <c r="L7" s="2">
        <v>2</v>
      </c>
      <c r="M7" s="6">
        <v>1.3541666666666667E-3</v>
      </c>
      <c r="N7" s="6">
        <v>1.1689814814814816E-3</v>
      </c>
      <c r="O7" s="6">
        <v>1.423611111111111E-3</v>
      </c>
      <c r="P7" s="1">
        <v>3</v>
      </c>
      <c r="Q7" s="1">
        <v>2</v>
      </c>
      <c r="R7" s="1">
        <v>3</v>
      </c>
      <c r="S7" s="1">
        <v>1</v>
      </c>
      <c r="T7" s="1">
        <v>2</v>
      </c>
      <c r="U7" s="1">
        <v>4</v>
      </c>
      <c r="V7" s="1">
        <v>4</v>
      </c>
    </row>
    <row r="8" spans="1:22" x14ac:dyDescent="0.2">
      <c r="A8" t="s">
        <v>23</v>
      </c>
      <c r="F8" s="2">
        <v>5</v>
      </c>
      <c r="G8" s="2">
        <v>11</v>
      </c>
      <c r="H8" s="2">
        <v>8</v>
      </c>
      <c r="I8" s="2">
        <v>20</v>
      </c>
      <c r="J8" s="2">
        <v>1</v>
      </c>
      <c r="K8" s="2">
        <v>0</v>
      </c>
      <c r="L8" s="2">
        <v>0</v>
      </c>
      <c r="M8" s="6">
        <v>4.3981481481481481E-4</v>
      </c>
      <c r="N8" s="6">
        <v>4.3981481481481481E-4</v>
      </c>
      <c r="O8" s="6">
        <v>5.0925925925925921E-4</v>
      </c>
      <c r="P8" s="1">
        <v>4</v>
      </c>
      <c r="Q8" s="1">
        <v>3</v>
      </c>
      <c r="R8" s="1">
        <v>3</v>
      </c>
      <c r="S8" s="1">
        <v>4</v>
      </c>
      <c r="T8" s="1">
        <v>4</v>
      </c>
      <c r="U8" s="1">
        <v>4</v>
      </c>
      <c r="V8" s="1">
        <v>3</v>
      </c>
    </row>
    <row r="9" spans="1:22" x14ac:dyDescent="0.2">
      <c r="A9"/>
      <c r="F9" s="2">
        <v>6</v>
      </c>
      <c r="G9" s="2">
        <v>14</v>
      </c>
      <c r="H9" s="2">
        <v>12</v>
      </c>
      <c r="I9" s="2">
        <v>21</v>
      </c>
      <c r="J9" s="2">
        <v>0</v>
      </c>
      <c r="K9" s="2">
        <v>1</v>
      </c>
      <c r="L9" s="2">
        <v>0</v>
      </c>
      <c r="M9" s="6">
        <v>9.9537037037037042E-4</v>
      </c>
      <c r="N9" s="6">
        <v>7.175925925925927E-4</v>
      </c>
      <c r="O9" s="6">
        <v>8.3333333333333339E-4</v>
      </c>
      <c r="P9" s="1">
        <v>4</v>
      </c>
      <c r="Q9" s="1">
        <v>4</v>
      </c>
      <c r="R9" s="1">
        <v>3</v>
      </c>
      <c r="S9" s="1">
        <v>4</v>
      </c>
      <c r="T9" s="1">
        <v>4</v>
      </c>
      <c r="U9" s="1">
        <v>4</v>
      </c>
      <c r="V9" s="1">
        <v>4</v>
      </c>
    </row>
    <row r="10" spans="1:22" x14ac:dyDescent="0.2">
      <c r="A10"/>
      <c r="F10" s="2">
        <v>7</v>
      </c>
      <c r="G10" s="2">
        <v>16</v>
      </c>
      <c r="H10" s="2">
        <v>13</v>
      </c>
      <c r="I10" s="2">
        <v>20</v>
      </c>
      <c r="J10" s="2">
        <v>0</v>
      </c>
      <c r="K10" s="2">
        <v>0</v>
      </c>
      <c r="L10" s="2">
        <v>0</v>
      </c>
      <c r="M10" s="6">
        <v>9.2592592592592585E-4</v>
      </c>
      <c r="N10" s="6">
        <v>1.0300925925925926E-3</v>
      </c>
      <c r="O10" s="6">
        <v>8.7962962962962962E-4</v>
      </c>
      <c r="P10" s="1">
        <v>3</v>
      </c>
      <c r="Q10" s="1">
        <v>3</v>
      </c>
      <c r="R10" s="1">
        <v>1</v>
      </c>
      <c r="S10" s="1">
        <v>3</v>
      </c>
      <c r="T10" s="1">
        <v>2</v>
      </c>
      <c r="U10" s="1">
        <v>4</v>
      </c>
      <c r="V10" s="1">
        <v>4</v>
      </c>
    </row>
    <row r="11" spans="1:22" x14ac:dyDescent="0.2">
      <c r="A11"/>
      <c r="F11" s="2">
        <v>8</v>
      </c>
      <c r="G11" s="2">
        <v>15</v>
      </c>
      <c r="H11" s="2">
        <v>10</v>
      </c>
      <c r="I11" s="2">
        <v>20</v>
      </c>
      <c r="J11" s="2">
        <v>3</v>
      </c>
      <c r="K11" s="2">
        <v>1</v>
      </c>
      <c r="L11" s="2">
        <v>1</v>
      </c>
      <c r="M11" s="6">
        <v>1.6203703703703703E-3</v>
      </c>
      <c r="N11" s="6">
        <v>7.9861111111111105E-4</v>
      </c>
      <c r="O11" s="6">
        <v>1.3657407407407409E-3</v>
      </c>
      <c r="P11" s="1">
        <v>1</v>
      </c>
      <c r="Q11" s="1">
        <v>4</v>
      </c>
      <c r="R11" s="1">
        <v>4</v>
      </c>
      <c r="S11" s="1">
        <v>1</v>
      </c>
      <c r="T11" s="1">
        <v>3</v>
      </c>
      <c r="U11" s="1">
        <v>3</v>
      </c>
      <c r="V11" s="1">
        <v>4</v>
      </c>
    </row>
    <row r="12" spans="1:22" x14ac:dyDescent="0.2">
      <c r="A12"/>
      <c r="F12" s="2">
        <v>9</v>
      </c>
      <c r="G12" s="2">
        <v>12</v>
      </c>
      <c r="H12" s="2">
        <v>9</v>
      </c>
      <c r="I12" s="2">
        <v>22</v>
      </c>
      <c r="J12" s="2">
        <v>0</v>
      </c>
      <c r="K12" s="2">
        <v>0</v>
      </c>
      <c r="L12" s="2">
        <v>0</v>
      </c>
      <c r="M12" s="6">
        <v>1.261574074074074E-3</v>
      </c>
      <c r="N12" s="6">
        <v>1.0416666666666667E-3</v>
      </c>
      <c r="O12" s="6">
        <v>6.8287037037037025E-4</v>
      </c>
      <c r="P12" s="1">
        <v>3</v>
      </c>
      <c r="Q12" s="1">
        <v>3</v>
      </c>
      <c r="R12" s="1">
        <v>3</v>
      </c>
      <c r="S12" s="1">
        <v>3</v>
      </c>
      <c r="T12" s="1">
        <v>3</v>
      </c>
      <c r="U12" s="1">
        <v>3</v>
      </c>
      <c r="V12" s="1">
        <v>3</v>
      </c>
    </row>
    <row r="13" spans="1:22" x14ac:dyDescent="0.2">
      <c r="A13"/>
      <c r="F13" s="2">
        <v>10</v>
      </c>
      <c r="G13" s="2">
        <v>13</v>
      </c>
      <c r="H13" s="2">
        <v>11</v>
      </c>
      <c r="I13" s="2">
        <v>23</v>
      </c>
      <c r="J13" s="2">
        <v>0</v>
      </c>
      <c r="K13" s="2">
        <v>0</v>
      </c>
      <c r="L13" s="2">
        <v>0</v>
      </c>
      <c r="M13" s="6">
        <v>1.4930555555555556E-3</v>
      </c>
      <c r="N13" s="6">
        <v>7.7546296296296304E-4</v>
      </c>
      <c r="O13" s="6">
        <v>1.1689814814814816E-3</v>
      </c>
      <c r="P13" s="1">
        <v>4</v>
      </c>
      <c r="Q13" s="1">
        <v>4</v>
      </c>
      <c r="R13" s="1">
        <v>4</v>
      </c>
      <c r="S13" s="1">
        <v>3</v>
      </c>
      <c r="T13" s="1">
        <v>3</v>
      </c>
      <c r="U13" s="1">
        <v>3</v>
      </c>
      <c r="V13" s="1">
        <v>4</v>
      </c>
    </row>
    <row r="14" spans="1:22" x14ac:dyDescent="0.2">
      <c r="A14"/>
      <c r="F14" s="2">
        <v>11</v>
      </c>
      <c r="G14" s="2">
        <v>12</v>
      </c>
      <c r="H14" s="2">
        <v>8</v>
      </c>
      <c r="I14" s="2">
        <v>20</v>
      </c>
      <c r="J14" s="2">
        <v>0</v>
      </c>
      <c r="K14" s="2">
        <v>0</v>
      </c>
      <c r="L14" s="2">
        <v>0</v>
      </c>
      <c r="M14" s="6">
        <v>1.8055555555555557E-3</v>
      </c>
      <c r="N14" s="6">
        <v>5.9027777777777778E-4</v>
      </c>
      <c r="O14" s="6">
        <v>8.3333333333333339E-4</v>
      </c>
      <c r="P14" s="1">
        <v>4</v>
      </c>
      <c r="Q14" s="1">
        <v>4</v>
      </c>
      <c r="R14" s="1">
        <v>3</v>
      </c>
      <c r="S14" s="1">
        <v>4</v>
      </c>
      <c r="T14" s="1">
        <v>4</v>
      </c>
      <c r="U14" s="1">
        <v>4</v>
      </c>
      <c r="V14" s="1">
        <v>4</v>
      </c>
    </row>
    <row r="15" spans="1:22" x14ac:dyDescent="0.2">
      <c r="A15"/>
      <c r="F15" s="2">
        <v>12</v>
      </c>
      <c r="G15" s="2">
        <v>15</v>
      </c>
      <c r="H15" s="2">
        <v>16</v>
      </c>
      <c r="I15" s="2">
        <v>22</v>
      </c>
      <c r="J15" s="2">
        <v>2</v>
      </c>
      <c r="K15" s="2">
        <v>3</v>
      </c>
      <c r="L15" s="2">
        <v>1</v>
      </c>
      <c r="M15" s="6">
        <v>1.4699074074074074E-3</v>
      </c>
      <c r="N15" s="6">
        <v>1.6435185185185183E-3</v>
      </c>
      <c r="O15" s="6">
        <v>9.1435185185185185E-4</v>
      </c>
      <c r="P15" s="1">
        <v>4</v>
      </c>
      <c r="Q15" s="1">
        <v>4</v>
      </c>
      <c r="R15" s="1">
        <v>4</v>
      </c>
      <c r="S15" s="1">
        <v>4</v>
      </c>
      <c r="T15" s="1">
        <v>4</v>
      </c>
      <c r="U15" s="1">
        <v>3</v>
      </c>
      <c r="V15" s="1">
        <v>4</v>
      </c>
    </row>
    <row r="16" spans="1:22" x14ac:dyDescent="0.2">
      <c r="A16"/>
      <c r="F16" s="2">
        <v>13</v>
      </c>
      <c r="G16" s="2">
        <v>11</v>
      </c>
      <c r="H16" s="2">
        <v>9</v>
      </c>
      <c r="I16" s="2">
        <v>21</v>
      </c>
      <c r="J16" s="2">
        <v>0</v>
      </c>
      <c r="K16" s="2">
        <v>0</v>
      </c>
      <c r="L16" s="2">
        <v>0</v>
      </c>
      <c r="M16" s="6">
        <v>1.0532407407407407E-3</v>
      </c>
      <c r="N16" s="6">
        <v>6.3657407407407402E-4</v>
      </c>
      <c r="O16" s="6">
        <v>6.3657407407407402E-4</v>
      </c>
      <c r="P16" s="1">
        <v>3</v>
      </c>
      <c r="Q16" s="1">
        <v>2</v>
      </c>
      <c r="R16" s="1">
        <v>3</v>
      </c>
      <c r="S16" s="1">
        <v>3</v>
      </c>
      <c r="T16" s="1">
        <v>2</v>
      </c>
      <c r="U16" s="1">
        <v>4</v>
      </c>
      <c r="V16" s="1">
        <v>3</v>
      </c>
    </row>
    <row r="17" spans="1:22" x14ac:dyDescent="0.2">
      <c r="A17"/>
      <c r="F17" s="2">
        <v>14</v>
      </c>
      <c r="G17" s="2">
        <v>12</v>
      </c>
      <c r="H17" s="2">
        <v>11</v>
      </c>
      <c r="I17" s="2">
        <v>20</v>
      </c>
      <c r="J17" s="2">
        <v>0</v>
      </c>
      <c r="K17" s="2">
        <v>0</v>
      </c>
      <c r="L17" s="2">
        <v>1</v>
      </c>
      <c r="M17" s="6">
        <v>7.0601851851851847E-4</v>
      </c>
      <c r="N17" s="6">
        <v>1.0416666666666667E-3</v>
      </c>
      <c r="O17" s="6">
        <v>8.3333333333333339E-4</v>
      </c>
      <c r="P17" s="1">
        <v>4</v>
      </c>
      <c r="Q17" s="1">
        <v>4</v>
      </c>
      <c r="R17" s="1">
        <v>4</v>
      </c>
      <c r="S17" s="1">
        <v>3</v>
      </c>
      <c r="T17" s="1">
        <v>3</v>
      </c>
      <c r="U17" s="1">
        <v>4</v>
      </c>
      <c r="V17" s="1">
        <v>4</v>
      </c>
    </row>
    <row r="18" spans="1:22" x14ac:dyDescent="0.2">
      <c r="A18"/>
      <c r="F18" s="2">
        <v>15</v>
      </c>
      <c r="G18" s="2">
        <v>20</v>
      </c>
      <c r="H18" s="2">
        <v>15</v>
      </c>
      <c r="I18" s="2">
        <v>26</v>
      </c>
      <c r="J18" s="2">
        <v>5</v>
      </c>
      <c r="K18" s="2">
        <v>2</v>
      </c>
      <c r="L18" s="2">
        <v>2</v>
      </c>
      <c r="M18" s="6">
        <v>2.7893518518518519E-3</v>
      </c>
      <c r="N18" s="6">
        <v>1.2847222222222223E-3</v>
      </c>
      <c r="O18" s="6">
        <v>1.6435185185185183E-3</v>
      </c>
      <c r="P18" s="1">
        <v>3</v>
      </c>
      <c r="Q18" s="1">
        <v>2</v>
      </c>
      <c r="R18" s="1">
        <v>3</v>
      </c>
      <c r="S18" s="1">
        <v>4</v>
      </c>
      <c r="T18" s="1">
        <v>4</v>
      </c>
      <c r="U18" s="1">
        <v>3</v>
      </c>
      <c r="V18" s="1">
        <v>4</v>
      </c>
    </row>
    <row r="19" spans="1:22" x14ac:dyDescent="0.2">
      <c r="A19"/>
      <c r="F19" s="2">
        <v>16</v>
      </c>
      <c r="G19" s="2">
        <v>15</v>
      </c>
      <c r="H19" s="2">
        <v>12</v>
      </c>
      <c r="I19" s="2">
        <v>21</v>
      </c>
      <c r="J19" s="2">
        <v>0</v>
      </c>
      <c r="K19" s="2">
        <v>0</v>
      </c>
      <c r="L19" s="2">
        <v>0</v>
      </c>
      <c r="M19" s="6">
        <v>3.3564814814814812E-4</v>
      </c>
      <c r="N19" s="6">
        <v>4.0509259259259258E-4</v>
      </c>
      <c r="O19" s="6">
        <v>4.9768518518518521E-4</v>
      </c>
      <c r="P19" s="1">
        <v>3</v>
      </c>
      <c r="Q19" s="1">
        <v>4</v>
      </c>
      <c r="R19" s="1">
        <v>3</v>
      </c>
      <c r="S19" s="1">
        <v>3</v>
      </c>
      <c r="T19" s="1">
        <v>3</v>
      </c>
      <c r="U19" s="1">
        <v>4</v>
      </c>
      <c r="V19" s="1">
        <v>3</v>
      </c>
    </row>
    <row r="20" spans="1:22" x14ac:dyDescent="0.2">
      <c r="A20"/>
      <c r="F20" s="2">
        <v>17</v>
      </c>
      <c r="G20" s="2">
        <v>13</v>
      </c>
      <c r="H20" s="2">
        <v>10</v>
      </c>
      <c r="I20" s="2">
        <v>22</v>
      </c>
      <c r="J20" s="2">
        <v>6</v>
      </c>
      <c r="K20" s="2">
        <v>3</v>
      </c>
      <c r="L20" s="2">
        <v>1</v>
      </c>
      <c r="M20" s="6">
        <v>1.6782407407407406E-3</v>
      </c>
      <c r="N20" s="6">
        <v>1.0648148148148147E-3</v>
      </c>
      <c r="O20" s="6">
        <v>9.7222222222222209E-4</v>
      </c>
      <c r="P20" s="1">
        <v>4</v>
      </c>
      <c r="Q20" s="1">
        <v>4</v>
      </c>
      <c r="R20" s="1">
        <v>3</v>
      </c>
      <c r="S20" s="1">
        <v>4</v>
      </c>
      <c r="T20" s="1">
        <v>3</v>
      </c>
      <c r="U20" s="1">
        <v>4</v>
      </c>
      <c r="V20" s="1">
        <v>4</v>
      </c>
    </row>
    <row r="21" spans="1:22" x14ac:dyDescent="0.2">
      <c r="A21"/>
      <c r="F21" s="2">
        <v>18</v>
      </c>
      <c r="G21" s="2">
        <v>12</v>
      </c>
      <c r="H21" s="2">
        <v>11</v>
      </c>
      <c r="I21" s="2">
        <v>19</v>
      </c>
      <c r="J21" s="2">
        <v>0</v>
      </c>
      <c r="K21" s="2">
        <v>0</v>
      </c>
      <c r="L21" s="2">
        <v>0</v>
      </c>
      <c r="M21" s="6">
        <v>1.1574074074074073E-3</v>
      </c>
      <c r="N21" s="6">
        <v>6.5972222222222213E-4</v>
      </c>
      <c r="O21" s="6">
        <v>4.8611111111111104E-4</v>
      </c>
      <c r="P21" s="5">
        <v>2</v>
      </c>
      <c r="Q21" s="5">
        <v>2</v>
      </c>
      <c r="R21" s="5">
        <v>3</v>
      </c>
      <c r="S21" s="5">
        <v>3</v>
      </c>
      <c r="T21" s="5">
        <v>2</v>
      </c>
      <c r="U21" s="5">
        <v>3</v>
      </c>
      <c r="V21" s="5">
        <v>3</v>
      </c>
    </row>
    <row r="22" spans="1:22" x14ac:dyDescent="0.2">
      <c r="A22"/>
      <c r="F22" s="2">
        <v>19</v>
      </c>
      <c r="G22" s="2">
        <v>15</v>
      </c>
      <c r="H22" s="2">
        <v>12</v>
      </c>
      <c r="I22" s="2">
        <v>21</v>
      </c>
      <c r="J22" s="2">
        <v>1</v>
      </c>
      <c r="K22" s="2">
        <v>0</v>
      </c>
      <c r="L22" s="2">
        <v>0</v>
      </c>
      <c r="M22" s="6">
        <v>1.4467592592592594E-3</v>
      </c>
      <c r="N22" s="6">
        <v>1.0300925925925926E-3</v>
      </c>
      <c r="O22" s="6">
        <v>5.7870370370370378E-4</v>
      </c>
      <c r="P22" s="1">
        <v>4</v>
      </c>
      <c r="Q22" s="1">
        <v>4</v>
      </c>
      <c r="R22" s="1">
        <v>4</v>
      </c>
      <c r="S22" s="1">
        <v>3</v>
      </c>
      <c r="T22" s="1">
        <v>3</v>
      </c>
      <c r="U22" s="1">
        <v>3</v>
      </c>
      <c r="V22" s="1">
        <v>4</v>
      </c>
    </row>
    <row r="23" spans="1:22" x14ac:dyDescent="0.2">
      <c r="A23"/>
      <c r="F23" s="2">
        <v>20</v>
      </c>
      <c r="G23" s="2">
        <v>13</v>
      </c>
      <c r="H23" s="2">
        <v>14</v>
      </c>
      <c r="I23" s="2">
        <v>23</v>
      </c>
      <c r="J23" s="2">
        <v>0</v>
      </c>
      <c r="K23" s="2">
        <v>1</v>
      </c>
      <c r="L23" s="2">
        <v>0</v>
      </c>
      <c r="M23" s="6">
        <v>9.3750000000000007E-4</v>
      </c>
      <c r="N23" s="6">
        <v>8.7962962962962962E-4</v>
      </c>
      <c r="O23" s="6">
        <v>4.3981481481481481E-4</v>
      </c>
      <c r="P23" s="1">
        <v>3</v>
      </c>
      <c r="Q23" s="1">
        <v>3</v>
      </c>
      <c r="R23" s="1">
        <v>3</v>
      </c>
      <c r="S23" s="1">
        <v>4</v>
      </c>
      <c r="T23" s="1">
        <v>4</v>
      </c>
      <c r="U23" s="1">
        <v>4</v>
      </c>
      <c r="V23" s="1">
        <v>4</v>
      </c>
    </row>
    <row r="24" spans="1:22" ht="60" x14ac:dyDescent="0.2">
      <c r="A24" s="1" t="s">
        <v>24</v>
      </c>
      <c r="F24"/>
      <c r="G24"/>
      <c r="H24"/>
      <c r="I24"/>
      <c r="J24"/>
      <c r="K24"/>
      <c r="L24"/>
      <c r="M24" s="3"/>
      <c r="N24"/>
      <c r="O24"/>
    </row>
    <row r="25" spans="1:22" ht="30" customHeight="1" x14ac:dyDescent="0.2">
      <c r="A25" s="4">
        <v>0.95</v>
      </c>
      <c r="F25" s="2" t="s">
        <v>25</v>
      </c>
      <c r="G25" s="2">
        <f t="shared" ref="G25:V25" si="0">AVERAGE(G$4:G$23)</f>
        <v>14.5</v>
      </c>
      <c r="H25" s="2">
        <f t="shared" si="0"/>
        <v>11.3</v>
      </c>
      <c r="I25" s="2">
        <f t="shared" si="0"/>
        <v>21.4</v>
      </c>
      <c r="J25" s="2">
        <f t="shared" si="0"/>
        <v>1</v>
      </c>
      <c r="K25" s="2">
        <f t="shared" si="0"/>
        <v>0.65</v>
      </c>
      <c r="L25" s="2">
        <f t="shared" si="0"/>
        <v>0.45</v>
      </c>
      <c r="M25" s="6">
        <f t="shared" si="0"/>
        <v>1.3836805555555557E-3</v>
      </c>
      <c r="N25" s="6">
        <f t="shared" si="0"/>
        <v>8.8946759259259252E-4</v>
      </c>
      <c r="O25" s="6">
        <f t="shared" si="0"/>
        <v>8.9236111111111092E-4</v>
      </c>
      <c r="P25" s="7">
        <f t="shared" si="0"/>
        <v>3.3333333333333335</v>
      </c>
      <c r="Q25" s="7">
        <f t="shared" si="0"/>
        <v>3.2777777777777777</v>
      </c>
      <c r="R25" s="7">
        <f t="shared" si="0"/>
        <v>3.2222222222222223</v>
      </c>
      <c r="S25" s="7">
        <f t="shared" si="0"/>
        <v>3.2222222222222223</v>
      </c>
      <c r="T25" s="7">
        <f t="shared" si="0"/>
        <v>3.1666666666666665</v>
      </c>
      <c r="U25" s="7">
        <f t="shared" si="0"/>
        <v>3.6111111111111112</v>
      </c>
      <c r="V25" s="7">
        <f t="shared" si="0"/>
        <v>3.7222222222222223</v>
      </c>
    </row>
    <row r="26" spans="1:22" ht="30" customHeight="1" x14ac:dyDescent="0.2">
      <c r="F26" s="2" t="s">
        <v>26</v>
      </c>
      <c r="G26" s="2">
        <f t="shared" ref="G26:V26" si="1">VAR(G$4:G$23)</f>
        <v>17.210526315789473</v>
      </c>
      <c r="H26" s="2">
        <f t="shared" si="1"/>
        <v>4.5368421052631485</v>
      </c>
      <c r="I26" s="2">
        <f t="shared" si="1"/>
        <v>3.5157894736842095</v>
      </c>
      <c r="J26" s="2">
        <f t="shared" si="1"/>
        <v>3.1578947368421053</v>
      </c>
      <c r="K26" s="2">
        <f t="shared" si="1"/>
        <v>0.97631578947368425</v>
      </c>
      <c r="L26" s="2">
        <f t="shared" si="1"/>
        <v>0.47105263157894733</v>
      </c>
      <c r="M26" s="6">
        <f t="shared" si="1"/>
        <v>4.7360179037163389E-7</v>
      </c>
      <c r="N26" s="6">
        <f t="shared" si="1"/>
        <v>8.5117317228900416E-8</v>
      </c>
      <c r="O26" s="6">
        <f t="shared" si="1"/>
        <v>1.1150904041224457E-7</v>
      </c>
      <c r="P26" s="7">
        <f t="shared" si="1"/>
        <v>0.70588235294117652</v>
      </c>
      <c r="Q26" s="7">
        <f t="shared" si="1"/>
        <v>0.68300653594771266</v>
      </c>
      <c r="R26" s="7">
        <f t="shared" si="1"/>
        <v>0.53594771241830086</v>
      </c>
      <c r="S26" s="7">
        <f t="shared" si="1"/>
        <v>0.88888888888888906</v>
      </c>
      <c r="T26" s="7">
        <f t="shared" si="1"/>
        <v>0.61764705882352944</v>
      </c>
      <c r="U26" s="7">
        <f t="shared" si="1"/>
        <v>0.25163398692810418</v>
      </c>
      <c r="V26" s="7">
        <f t="shared" si="1"/>
        <v>0.21241830065359496</v>
      </c>
    </row>
    <row r="27" spans="1:22" ht="30" customHeight="1" x14ac:dyDescent="0.2">
      <c r="F27" s="2" t="s">
        <v>27</v>
      </c>
      <c r="G27" s="2">
        <f t="shared" ref="G27:V27" si="2">STDEV(G$4:G$23)</f>
        <v>4.1485571366186429</v>
      </c>
      <c r="H27" s="2">
        <f t="shared" si="2"/>
        <v>2.1299864096428287</v>
      </c>
      <c r="I27" s="2">
        <f t="shared" si="2"/>
        <v>1.8750438591361562</v>
      </c>
      <c r="J27" s="2">
        <f t="shared" si="2"/>
        <v>1.7770466332772772</v>
      </c>
      <c r="K27" s="2">
        <f t="shared" si="2"/>
        <v>0.98808693416808435</v>
      </c>
      <c r="L27" s="2">
        <f t="shared" si="2"/>
        <v>0.68633274115325971</v>
      </c>
      <c r="M27" s="6">
        <f t="shared" si="2"/>
        <v>6.88187322152649E-4</v>
      </c>
      <c r="N27" s="6">
        <f>STDEV(N$4:N$23)</f>
        <v>2.9174872275453139E-4</v>
      </c>
      <c r="O27" s="6">
        <f t="shared" si="2"/>
        <v>3.3392969381629506E-4</v>
      </c>
      <c r="P27" s="7">
        <f t="shared" si="2"/>
        <v>0.84016805041680587</v>
      </c>
      <c r="Q27" s="7">
        <f t="shared" si="2"/>
        <v>0.82644209473363139</v>
      </c>
      <c r="R27" s="7">
        <f t="shared" si="2"/>
        <v>0.73208449814095977</v>
      </c>
      <c r="S27" s="7">
        <f t="shared" si="2"/>
        <v>0.94280904158206347</v>
      </c>
      <c r="T27" s="7">
        <f t="shared" si="2"/>
        <v>0.7859052479933758</v>
      </c>
      <c r="U27" s="7">
        <f t="shared" si="2"/>
        <v>0.50163132570454982</v>
      </c>
      <c r="V27" s="7">
        <f t="shared" si="2"/>
        <v>0.46088859896247703</v>
      </c>
    </row>
    <row r="28" spans="1:22" ht="60" x14ac:dyDescent="0.2">
      <c r="F28" s="2" t="s">
        <v>28</v>
      </c>
      <c r="G28" s="2">
        <f t="shared" ref="G28:V28" si="3">CONFIDENCE($A$25,G$27,20)</f>
        <v>5.8169665181993499E-2</v>
      </c>
      <c r="H28" s="2">
        <f t="shared" si="3"/>
        <v>2.9865949102513084E-2</v>
      </c>
      <c r="I28" s="2">
        <f t="shared" si="3"/>
        <v>2.6291230877539085E-2</v>
      </c>
      <c r="J28" s="2">
        <f t="shared" si="3"/>
        <v>2.4917146917923801E-2</v>
      </c>
      <c r="K28" s="2">
        <f t="shared" si="3"/>
        <v>1.3854620832848729E-2</v>
      </c>
      <c r="L28" s="2">
        <f t="shared" si="3"/>
        <v>9.6235255877096353E-3</v>
      </c>
      <c r="M28" s="6">
        <f t="shared" si="3"/>
        <v>9.6495298952880761E-6</v>
      </c>
      <c r="N28" s="6">
        <f>CONFIDENCE($A$25,N$27,20)</f>
        <v>4.0908019248682211E-6</v>
      </c>
      <c r="O28" s="6">
        <f>CONFIDENCE($A$25,O$27,20)</f>
        <v>4.6822492360444736E-6</v>
      </c>
      <c r="P28" s="7">
        <f t="shared" si="3"/>
        <v>1.1780552269116893E-2</v>
      </c>
      <c r="Q28" s="7">
        <f t="shared" si="3"/>
        <v>1.1588091560465807E-2</v>
      </c>
      <c r="R28" s="7">
        <f t="shared" si="3"/>
        <v>1.0265041251546351E-2</v>
      </c>
      <c r="S28" s="7">
        <f t="shared" si="3"/>
        <v>1.321974953539763E-2</v>
      </c>
      <c r="T28" s="7">
        <f t="shared" si="3"/>
        <v>1.1019697604504436E-2</v>
      </c>
      <c r="U28" s="7">
        <f t="shared" si="3"/>
        <v>7.0337048038867471E-3</v>
      </c>
      <c r="V28" s="7">
        <f t="shared" si="3"/>
        <v>6.4624240681658129E-3</v>
      </c>
    </row>
    <row r="30" spans="1:22" x14ac:dyDescent="0.2">
      <c r="K30" s="8" t="s">
        <v>29</v>
      </c>
      <c r="L30" s="8"/>
      <c r="M30" s="1">
        <f>CONFIDENCE(0.95,59,20)</f>
        <v>0.82727804697296259</v>
      </c>
      <c r="N30" s="1">
        <f>CONFIDENCE(0.95,25,20)</f>
        <v>0.35054154532752646</v>
      </c>
      <c r="O30" s="1">
        <f>CONFIDENCE(0.95,29,20)</f>
        <v>0.40662819257993071</v>
      </c>
    </row>
  </sheetData>
  <mergeCells count="1">
    <mergeCell ref="K30:L3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Goncalo</dc:creator>
  <dc:description/>
  <cp:lastModifiedBy>Microsoft Office User</cp:lastModifiedBy>
  <cp:revision>2</cp:revision>
  <dcterms:created xsi:type="dcterms:W3CDTF">2017-05-29T18:27:15Z</dcterms:created>
  <dcterms:modified xsi:type="dcterms:W3CDTF">2017-05-30T17:50:39Z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