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\GitRepos\StatisticsBAandDS\DataScienceBootcamp\resources\Part_3_Statistics\S15_L88\"/>
    </mc:Choice>
  </mc:AlternateContent>
  <bookViews>
    <workbookView xWindow="0" yWindow="0" windowWidth="23040" windowHeight="9090"/>
  </bookViews>
  <sheets>
    <sheet name="Std and cv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9" l="1"/>
  <c r="L15" i="9"/>
  <c r="I19" i="9"/>
  <c r="I15" i="9"/>
  <c r="I18" i="9"/>
  <c r="G39" i="9"/>
  <c r="G29" i="9"/>
  <c r="G30" i="9"/>
  <c r="G31" i="9"/>
  <c r="G32" i="9"/>
  <c r="G33" i="9"/>
  <c r="G34" i="9"/>
  <c r="G35" i="9"/>
  <c r="G36" i="9"/>
  <c r="G37" i="9"/>
  <c r="G38" i="9"/>
  <c r="G28" i="9"/>
  <c r="F29" i="9"/>
  <c r="F30" i="9"/>
  <c r="F31" i="9"/>
  <c r="F32" i="9"/>
  <c r="F33" i="9"/>
  <c r="F34" i="9"/>
  <c r="F35" i="9"/>
  <c r="F36" i="9"/>
  <c r="F37" i="9"/>
  <c r="F38" i="9"/>
  <c r="F28" i="9"/>
  <c r="E41" i="9"/>
  <c r="E40" i="9"/>
  <c r="E39" i="9"/>
  <c r="I17" i="9"/>
  <c r="I14" i="9" l="1"/>
  <c r="I13" i="9" l="1"/>
</calcChain>
</file>

<file path=xl/sharedStrings.xml><?xml version="1.0" encoding="utf-8"?>
<sst xmlns="http://schemas.openxmlformats.org/spreadsheetml/2006/main" count="30" uniqueCount="28">
  <si>
    <t>Background</t>
  </si>
  <si>
    <t>Task 1</t>
  </si>
  <si>
    <t>Task 2</t>
  </si>
  <si>
    <t>Task 3</t>
  </si>
  <si>
    <t>Standard deviation and coefficient of variation</t>
  </si>
  <si>
    <t>Average income in the United States and Denmark</t>
  </si>
  <si>
    <t>Annual income USA</t>
  </si>
  <si>
    <t>Annual income Denmark</t>
  </si>
  <si>
    <t>Decide whether you have to use sample or population formula for the standard deviation and the coefficient of variation</t>
  </si>
  <si>
    <t>Calculate the standard deviation of income in the USA and in Denmark</t>
  </si>
  <si>
    <t>Calculate the coefficient of variation of income in the USA and in Denmark</t>
  </si>
  <si>
    <t>Task 4</t>
  </si>
  <si>
    <t>Try to interpret the numbers you got</t>
  </si>
  <si>
    <t>Variance US</t>
  </si>
  <si>
    <t>Hint: You may start by calculating the mean and the variance</t>
  </si>
  <si>
    <t>Mean US</t>
  </si>
  <si>
    <t>You have the annual personal income of 11 people from the USA and 10 from Denmark. You have the mean income for USA from previous exercises</t>
  </si>
  <si>
    <t>Sample formulas</t>
  </si>
  <si>
    <t>Mean DK</t>
  </si>
  <si>
    <t>Copy:</t>
  </si>
  <si>
    <t>distance</t>
  </si>
  <si>
    <t>squared</t>
  </si>
  <si>
    <t>Variance DK</t>
  </si>
  <si>
    <t>Standard deviation US:</t>
  </si>
  <si>
    <t>Standard deviation DK:</t>
  </si>
  <si>
    <t>Coefficient of Variation US:</t>
  </si>
  <si>
    <t>Coefficient of variation DK:</t>
  </si>
  <si>
    <t>Task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</si>
</sst>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  <numFmt numFmtId="166" formatCode="_([$€-2]\ * #,##0.00_);_([$€-2]\ * \(#,##0.00\);_([$€-2]\ * &quot;-&quot;??_);_(@_)"/>
    <numFmt numFmtId="167" formatCode="_(\€\²\ * #,##0.00_);_(&quot;$&quot;* \(#,##0.00\);_(&quot;$&quot;* &quot;-&quot;??_);_(@_)"/>
    <numFmt numFmtId="168" formatCode="_-[$€-2]\ * #,##0.00_-;\-[$€-2]\ * #,##0.00_-;_-[$€-2]\ * &quot;-&quot;??_-;_-@_-"/>
    <numFmt numFmtId="169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165" fontId="2" fillId="2" borderId="0" xfId="1" applyNumberFormat="1" applyFont="1" applyFill="1"/>
    <xf numFmtId="164" fontId="2" fillId="2" borderId="0" xfId="0" applyNumberFormat="1" applyFont="1" applyFill="1"/>
    <xf numFmtId="2" fontId="2" fillId="2" borderId="0" xfId="0" applyNumberFormat="1" applyFont="1" applyFill="1"/>
    <xf numFmtId="166" fontId="2" fillId="2" borderId="0" xfId="1" applyNumberFormat="1" applyFont="1" applyFill="1"/>
    <xf numFmtId="166" fontId="2" fillId="2" borderId="1" xfId="1" applyNumberFormat="1" applyFont="1" applyFill="1" applyBorder="1"/>
    <xf numFmtId="166" fontId="2" fillId="2" borderId="0" xfId="0" applyNumberFormat="1" applyFont="1" applyFill="1"/>
    <xf numFmtId="167" fontId="2" fillId="2" borderId="0" xfId="1" applyNumberFormat="1" applyFont="1" applyFill="1"/>
    <xf numFmtId="168" fontId="2" fillId="2" borderId="0" xfId="0" applyNumberFormat="1" applyFont="1" applyFill="1"/>
    <xf numFmtId="169" fontId="2" fillId="2" borderId="0" xfId="0" applyNumberFormat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tabSelected="1" zoomScaleNormal="100" workbookViewId="0">
      <selection activeCell="K14" sqref="K14"/>
    </sheetView>
  </sheetViews>
  <sheetFormatPr baseColWidth="10" defaultColWidth="8.85546875" defaultRowHeight="12" x14ac:dyDescent="0.2"/>
  <cols>
    <col min="1" max="1" width="2" style="1" customWidth="1"/>
    <col min="2" max="2" width="16.7109375" style="1" customWidth="1"/>
    <col min="3" max="3" width="14" style="1" bestFit="1" customWidth="1"/>
    <col min="4" max="4" width="7.5703125" style="1" bestFit="1" customWidth="1"/>
    <col min="5" max="5" width="20.7109375" style="1" customWidth="1"/>
    <col min="6" max="6" width="12.5703125" style="1" customWidth="1"/>
    <col min="7" max="7" width="16.5703125" style="1" customWidth="1"/>
    <col min="8" max="8" width="20.140625" style="1" customWidth="1"/>
    <col min="9" max="9" width="19.7109375" style="1" customWidth="1"/>
    <col min="10" max="10" width="5.28515625" style="1" customWidth="1"/>
    <col min="11" max="11" width="23.42578125" style="1" bestFit="1" customWidth="1"/>
    <col min="12" max="12" width="14.140625" style="1" bestFit="1" customWidth="1"/>
    <col min="13" max="16384" width="8.85546875" style="1"/>
  </cols>
  <sheetData>
    <row r="1" spans="2:12" ht="15.75" x14ac:dyDescent="0.25">
      <c r="B1" s="2" t="s">
        <v>4</v>
      </c>
    </row>
    <row r="2" spans="2:12" x14ac:dyDescent="0.2">
      <c r="B2" s="4" t="s">
        <v>5</v>
      </c>
    </row>
    <row r="3" spans="2:12" x14ac:dyDescent="0.2">
      <c r="B3" s="4"/>
    </row>
    <row r="4" spans="2:12" x14ac:dyDescent="0.2">
      <c r="B4" s="4" t="s">
        <v>0</v>
      </c>
      <c r="C4" s="1" t="s">
        <v>16</v>
      </c>
    </row>
    <row r="5" spans="2:12" x14ac:dyDescent="0.2">
      <c r="B5" s="4" t="s">
        <v>1</v>
      </c>
      <c r="C5" s="1" t="s">
        <v>8</v>
      </c>
    </row>
    <row r="6" spans="2:12" x14ac:dyDescent="0.2">
      <c r="B6" s="4" t="s">
        <v>2</v>
      </c>
      <c r="C6" s="1" t="s">
        <v>9</v>
      </c>
    </row>
    <row r="7" spans="2:12" x14ac:dyDescent="0.2">
      <c r="B7" s="4"/>
      <c r="D7" s="1" t="s">
        <v>14</v>
      </c>
    </row>
    <row r="8" spans="2:12" x14ac:dyDescent="0.2">
      <c r="B8" s="4" t="s">
        <v>3</v>
      </c>
      <c r="C8" s="1" t="s">
        <v>10</v>
      </c>
    </row>
    <row r="9" spans="2:12" x14ac:dyDescent="0.2">
      <c r="B9" s="4" t="s">
        <v>11</v>
      </c>
      <c r="C9" s="1" t="s">
        <v>12</v>
      </c>
    </row>
    <row r="10" spans="2:12" x14ac:dyDescent="0.2">
      <c r="B10" s="4"/>
    </row>
    <row r="11" spans="2:12" x14ac:dyDescent="0.2">
      <c r="B11" s="4"/>
    </row>
    <row r="13" spans="2:12" ht="12.75" thickBot="1" x14ac:dyDescent="0.25">
      <c r="B13" s="3" t="s">
        <v>6</v>
      </c>
      <c r="E13" s="3" t="s">
        <v>7</v>
      </c>
      <c r="G13" s="7"/>
      <c r="H13" s="4" t="s">
        <v>15</v>
      </c>
      <c r="I13" s="5">
        <f>AVERAGE(B14:B24)</f>
        <v>189848.18181818182</v>
      </c>
      <c r="K13" s="1" t="s">
        <v>27</v>
      </c>
    </row>
    <row r="14" spans="2:12" x14ac:dyDescent="0.2">
      <c r="B14" s="5">
        <v>62000</v>
      </c>
      <c r="E14" s="14">
        <v>62000</v>
      </c>
      <c r="F14" s="12"/>
      <c r="H14" s="4" t="s">
        <v>13</v>
      </c>
      <c r="I14" s="11">
        <f>_xlfn.VAR.S(B14:B24)</f>
        <v>133433409536.36362</v>
      </c>
    </row>
    <row r="15" spans="2:12" x14ac:dyDescent="0.2">
      <c r="B15" s="5">
        <v>64000</v>
      </c>
      <c r="E15" s="14">
        <v>63000</v>
      </c>
      <c r="F15" s="12"/>
      <c r="H15" s="8" t="s">
        <v>23</v>
      </c>
      <c r="I15" s="1">
        <f>I14^(1/2)</f>
        <v>365285.38095078978</v>
      </c>
      <c r="K15" s="1" t="s">
        <v>25</v>
      </c>
      <c r="L15" s="19">
        <f>I15/I13</f>
        <v>1.9240920690018759</v>
      </c>
    </row>
    <row r="16" spans="2:12" x14ac:dyDescent="0.2">
      <c r="B16" s="5">
        <v>49000</v>
      </c>
      <c r="E16" s="14">
        <v>76000</v>
      </c>
      <c r="F16" s="12"/>
      <c r="G16" s="7" t="s">
        <v>1</v>
      </c>
      <c r="H16" s="1" t="s">
        <v>17</v>
      </c>
      <c r="K16" s="4"/>
      <c r="L16" s="16"/>
    </row>
    <row r="17" spans="2:12" x14ac:dyDescent="0.2">
      <c r="B17" s="5">
        <v>324000</v>
      </c>
      <c r="E17" s="14">
        <v>79000</v>
      </c>
      <c r="F17" s="12"/>
      <c r="G17" s="1" t="s">
        <v>2</v>
      </c>
      <c r="H17" s="1" t="s">
        <v>18</v>
      </c>
      <c r="I17" s="1">
        <f>SUM(E14:E24)/COUNT(E14:E24)</f>
        <v>67636.363636363632</v>
      </c>
      <c r="K17" s="4"/>
      <c r="L17" s="17"/>
    </row>
    <row r="18" spans="2:12" x14ac:dyDescent="0.2">
      <c r="B18" s="5">
        <v>1264000</v>
      </c>
      <c r="E18" s="14">
        <v>67000</v>
      </c>
      <c r="F18" s="12"/>
      <c r="H18" s="4" t="s">
        <v>22</v>
      </c>
      <c r="I18" s="5">
        <f>G39/(COUNT(E14:E24)-1)</f>
        <v>37654545.454545453</v>
      </c>
      <c r="K18" s="4"/>
      <c r="L18" s="16"/>
    </row>
    <row r="19" spans="2:12" x14ac:dyDescent="0.2">
      <c r="B19" s="5">
        <v>54330</v>
      </c>
      <c r="D19" s="10"/>
      <c r="E19" s="14">
        <v>66000</v>
      </c>
      <c r="F19" s="12"/>
      <c r="H19" s="1" t="s">
        <v>24</v>
      </c>
      <c r="I19" s="1">
        <f>I18^(1/2)</f>
        <v>6136.3299662375921</v>
      </c>
      <c r="K19" s="1" t="s">
        <v>26</v>
      </c>
      <c r="L19" s="1">
        <f>I19/I17</f>
        <v>9.072530864060957E-2</v>
      </c>
    </row>
    <row r="20" spans="2:12" x14ac:dyDescent="0.2">
      <c r="B20" s="5">
        <v>64000</v>
      </c>
      <c r="D20" s="8"/>
      <c r="E20" s="14">
        <v>69000</v>
      </c>
      <c r="F20" s="12"/>
      <c r="G20" s="7"/>
      <c r="H20" s="4"/>
      <c r="I20" s="13"/>
      <c r="K20" s="4"/>
      <c r="L20" s="13"/>
    </row>
    <row r="21" spans="2:12" x14ac:dyDescent="0.2">
      <c r="B21" s="5">
        <v>51000</v>
      </c>
      <c r="D21" s="8"/>
      <c r="E21" s="14">
        <v>68000</v>
      </c>
      <c r="F21" s="12"/>
    </row>
    <row r="22" spans="2:12" x14ac:dyDescent="0.2">
      <c r="B22" s="5">
        <v>55000</v>
      </c>
      <c r="D22" s="8"/>
      <c r="E22" s="14">
        <v>57000</v>
      </c>
      <c r="F22" s="12"/>
      <c r="G22" s="7"/>
    </row>
    <row r="23" spans="2:12" x14ac:dyDescent="0.2">
      <c r="B23" s="5">
        <v>48000</v>
      </c>
      <c r="D23" s="8"/>
      <c r="E23" s="14">
        <v>70000</v>
      </c>
      <c r="F23" s="12"/>
    </row>
    <row r="24" spans="2:12" ht="12.75" thickBot="1" x14ac:dyDescent="0.25">
      <c r="B24" s="6">
        <v>53000</v>
      </c>
      <c r="D24" s="8"/>
      <c r="E24" s="15">
        <v>67000</v>
      </c>
      <c r="F24" s="12"/>
    </row>
    <row r="25" spans="2:12" x14ac:dyDescent="0.2">
      <c r="B25" s="9"/>
    </row>
    <row r="26" spans="2:12" x14ac:dyDescent="0.2">
      <c r="H26" s="4"/>
      <c r="I26" s="12"/>
      <c r="K26" s="4"/>
      <c r="L26" s="16"/>
    </row>
    <row r="27" spans="2:12" x14ac:dyDescent="0.2">
      <c r="E27" s="1" t="s">
        <v>19</v>
      </c>
      <c r="F27" s="1" t="s">
        <v>20</v>
      </c>
      <c r="G27" s="1" t="s">
        <v>21</v>
      </c>
    </row>
    <row r="28" spans="2:12" x14ac:dyDescent="0.2">
      <c r="E28" s="14">
        <v>62000</v>
      </c>
      <c r="F28" s="18">
        <f>E28-$I$17</f>
        <v>-5636.3636363636324</v>
      </c>
      <c r="G28" s="18">
        <f>F28^2</f>
        <v>31768595.041322269</v>
      </c>
    </row>
    <row r="29" spans="2:12" x14ac:dyDescent="0.2">
      <c r="E29" s="14">
        <v>63000</v>
      </c>
      <c r="F29" s="18">
        <f t="shared" ref="F29:G38" si="0">E29-$I$17</f>
        <v>-4636.3636363636324</v>
      </c>
      <c r="G29" s="18">
        <f t="shared" ref="G29:G38" si="1">F29^2</f>
        <v>21495867.768595006</v>
      </c>
    </row>
    <row r="30" spans="2:12" x14ac:dyDescent="0.2">
      <c r="E30" s="14">
        <v>76000</v>
      </c>
      <c r="F30" s="18">
        <f t="shared" si="0"/>
        <v>8363.6363636363676</v>
      </c>
      <c r="G30" s="18">
        <f t="shared" si="1"/>
        <v>69950413.223140568</v>
      </c>
    </row>
    <row r="31" spans="2:12" x14ac:dyDescent="0.2">
      <c r="E31" s="14">
        <v>79000</v>
      </c>
      <c r="F31" s="18">
        <f t="shared" si="0"/>
        <v>11363.636363636368</v>
      </c>
      <c r="G31" s="18">
        <f t="shared" si="1"/>
        <v>129132231.40495877</v>
      </c>
    </row>
    <row r="32" spans="2:12" x14ac:dyDescent="0.2">
      <c r="E32" s="14">
        <v>67000</v>
      </c>
      <c r="F32" s="18">
        <f t="shared" si="0"/>
        <v>-636.36363636363239</v>
      </c>
      <c r="G32" s="18">
        <f t="shared" si="1"/>
        <v>404958.67768594535</v>
      </c>
    </row>
    <row r="33" spans="5:7" x14ac:dyDescent="0.2">
      <c r="E33" s="14">
        <v>66000</v>
      </c>
      <c r="F33" s="18">
        <f t="shared" si="0"/>
        <v>-1636.3636363636324</v>
      </c>
      <c r="G33" s="18">
        <f t="shared" si="1"/>
        <v>2677685.9504132103</v>
      </c>
    </row>
    <row r="34" spans="5:7" x14ac:dyDescent="0.2">
      <c r="E34" s="14">
        <v>69000</v>
      </c>
      <c r="F34" s="18">
        <f t="shared" si="0"/>
        <v>1363.6363636363676</v>
      </c>
      <c r="G34" s="18">
        <f t="shared" si="1"/>
        <v>1859504.1322314157</v>
      </c>
    </row>
    <row r="35" spans="5:7" x14ac:dyDescent="0.2">
      <c r="E35" s="14">
        <v>68000</v>
      </c>
      <c r="F35" s="18">
        <f t="shared" si="0"/>
        <v>363.63636363636761</v>
      </c>
      <c r="G35" s="18">
        <f t="shared" si="1"/>
        <v>132231.40495868056</v>
      </c>
    </row>
    <row r="36" spans="5:7" x14ac:dyDescent="0.2">
      <c r="E36" s="14">
        <v>57000</v>
      </c>
      <c r="F36" s="18">
        <f t="shared" si="0"/>
        <v>-10636.363636363632</v>
      </c>
      <c r="G36" s="18">
        <f t="shared" si="1"/>
        <v>113132231.40495859</v>
      </c>
    </row>
    <row r="37" spans="5:7" x14ac:dyDescent="0.2">
      <c r="E37" s="14">
        <v>70000</v>
      </c>
      <c r="F37" s="18">
        <f t="shared" si="0"/>
        <v>2363.6363636363676</v>
      </c>
      <c r="G37" s="18">
        <f t="shared" si="1"/>
        <v>5586776.8595041512</v>
      </c>
    </row>
    <row r="38" spans="5:7" ht="12.75" thickBot="1" x14ac:dyDescent="0.25">
      <c r="E38" s="15">
        <v>67000</v>
      </c>
      <c r="F38" s="18">
        <f t="shared" si="0"/>
        <v>-636.36363636363239</v>
      </c>
      <c r="G38" s="18">
        <f t="shared" si="1"/>
        <v>404958.67768594535</v>
      </c>
    </row>
    <row r="39" spans="5:7" x14ac:dyDescent="0.2">
      <c r="E39" s="16">
        <f>SUM(E28:E38)</f>
        <v>744000</v>
      </c>
      <c r="G39" s="18">
        <f>SUM(G28:G38)</f>
        <v>376545454.5454545</v>
      </c>
    </row>
    <row r="40" spans="5:7" x14ac:dyDescent="0.2">
      <c r="E40" s="1">
        <f>COUNT(E14:E24)</f>
        <v>11</v>
      </c>
    </row>
    <row r="41" spans="5:7" x14ac:dyDescent="0.2">
      <c r="E41" s="18">
        <f>E39/E40</f>
        <v>67636.363636363632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Std and 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Garcia Rodriguez, Manuel Vicente</cp:lastModifiedBy>
  <dcterms:created xsi:type="dcterms:W3CDTF">2017-04-19T13:21:25Z</dcterms:created>
  <dcterms:modified xsi:type="dcterms:W3CDTF">2025-08-29T12:42:02Z</dcterms:modified>
</cp:coreProperties>
</file>