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versidad\3º Curso\Metaheurísticas\Practicas\Practica 3\"/>
    </mc:Choice>
  </mc:AlternateContent>
  <bookViews>
    <workbookView xWindow="0" yWindow="0" windowWidth="20490" windowHeight="7530" tabRatio="978"/>
  </bookViews>
  <sheets>
    <sheet name="Hoj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C34" i="1"/>
  <c r="C33" i="1"/>
  <c r="J33" i="1"/>
  <c r="K33" i="1"/>
  <c r="L33" i="1"/>
  <c r="M33" i="1"/>
  <c r="N33" i="1"/>
  <c r="O33" i="1"/>
  <c r="P33" i="1"/>
  <c r="Q33" i="1"/>
  <c r="R33" i="1"/>
  <c r="S33" i="1"/>
  <c r="T33" i="1"/>
  <c r="U33" i="1"/>
  <c r="D33" i="1"/>
  <c r="E33" i="1"/>
  <c r="F33" i="1"/>
  <c r="G33" i="1"/>
  <c r="H33" i="1"/>
  <c r="I33" i="1"/>
  <c r="C8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34" i="1"/>
  <c r="B33" i="1"/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9" i="1"/>
  <c r="B10" i="1"/>
  <c r="B56" i="1" s="1"/>
  <c r="C10" i="1"/>
  <c r="C56" i="1" s="1"/>
  <c r="D10" i="1"/>
  <c r="D56" i="1" s="1"/>
  <c r="E10" i="1"/>
  <c r="E56" i="1" s="1"/>
  <c r="F10" i="1"/>
  <c r="F56" i="1" s="1"/>
  <c r="G10" i="1"/>
  <c r="G56" i="1" s="1"/>
  <c r="H10" i="1"/>
  <c r="H56" i="1" s="1"/>
  <c r="I10" i="1"/>
  <c r="I56" i="1" s="1"/>
  <c r="J10" i="1"/>
  <c r="J56" i="1" s="1"/>
  <c r="K10" i="1"/>
  <c r="K56" i="1" s="1"/>
  <c r="L10" i="1"/>
  <c r="L56" i="1" s="1"/>
  <c r="M10" i="1"/>
  <c r="M56" i="1" s="1"/>
  <c r="N10" i="1"/>
  <c r="N56" i="1" s="1"/>
  <c r="O10" i="1"/>
  <c r="O56" i="1" s="1"/>
  <c r="P10" i="1"/>
  <c r="P56" i="1" s="1"/>
  <c r="Q10" i="1"/>
  <c r="Q56" i="1" s="1"/>
  <c r="R10" i="1"/>
  <c r="R56" i="1" s="1"/>
  <c r="S10" i="1"/>
  <c r="S56" i="1" s="1"/>
  <c r="T10" i="1"/>
  <c r="T56" i="1" s="1"/>
  <c r="U10" i="1"/>
  <c r="U56" i="1" s="1"/>
  <c r="B11" i="1"/>
  <c r="B57" i="1" s="1"/>
  <c r="C11" i="1"/>
  <c r="C57" i="1" s="1"/>
  <c r="D11" i="1"/>
  <c r="D57" i="1" s="1"/>
  <c r="E11" i="1"/>
  <c r="E57" i="1" s="1"/>
  <c r="F11" i="1"/>
  <c r="F57" i="1" s="1"/>
  <c r="G11" i="1"/>
  <c r="G57" i="1" s="1"/>
  <c r="H11" i="1"/>
  <c r="H57" i="1" s="1"/>
  <c r="I11" i="1"/>
  <c r="I57" i="1" s="1"/>
  <c r="J11" i="1"/>
  <c r="J57" i="1" s="1"/>
  <c r="K11" i="1"/>
  <c r="K57" i="1" s="1"/>
  <c r="L11" i="1"/>
  <c r="L57" i="1" s="1"/>
  <c r="M11" i="1"/>
  <c r="M57" i="1" s="1"/>
  <c r="N11" i="1"/>
  <c r="N57" i="1" s="1"/>
  <c r="O11" i="1"/>
  <c r="O57" i="1" s="1"/>
  <c r="P11" i="1"/>
  <c r="P57" i="1" s="1"/>
  <c r="Q11" i="1"/>
  <c r="Q57" i="1" s="1"/>
  <c r="R11" i="1"/>
  <c r="R57" i="1" s="1"/>
  <c r="S11" i="1"/>
  <c r="S57" i="1" s="1"/>
  <c r="T11" i="1"/>
  <c r="T57" i="1" s="1"/>
  <c r="U11" i="1"/>
  <c r="U57" i="1" s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J46" i="1" l="1"/>
  <c r="K46" i="1"/>
  <c r="L46" i="1"/>
  <c r="M46" i="1"/>
  <c r="N46" i="1"/>
  <c r="O46" i="1"/>
  <c r="P46" i="1"/>
  <c r="Q46" i="1"/>
  <c r="R46" i="1"/>
  <c r="S46" i="1"/>
  <c r="T46" i="1"/>
  <c r="U46" i="1"/>
  <c r="J47" i="1"/>
  <c r="K47" i="1"/>
  <c r="L47" i="1"/>
  <c r="M47" i="1"/>
  <c r="N47" i="1"/>
  <c r="O47" i="1"/>
  <c r="P47" i="1"/>
  <c r="Q47" i="1"/>
  <c r="R47" i="1"/>
  <c r="S47" i="1"/>
  <c r="T47" i="1"/>
  <c r="U47" i="1"/>
  <c r="J48" i="1"/>
  <c r="J60" i="1" s="1"/>
  <c r="K48" i="1"/>
  <c r="K60" i="1" s="1"/>
  <c r="L48" i="1"/>
  <c r="L60" i="1" s="1"/>
  <c r="M48" i="1"/>
  <c r="M60" i="1" s="1"/>
  <c r="N48" i="1"/>
  <c r="N60" i="1" s="1"/>
  <c r="O48" i="1"/>
  <c r="O60" i="1" s="1"/>
  <c r="P48" i="1"/>
  <c r="P60" i="1" s="1"/>
  <c r="Q48" i="1"/>
  <c r="Q60" i="1" s="1"/>
  <c r="R48" i="1"/>
  <c r="R60" i="1" s="1"/>
  <c r="S48" i="1"/>
  <c r="S60" i="1" s="1"/>
  <c r="T48" i="1"/>
  <c r="T60" i="1" s="1"/>
  <c r="U48" i="1"/>
  <c r="U60" i="1" s="1"/>
  <c r="J49" i="1"/>
  <c r="J61" i="1" s="1"/>
  <c r="K49" i="1"/>
  <c r="K61" i="1" s="1"/>
  <c r="L49" i="1"/>
  <c r="L61" i="1" s="1"/>
  <c r="M49" i="1"/>
  <c r="M61" i="1" s="1"/>
  <c r="N49" i="1"/>
  <c r="N61" i="1" s="1"/>
  <c r="O49" i="1"/>
  <c r="O61" i="1" s="1"/>
  <c r="P49" i="1"/>
  <c r="P61" i="1" s="1"/>
  <c r="Q49" i="1"/>
  <c r="Q61" i="1" s="1"/>
  <c r="R49" i="1"/>
  <c r="R61" i="1" s="1"/>
  <c r="S49" i="1"/>
  <c r="S61" i="1" s="1"/>
  <c r="T49" i="1"/>
  <c r="T61" i="1" s="1"/>
  <c r="U49" i="1"/>
  <c r="U61" i="1" s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C60" i="1" s="1"/>
  <c r="D48" i="1"/>
  <c r="D60" i="1" s="1"/>
  <c r="E48" i="1"/>
  <c r="E60" i="1" s="1"/>
  <c r="F48" i="1"/>
  <c r="F60" i="1" s="1"/>
  <c r="G48" i="1"/>
  <c r="G60" i="1" s="1"/>
  <c r="H48" i="1"/>
  <c r="H60" i="1" s="1"/>
  <c r="I48" i="1"/>
  <c r="I60" i="1" s="1"/>
  <c r="C49" i="1"/>
  <c r="C61" i="1" s="1"/>
  <c r="D49" i="1"/>
  <c r="D61" i="1" s="1"/>
  <c r="E49" i="1"/>
  <c r="E61" i="1" s="1"/>
  <c r="F49" i="1"/>
  <c r="F61" i="1" s="1"/>
  <c r="G49" i="1"/>
  <c r="G61" i="1" s="1"/>
  <c r="H49" i="1"/>
  <c r="H61" i="1" s="1"/>
  <c r="I49" i="1"/>
  <c r="I61" i="1" s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49" i="1"/>
  <c r="B61" i="1" s="1"/>
  <c r="B48" i="1"/>
  <c r="B60" i="1" s="1"/>
  <c r="B47" i="1"/>
  <c r="B46" i="1"/>
  <c r="B59" i="1"/>
  <c r="B58" i="1"/>
</calcChain>
</file>

<file path=xl/sharedStrings.xml><?xml version="1.0" encoding="utf-8"?>
<sst xmlns="http://schemas.openxmlformats.org/spreadsheetml/2006/main" count="158" uniqueCount="32">
  <si>
    <t>CELAR 06</t>
  </si>
  <si>
    <t>CELAR 07</t>
  </si>
  <si>
    <t>CELAR 08</t>
  </si>
  <si>
    <t>CELAR 09</t>
  </si>
  <si>
    <t>CELAR 10</t>
  </si>
  <si>
    <t>GRAPH 05</t>
  </si>
  <si>
    <t>GRAPH 06</t>
  </si>
  <si>
    <t>GRAPH 07</t>
  </si>
  <si>
    <t>GRAPH 11</t>
  </si>
  <si>
    <t>GRAPH 12</t>
  </si>
  <si>
    <t>Z</t>
  </si>
  <si>
    <t>Tiempo</t>
  </si>
  <si>
    <t>Ejecución 1</t>
  </si>
  <si>
    <t>Ejecución 2</t>
  </si>
  <si>
    <t>Ejecución 3</t>
  </si>
  <si>
    <t>Ejecución 4</t>
  </si>
  <si>
    <t>Ejecución 5</t>
  </si>
  <si>
    <t>Mejor</t>
  </si>
  <si>
    <t>Peor</t>
  </si>
  <si>
    <t>Media</t>
  </si>
  <si>
    <t>Desv. típica</t>
  </si>
  <si>
    <t>Greedy (med)</t>
  </si>
  <si>
    <t>Greedy (desv)</t>
  </si>
  <si>
    <t>AGG BLX 1</t>
  </si>
  <si>
    <t>AGG BLX 2</t>
  </si>
  <si>
    <t>AGG BLX 3</t>
  </si>
  <si>
    <t>AGG BLX 1 (med)</t>
  </si>
  <si>
    <t>AGG BLX 1 (desv)</t>
  </si>
  <si>
    <t>AGG BLX 2 (med)</t>
  </si>
  <si>
    <t>AGG BLX 2 (desv)</t>
  </si>
  <si>
    <t>AGE BLX 3 (med)</t>
  </si>
  <si>
    <t>AGE BLX 3 (desv)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</si>
</sst>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6" xfId="0" applyNumberFormat="1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2" fontId="1" fillId="2" borderId="3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2" fontId="1" fillId="3" borderId="0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2" fillId="0" borderId="2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2" fontId="1" fillId="0" borderId="6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41" zoomScale="80" zoomScaleNormal="80" workbookViewId="0">
      <selection activeCell="P36" sqref="P36"/>
    </sheetView>
  </sheetViews>
  <sheetFormatPr baseColWidth="10" defaultColWidth="9.140625" defaultRowHeight="15" x14ac:dyDescent="0.25"/>
  <cols>
    <col min="1" max="1" width="20.42578125" customWidth="1"/>
    <col min="2" max="2" width="10.7109375"/>
    <col min="3" max="3" width="10.7109375" customWidth="1"/>
    <col min="4" max="1025" width="10.7109375"/>
  </cols>
  <sheetData>
    <row r="1" spans="1:21" ht="16.5" customHeight="1" x14ac:dyDescent="0.25">
      <c r="A1" s="15" t="s">
        <v>23</v>
      </c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 t="s">
        <v>4</v>
      </c>
      <c r="K1" s="13"/>
      <c r="L1" s="13" t="s">
        <v>5</v>
      </c>
      <c r="M1" s="13"/>
      <c r="N1" s="13" t="s">
        <v>6</v>
      </c>
      <c r="O1" s="13"/>
      <c r="P1" s="13" t="s">
        <v>7</v>
      </c>
      <c r="Q1" s="13"/>
      <c r="R1" s="13" t="s">
        <v>8</v>
      </c>
      <c r="S1" s="13"/>
      <c r="T1" s="13" t="s">
        <v>9</v>
      </c>
      <c r="U1" s="13"/>
    </row>
    <row r="2" spans="1:21" ht="15.75" x14ac:dyDescent="0.25">
      <c r="A2" s="15"/>
      <c r="B2" s="1" t="s">
        <v>10</v>
      </c>
      <c r="C2" s="2" t="s">
        <v>11</v>
      </c>
      <c r="D2" s="1" t="s">
        <v>10</v>
      </c>
      <c r="E2" s="2" t="s">
        <v>11</v>
      </c>
      <c r="F2" s="1" t="s">
        <v>10</v>
      </c>
      <c r="G2" s="2" t="s">
        <v>11</v>
      </c>
      <c r="H2" s="1" t="s">
        <v>10</v>
      </c>
      <c r="I2" s="2" t="s">
        <v>11</v>
      </c>
      <c r="J2" s="1" t="s">
        <v>10</v>
      </c>
      <c r="K2" s="3" t="s">
        <v>11</v>
      </c>
      <c r="L2" s="1" t="s">
        <v>10</v>
      </c>
      <c r="M2" s="2" t="s">
        <v>11</v>
      </c>
      <c r="N2" s="1" t="s">
        <v>10</v>
      </c>
      <c r="O2" s="2" t="s">
        <v>11</v>
      </c>
      <c r="P2" s="1" t="s">
        <v>10</v>
      </c>
      <c r="Q2" s="2" t="s">
        <v>11</v>
      </c>
      <c r="R2" s="1" t="s">
        <v>10</v>
      </c>
      <c r="S2" s="2" t="s">
        <v>11</v>
      </c>
      <c r="T2" s="1" t="s">
        <v>10</v>
      </c>
      <c r="U2" s="3" t="s">
        <v>11</v>
      </c>
    </row>
    <row r="3" spans="1:21" ht="15.75" x14ac:dyDescent="0.25">
      <c r="A3" s="4" t="s">
        <v>12</v>
      </c>
      <c r="B3" s="5">
        <v>159</v>
      </c>
      <c r="C3" s="6">
        <v>0.79691500000000004</v>
      </c>
      <c r="D3" s="5">
        <v>573</v>
      </c>
      <c r="E3" s="6">
        <v>149.23699999999999</v>
      </c>
      <c r="F3" s="5">
        <v>1534</v>
      </c>
      <c r="G3" s="6">
        <v>246.88</v>
      </c>
      <c r="H3" s="5">
        <v>1005</v>
      </c>
      <c r="I3" s="6">
        <v>181.25899999999999</v>
      </c>
      <c r="J3" s="5">
        <v>858</v>
      </c>
      <c r="K3" s="6">
        <v>178.13399999999999</v>
      </c>
      <c r="L3" s="5">
        <v>218</v>
      </c>
      <c r="M3" s="6">
        <v>165.63399999999999</v>
      </c>
      <c r="N3" s="5">
        <v>535</v>
      </c>
      <c r="O3" s="6">
        <v>10.938000000000001</v>
      </c>
      <c r="P3" s="5">
        <v>620</v>
      </c>
      <c r="Q3" s="6">
        <v>107.818</v>
      </c>
      <c r="R3" s="5">
        <v>1369</v>
      </c>
      <c r="S3" s="6">
        <v>176.809</v>
      </c>
      <c r="T3" s="5">
        <v>1329</v>
      </c>
      <c r="U3" s="6">
        <v>176.572</v>
      </c>
    </row>
    <row r="4" spans="1:21" ht="15.75" x14ac:dyDescent="0.25">
      <c r="A4" s="4" t="s">
        <v>13</v>
      </c>
      <c r="B4" s="5">
        <v>182</v>
      </c>
      <c r="C4" s="6">
        <v>0.79691500000000004</v>
      </c>
      <c r="D4" s="5">
        <v>643</v>
      </c>
      <c r="E4" s="6">
        <v>131.256</v>
      </c>
      <c r="F4" s="5">
        <v>1768</v>
      </c>
      <c r="G4" s="6">
        <v>251.57499999999999</v>
      </c>
      <c r="H4" s="5">
        <v>1135</v>
      </c>
      <c r="I4" s="6">
        <v>179.50299999999999</v>
      </c>
      <c r="J4" s="5">
        <v>1085</v>
      </c>
      <c r="K4" s="6">
        <v>190.63499999999999</v>
      </c>
      <c r="L4" s="5">
        <v>253</v>
      </c>
      <c r="M4" s="6">
        <v>0.65628200000000003</v>
      </c>
      <c r="N4" s="5">
        <v>536</v>
      </c>
      <c r="O4" s="6">
        <v>106.255</v>
      </c>
      <c r="P4" s="5">
        <v>702</v>
      </c>
      <c r="Q4" s="6">
        <v>107.321</v>
      </c>
      <c r="R4" s="5">
        <v>1196</v>
      </c>
      <c r="S4" s="6">
        <v>170.321</v>
      </c>
      <c r="T4" s="5">
        <v>1398</v>
      </c>
      <c r="U4" s="6">
        <v>182.822</v>
      </c>
    </row>
    <row r="5" spans="1:21" ht="15.75" x14ac:dyDescent="0.25">
      <c r="A5" s="4" t="s">
        <v>14</v>
      </c>
      <c r="B5" s="5">
        <v>201</v>
      </c>
      <c r="C5" s="6">
        <v>0.73441000000000001</v>
      </c>
      <c r="D5" s="5">
        <v>664</v>
      </c>
      <c r="E5" s="6">
        <v>131.25700000000001</v>
      </c>
      <c r="F5" s="5">
        <v>1560</v>
      </c>
      <c r="G5" s="6">
        <v>251.57499999999999</v>
      </c>
      <c r="H5" s="5">
        <v>1128</v>
      </c>
      <c r="I5" s="6">
        <v>403.14600000000002</v>
      </c>
      <c r="J5" s="5">
        <v>1102</v>
      </c>
      <c r="K5" s="6">
        <v>182.822</v>
      </c>
      <c r="L5" s="5">
        <v>243</v>
      </c>
      <c r="M5" s="6">
        <v>0.609406</v>
      </c>
      <c r="N5" s="5">
        <v>603</v>
      </c>
      <c r="O5" s="6">
        <v>106.256</v>
      </c>
      <c r="P5" s="5">
        <v>589</v>
      </c>
      <c r="Q5" s="6">
        <v>646.90899999999999</v>
      </c>
      <c r="R5" s="5">
        <v>1248</v>
      </c>
      <c r="S5" s="6">
        <v>171.88399999999999</v>
      </c>
      <c r="T5" s="5">
        <v>1365</v>
      </c>
      <c r="U5" s="6">
        <v>185.47200000000001</v>
      </c>
    </row>
    <row r="6" spans="1:21" ht="15.75" x14ac:dyDescent="0.25">
      <c r="A6" s="4" t="s">
        <v>15</v>
      </c>
      <c r="B6" s="5">
        <v>164</v>
      </c>
      <c r="C6" s="6">
        <v>0.76566199999999995</v>
      </c>
      <c r="D6" s="5">
        <v>620</v>
      </c>
      <c r="E6" s="6">
        <v>135.94399999999999</v>
      </c>
      <c r="F6" s="5">
        <v>1552</v>
      </c>
      <c r="G6" s="6">
        <v>257.82600000000002</v>
      </c>
      <c r="H6" s="5">
        <v>906</v>
      </c>
      <c r="I6" s="6">
        <v>289.76400000000001</v>
      </c>
      <c r="J6" s="5">
        <v>987</v>
      </c>
      <c r="K6" s="6">
        <v>179.697</v>
      </c>
      <c r="L6" s="5">
        <v>243</v>
      </c>
      <c r="M6" s="6">
        <v>0.64065499999999997</v>
      </c>
      <c r="N6" s="5">
        <v>579</v>
      </c>
      <c r="O6" s="6">
        <v>110.943</v>
      </c>
      <c r="P6" s="5">
        <v>686</v>
      </c>
      <c r="Q6" s="6">
        <v>104.693</v>
      </c>
      <c r="R6" s="5">
        <v>1308</v>
      </c>
      <c r="S6" s="6">
        <v>168.75800000000001</v>
      </c>
      <c r="T6" s="5">
        <v>1422</v>
      </c>
      <c r="U6" s="6">
        <v>181.25899999999999</v>
      </c>
    </row>
    <row r="7" spans="1:21" ht="15.75" x14ac:dyDescent="0.25">
      <c r="A7" s="7" t="s">
        <v>16</v>
      </c>
      <c r="B7" s="8">
        <v>212</v>
      </c>
      <c r="C7" s="6">
        <v>550.029</v>
      </c>
      <c r="D7" s="8">
        <v>668</v>
      </c>
      <c r="E7" s="6">
        <v>134.38200000000001</v>
      </c>
      <c r="F7" s="8">
        <v>1387</v>
      </c>
      <c r="G7" s="6">
        <v>248.50200000000001</v>
      </c>
      <c r="H7" s="8">
        <v>1093</v>
      </c>
      <c r="I7" s="6">
        <v>179.697</v>
      </c>
      <c r="J7" s="8">
        <v>1042</v>
      </c>
      <c r="K7" s="6">
        <v>184.38499999999999</v>
      </c>
      <c r="L7" s="8">
        <v>284</v>
      </c>
      <c r="M7" s="6">
        <v>0.64065799999999995</v>
      </c>
      <c r="N7" s="8">
        <v>593</v>
      </c>
      <c r="O7" s="6">
        <v>110.943</v>
      </c>
      <c r="P7" s="8">
        <v>736</v>
      </c>
      <c r="Q7" s="6">
        <v>101.568</v>
      </c>
      <c r="R7" s="8">
        <v>1305</v>
      </c>
      <c r="S7" s="6">
        <v>174.797</v>
      </c>
      <c r="T7" s="8">
        <v>1488</v>
      </c>
      <c r="U7" s="6">
        <v>182.88200000000001</v>
      </c>
    </row>
    <row r="8" spans="1:21" ht="15.75" x14ac:dyDescent="0.25">
      <c r="A8" s="4" t="s">
        <v>17</v>
      </c>
      <c r="B8" s="9">
        <f>MIN(B3:B7)</f>
        <v>159</v>
      </c>
      <c r="C8" s="9">
        <f>MIN(C3:C7)</f>
        <v>0.73441000000000001</v>
      </c>
      <c r="D8" s="9">
        <f t="shared" ref="C8:U8" si="0">MIN(D3:D7)</f>
        <v>573</v>
      </c>
      <c r="E8" s="9">
        <f t="shared" si="0"/>
        <v>131.256</v>
      </c>
      <c r="F8" s="9">
        <f t="shared" si="0"/>
        <v>1387</v>
      </c>
      <c r="G8" s="9">
        <f t="shared" si="0"/>
        <v>246.88</v>
      </c>
      <c r="H8" s="9">
        <f t="shared" si="0"/>
        <v>906</v>
      </c>
      <c r="I8" s="9">
        <f t="shared" si="0"/>
        <v>179.50299999999999</v>
      </c>
      <c r="J8" s="9">
        <f t="shared" si="0"/>
        <v>858</v>
      </c>
      <c r="K8" s="9">
        <f t="shared" si="0"/>
        <v>178.13399999999999</v>
      </c>
      <c r="L8" s="9">
        <f t="shared" si="0"/>
        <v>218</v>
      </c>
      <c r="M8" s="9">
        <f t="shared" si="0"/>
        <v>0.609406</v>
      </c>
      <c r="N8" s="9">
        <f t="shared" si="0"/>
        <v>535</v>
      </c>
      <c r="O8" s="9">
        <f t="shared" si="0"/>
        <v>10.938000000000001</v>
      </c>
      <c r="P8" s="9">
        <f t="shared" si="0"/>
        <v>589</v>
      </c>
      <c r="Q8" s="9">
        <f t="shared" si="0"/>
        <v>101.568</v>
      </c>
      <c r="R8" s="9">
        <f t="shared" si="0"/>
        <v>1196</v>
      </c>
      <c r="S8" s="9">
        <f t="shared" si="0"/>
        <v>168.75800000000001</v>
      </c>
      <c r="T8" s="9">
        <f t="shared" si="0"/>
        <v>1329</v>
      </c>
      <c r="U8" s="9">
        <f t="shared" si="0"/>
        <v>176.572</v>
      </c>
    </row>
    <row r="9" spans="1:21" ht="15.75" x14ac:dyDescent="0.25">
      <c r="A9" s="4" t="s">
        <v>18</v>
      </c>
      <c r="B9" s="9">
        <f>MAX(B3:B7)</f>
        <v>212</v>
      </c>
      <c r="C9" s="9">
        <f t="shared" ref="C9:U9" si="1">MAX(C3:C7)</f>
        <v>550.029</v>
      </c>
      <c r="D9" s="9">
        <f t="shared" si="1"/>
        <v>668</v>
      </c>
      <c r="E9" s="9">
        <f t="shared" si="1"/>
        <v>149.23699999999999</v>
      </c>
      <c r="F9" s="9">
        <f t="shared" si="1"/>
        <v>1768</v>
      </c>
      <c r="G9" s="9">
        <f t="shared" si="1"/>
        <v>257.82600000000002</v>
      </c>
      <c r="H9" s="9">
        <f t="shared" si="1"/>
        <v>1135</v>
      </c>
      <c r="I9" s="9">
        <f t="shared" si="1"/>
        <v>403.14600000000002</v>
      </c>
      <c r="J9" s="9">
        <f t="shared" si="1"/>
        <v>1102</v>
      </c>
      <c r="K9" s="9">
        <f t="shared" si="1"/>
        <v>190.63499999999999</v>
      </c>
      <c r="L9" s="9">
        <f t="shared" si="1"/>
        <v>284</v>
      </c>
      <c r="M9" s="9">
        <f t="shared" si="1"/>
        <v>165.63399999999999</v>
      </c>
      <c r="N9" s="9">
        <f t="shared" si="1"/>
        <v>603</v>
      </c>
      <c r="O9" s="9">
        <f t="shared" si="1"/>
        <v>110.943</v>
      </c>
      <c r="P9" s="9">
        <f t="shared" si="1"/>
        <v>736</v>
      </c>
      <c r="Q9" s="9">
        <f t="shared" si="1"/>
        <v>646.90899999999999</v>
      </c>
      <c r="R9" s="9">
        <f t="shared" si="1"/>
        <v>1369</v>
      </c>
      <c r="S9" s="9">
        <f t="shared" si="1"/>
        <v>176.809</v>
      </c>
      <c r="T9" s="9">
        <f t="shared" si="1"/>
        <v>1488</v>
      </c>
      <c r="U9" s="9">
        <f t="shared" si="1"/>
        <v>185.47200000000001</v>
      </c>
    </row>
    <row r="10" spans="1:21" ht="15.75" x14ac:dyDescent="0.25">
      <c r="A10" s="4" t="s">
        <v>19</v>
      </c>
      <c r="B10" s="9">
        <f t="shared" ref="B10:U10" si="2">AVERAGE(B3:B7)</f>
        <v>183.6</v>
      </c>
      <c r="C10" s="9">
        <f t="shared" si="2"/>
        <v>110.62458039999999</v>
      </c>
      <c r="D10" s="9">
        <f t="shared" si="2"/>
        <v>633.6</v>
      </c>
      <c r="E10" s="9">
        <f t="shared" si="2"/>
        <v>136.4152</v>
      </c>
      <c r="F10" s="9">
        <f t="shared" si="2"/>
        <v>1560.2</v>
      </c>
      <c r="G10" s="9">
        <f t="shared" si="2"/>
        <v>251.27159999999998</v>
      </c>
      <c r="H10" s="9">
        <f t="shared" si="2"/>
        <v>1053.4000000000001</v>
      </c>
      <c r="I10" s="9">
        <f t="shared" si="2"/>
        <v>246.67380000000003</v>
      </c>
      <c r="J10" s="9">
        <f t="shared" si="2"/>
        <v>1014.8</v>
      </c>
      <c r="K10" s="9">
        <f t="shared" si="2"/>
        <v>183.13460000000001</v>
      </c>
      <c r="L10" s="9">
        <f t="shared" si="2"/>
        <v>248.2</v>
      </c>
      <c r="M10" s="9">
        <f t="shared" si="2"/>
        <v>33.636200200000005</v>
      </c>
      <c r="N10" s="9">
        <f t="shared" si="2"/>
        <v>569.20000000000005</v>
      </c>
      <c r="O10" s="9">
        <f t="shared" si="2"/>
        <v>89.066999999999993</v>
      </c>
      <c r="P10" s="9">
        <f t="shared" si="2"/>
        <v>666.6</v>
      </c>
      <c r="Q10" s="9">
        <f t="shared" si="2"/>
        <v>213.6618</v>
      </c>
      <c r="R10" s="9">
        <f t="shared" si="2"/>
        <v>1285.2</v>
      </c>
      <c r="S10" s="9">
        <f t="shared" si="2"/>
        <v>172.5138</v>
      </c>
      <c r="T10" s="9">
        <f t="shared" si="2"/>
        <v>1400.4</v>
      </c>
      <c r="U10" s="9">
        <f t="shared" si="2"/>
        <v>181.8014</v>
      </c>
    </row>
    <row r="11" spans="1:21" ht="15.75" x14ac:dyDescent="0.25">
      <c r="A11" s="4" t="s">
        <v>20</v>
      </c>
      <c r="B11" s="9">
        <f t="shared" ref="B11:U11" si="3">STDEV(B3:B7)</f>
        <v>22.919424076533925</v>
      </c>
      <c r="C11" s="9">
        <f t="shared" si="3"/>
        <v>245.63453932672033</v>
      </c>
      <c r="D11" s="9">
        <f t="shared" si="3"/>
        <v>38.901156795139144</v>
      </c>
      <c r="E11" s="9">
        <f t="shared" si="3"/>
        <v>7.4494774783202038</v>
      </c>
      <c r="F11" s="9">
        <f t="shared" si="3"/>
        <v>135.95293303198721</v>
      </c>
      <c r="G11" s="9">
        <f t="shared" si="3"/>
        <v>4.1863198993865796</v>
      </c>
      <c r="H11" s="9">
        <f t="shared" si="3"/>
        <v>97.289773357737872</v>
      </c>
      <c r="I11" s="9">
        <f t="shared" si="3"/>
        <v>99.520373390075108</v>
      </c>
      <c r="J11" s="9">
        <f t="shared" si="3"/>
        <v>98.273597675062248</v>
      </c>
      <c r="K11" s="9">
        <f t="shared" si="3"/>
        <v>4.8667317883770815</v>
      </c>
      <c r="L11" s="9">
        <f t="shared" si="3"/>
        <v>23.826455884163721</v>
      </c>
      <c r="M11" s="9">
        <f t="shared" si="3"/>
        <v>73.789015272881144</v>
      </c>
      <c r="N11" s="9">
        <f t="shared" si="3"/>
        <v>31.924911902775861</v>
      </c>
      <c r="O11" s="9">
        <f t="shared" si="3"/>
        <v>43.738279738691126</v>
      </c>
      <c r="P11" s="9">
        <f t="shared" si="3"/>
        <v>60.496280877422542</v>
      </c>
      <c r="Q11" s="9">
        <f t="shared" si="3"/>
        <v>242.20530104789202</v>
      </c>
      <c r="R11" s="9">
        <f t="shared" si="3"/>
        <v>65.716816721445056</v>
      </c>
      <c r="S11" s="9">
        <f t="shared" si="3"/>
        <v>3.2776820620676403</v>
      </c>
      <c r="T11" s="9">
        <f t="shared" si="3"/>
        <v>60.202159429708168</v>
      </c>
      <c r="U11" s="9">
        <f t="shared" si="3"/>
        <v>3.2910274687398187</v>
      </c>
    </row>
    <row r="14" spans="1:21" ht="16.5" customHeight="1" x14ac:dyDescent="0.25"/>
    <row r="26" spans="1:23" ht="15" customHeight="1" x14ac:dyDescent="0.25">
      <c r="A26" s="15" t="s">
        <v>24</v>
      </c>
      <c r="B26" s="13" t="s">
        <v>0</v>
      </c>
      <c r="C26" s="13"/>
      <c r="D26" s="13" t="s">
        <v>1</v>
      </c>
      <c r="E26" s="13"/>
      <c r="F26" s="13" t="s">
        <v>2</v>
      </c>
      <c r="G26" s="13"/>
      <c r="H26" s="13" t="s">
        <v>3</v>
      </c>
      <c r="I26" s="13"/>
      <c r="J26" s="13" t="s">
        <v>4</v>
      </c>
      <c r="K26" s="13"/>
      <c r="L26" s="13" t="s">
        <v>5</v>
      </c>
      <c r="M26" s="13"/>
      <c r="N26" s="13" t="s">
        <v>6</v>
      </c>
      <c r="O26" s="13"/>
      <c r="P26" s="13" t="s">
        <v>7</v>
      </c>
      <c r="Q26" s="13"/>
      <c r="R26" s="13" t="s">
        <v>8</v>
      </c>
      <c r="S26" s="13"/>
      <c r="T26" s="13" t="s">
        <v>9</v>
      </c>
      <c r="U26" s="13"/>
    </row>
    <row r="27" spans="1:23" ht="15.75" x14ac:dyDescent="0.25">
      <c r="A27" s="15"/>
      <c r="B27" s="1" t="s">
        <v>10</v>
      </c>
      <c r="C27" s="2" t="s">
        <v>11</v>
      </c>
      <c r="D27" s="1" t="s">
        <v>10</v>
      </c>
      <c r="E27" s="2" t="s">
        <v>11</v>
      </c>
      <c r="F27" s="1" t="s">
        <v>10</v>
      </c>
      <c r="G27" s="2" t="s">
        <v>11</v>
      </c>
      <c r="H27" s="1" t="s">
        <v>10</v>
      </c>
      <c r="I27" s="2" t="s">
        <v>11</v>
      </c>
      <c r="J27" s="1" t="s">
        <v>10</v>
      </c>
      <c r="K27" s="3" t="s">
        <v>11</v>
      </c>
      <c r="L27" s="1" t="s">
        <v>10</v>
      </c>
      <c r="M27" s="2" t="s">
        <v>11</v>
      </c>
      <c r="N27" s="1" t="s">
        <v>10</v>
      </c>
      <c r="O27" s="2" t="s">
        <v>11</v>
      </c>
      <c r="P27" s="1" t="s">
        <v>10</v>
      </c>
      <c r="Q27" s="2" t="s">
        <v>11</v>
      </c>
      <c r="R27" s="1" t="s">
        <v>10</v>
      </c>
      <c r="S27" s="2" t="s">
        <v>11</v>
      </c>
      <c r="T27" s="1" t="s">
        <v>10</v>
      </c>
      <c r="U27" s="3" t="s">
        <v>11</v>
      </c>
    </row>
    <row r="28" spans="1:23" ht="15.75" x14ac:dyDescent="0.25">
      <c r="A28" s="4" t="s">
        <v>12</v>
      </c>
      <c r="B28" s="5">
        <v>159</v>
      </c>
      <c r="C28" s="6">
        <v>351.89400000000001</v>
      </c>
      <c r="D28" s="5">
        <v>536</v>
      </c>
      <c r="E28" s="6">
        <v>71.602000000000004</v>
      </c>
      <c r="F28" s="5">
        <v>1217</v>
      </c>
      <c r="G28" s="6">
        <v>345.95299999999997</v>
      </c>
      <c r="H28" s="5">
        <v>855</v>
      </c>
      <c r="I28" s="6">
        <v>370.96699999999998</v>
      </c>
      <c r="J28" s="5">
        <v>827</v>
      </c>
      <c r="K28" s="6">
        <v>559.827</v>
      </c>
      <c r="L28" s="5">
        <v>194</v>
      </c>
      <c r="M28" s="6">
        <v>294.25599999999997</v>
      </c>
      <c r="N28" s="5">
        <v>479</v>
      </c>
      <c r="O28" s="6">
        <v>281.24799999999999</v>
      </c>
      <c r="P28" s="5">
        <v>553</v>
      </c>
      <c r="Q28" s="6">
        <v>415</v>
      </c>
      <c r="R28" s="5">
        <v>253</v>
      </c>
      <c r="S28" s="6">
        <v>462.048</v>
      </c>
      <c r="T28" s="5">
        <v>1166</v>
      </c>
      <c r="U28" s="6">
        <v>760.65200000000004</v>
      </c>
    </row>
    <row r="29" spans="1:23" ht="15.75" x14ac:dyDescent="0.25">
      <c r="A29" s="4" t="s">
        <v>13</v>
      </c>
      <c r="B29" s="5">
        <v>180</v>
      </c>
      <c r="C29" s="6">
        <v>237.26900000000001</v>
      </c>
      <c r="D29" s="5">
        <v>493</v>
      </c>
      <c r="E29" s="6">
        <v>539.26900000000001</v>
      </c>
      <c r="F29" s="5">
        <v>1302</v>
      </c>
      <c r="G29" s="6">
        <v>62.335000000000001</v>
      </c>
      <c r="H29" s="5">
        <v>1109</v>
      </c>
      <c r="I29" s="6">
        <v>110.99290000000001</v>
      </c>
      <c r="J29" s="5">
        <v>917</v>
      </c>
      <c r="K29" s="6">
        <v>949.79100000000005</v>
      </c>
      <c r="L29" s="5">
        <v>182</v>
      </c>
      <c r="M29" s="6">
        <v>133.46100000000001</v>
      </c>
      <c r="N29" s="5">
        <v>540</v>
      </c>
      <c r="O29" s="6">
        <v>624.13900000000001</v>
      </c>
      <c r="P29" s="5">
        <v>540</v>
      </c>
      <c r="Q29" s="6">
        <v>315.65199999999999</v>
      </c>
      <c r="R29" s="5">
        <v>1114</v>
      </c>
      <c r="S29" s="6">
        <v>99.78</v>
      </c>
      <c r="T29" s="5">
        <v>1148</v>
      </c>
      <c r="U29" s="6">
        <v>109.455</v>
      </c>
      <c r="V29" s="11"/>
      <c r="W29" s="11"/>
    </row>
    <row r="30" spans="1:23" ht="15.75" x14ac:dyDescent="0.25">
      <c r="A30" s="4" t="s">
        <v>14</v>
      </c>
      <c r="B30" s="5">
        <v>161</v>
      </c>
      <c r="C30" s="6">
        <v>368.14400000000001</v>
      </c>
      <c r="D30" s="5">
        <v>555</v>
      </c>
      <c r="E30" s="6">
        <v>268.77499999999998</v>
      </c>
      <c r="F30" s="5">
        <v>1294</v>
      </c>
      <c r="G30" s="6">
        <v>83.709000000000003</v>
      </c>
      <c r="H30" s="5">
        <v>925</v>
      </c>
      <c r="I30" s="6">
        <v>11.619</v>
      </c>
      <c r="J30" s="5">
        <v>945</v>
      </c>
      <c r="K30" s="6">
        <v>117.18</v>
      </c>
      <c r="L30" s="5">
        <v>165</v>
      </c>
      <c r="M30" s="6">
        <v>286</v>
      </c>
      <c r="N30" s="5">
        <v>581</v>
      </c>
      <c r="O30" s="6">
        <v>80.44</v>
      </c>
      <c r="P30" s="5">
        <v>525</v>
      </c>
      <c r="Q30" s="6">
        <v>411.25</v>
      </c>
      <c r="R30" s="5">
        <v>1169</v>
      </c>
      <c r="S30" s="6">
        <v>467.4</v>
      </c>
      <c r="T30" s="5">
        <v>1200</v>
      </c>
      <c r="U30" s="6">
        <v>56.78</v>
      </c>
    </row>
    <row r="31" spans="1:23" ht="15.75" x14ac:dyDescent="0.25">
      <c r="A31" s="4" t="s">
        <v>15</v>
      </c>
      <c r="B31" s="5">
        <v>169</v>
      </c>
      <c r="C31" s="6">
        <v>397.77</v>
      </c>
      <c r="D31" s="5">
        <v>514</v>
      </c>
      <c r="E31" s="6">
        <v>45.59</v>
      </c>
      <c r="F31" s="5">
        <v>1330</v>
      </c>
      <c r="G31" s="6">
        <v>112.07</v>
      </c>
      <c r="H31" s="5">
        <v>820</v>
      </c>
      <c r="I31" s="6">
        <v>120.25</v>
      </c>
      <c r="J31" s="5">
        <v>890</v>
      </c>
      <c r="K31" s="6">
        <v>944.25</v>
      </c>
      <c r="L31" s="5">
        <v>173</v>
      </c>
      <c r="M31" s="6">
        <v>12.76</v>
      </c>
      <c r="N31" s="5">
        <v>511</v>
      </c>
      <c r="O31" s="6">
        <v>179.58</v>
      </c>
      <c r="P31" s="5">
        <v>562</v>
      </c>
      <c r="Q31" s="6">
        <v>748</v>
      </c>
      <c r="R31" s="5">
        <v>1116</v>
      </c>
      <c r="S31" s="6">
        <v>610.29</v>
      </c>
      <c r="T31" s="5">
        <v>1219</v>
      </c>
      <c r="U31" s="6">
        <v>299.58</v>
      </c>
    </row>
    <row r="32" spans="1:23" ht="15.75" x14ac:dyDescent="0.25">
      <c r="A32" s="7" t="s">
        <v>16</v>
      </c>
      <c r="B32" s="8">
        <v>182</v>
      </c>
      <c r="C32" s="6">
        <v>136.58000000000001</v>
      </c>
      <c r="D32" s="8">
        <v>491</v>
      </c>
      <c r="E32" s="6">
        <v>491.56</v>
      </c>
      <c r="F32" s="8">
        <v>1199</v>
      </c>
      <c r="G32" s="6">
        <v>127.75</v>
      </c>
      <c r="H32" s="8">
        <v>821</v>
      </c>
      <c r="I32" s="6">
        <v>483.53</v>
      </c>
      <c r="J32" s="8">
        <v>952</v>
      </c>
      <c r="K32" s="6">
        <v>635.45000000000005</v>
      </c>
      <c r="L32" s="8">
        <v>159</v>
      </c>
      <c r="M32" s="6">
        <v>56.74</v>
      </c>
      <c r="N32" s="8">
        <v>441</v>
      </c>
      <c r="O32" s="6">
        <v>189.74</v>
      </c>
      <c r="P32" s="8">
        <v>509</v>
      </c>
      <c r="Q32" s="6">
        <v>154.76</v>
      </c>
      <c r="R32" s="8">
        <v>1230</v>
      </c>
      <c r="S32" s="6">
        <v>59</v>
      </c>
      <c r="T32" s="8">
        <v>1234</v>
      </c>
      <c r="U32" s="6">
        <v>656.76</v>
      </c>
    </row>
    <row r="33" spans="1:23" ht="15.75" x14ac:dyDescent="0.25">
      <c r="A33" s="4" t="s">
        <v>17</v>
      </c>
      <c r="B33" s="9">
        <f>MIN(B28:B32)</f>
        <v>159</v>
      </c>
      <c r="C33" s="16">
        <f>D35</f>
        <v>517.79999999999995</v>
      </c>
      <c r="D33" s="16">
        <f t="shared" ref="D33:J33" si="4">MIN(D28:D32)</f>
        <v>491</v>
      </c>
      <c r="E33" s="16">
        <f t="shared" si="4"/>
        <v>45.59</v>
      </c>
      <c r="F33" s="16">
        <f t="shared" si="4"/>
        <v>1199</v>
      </c>
      <c r="G33" s="16">
        <f t="shared" si="4"/>
        <v>62.335000000000001</v>
      </c>
      <c r="H33" s="16">
        <f t="shared" si="4"/>
        <v>820</v>
      </c>
      <c r="I33" s="16">
        <f t="shared" si="4"/>
        <v>11.619</v>
      </c>
      <c r="J33" s="16">
        <f t="shared" si="4"/>
        <v>827</v>
      </c>
      <c r="K33" s="16">
        <f t="shared" ref="K33" si="5">MIN(K28:K32)</f>
        <v>117.18</v>
      </c>
      <c r="L33" s="16">
        <f t="shared" ref="L33" si="6">MIN(L28:L32)</f>
        <v>159</v>
      </c>
      <c r="M33" s="16">
        <f t="shared" ref="M33" si="7">MIN(M28:M32)</f>
        <v>12.76</v>
      </c>
      <c r="N33" s="16">
        <f t="shared" ref="N33" si="8">MIN(N28:N32)</f>
        <v>441</v>
      </c>
      <c r="O33" s="16">
        <f t="shared" ref="O33" si="9">MIN(O28:O32)</f>
        <v>80.44</v>
      </c>
      <c r="P33" s="16">
        <f t="shared" ref="P33:Q33" si="10">MIN(P28:P32)</f>
        <v>509</v>
      </c>
      <c r="Q33" s="16">
        <f t="shared" si="10"/>
        <v>154.76</v>
      </c>
      <c r="R33" s="16">
        <f t="shared" ref="R33" si="11">MIN(R28:R32)</f>
        <v>253</v>
      </c>
      <c r="S33" s="16">
        <f t="shared" ref="S33" si="12">MIN(S28:S32)</f>
        <v>59</v>
      </c>
      <c r="T33" s="16">
        <f t="shared" ref="T33" si="13">MIN(T28:T32)</f>
        <v>1148</v>
      </c>
      <c r="U33" s="16">
        <f t="shared" ref="U33" si="14">MIN(U28:U32)</f>
        <v>56.78</v>
      </c>
    </row>
    <row r="34" spans="1:23" ht="15.75" x14ac:dyDescent="0.25">
      <c r="A34" s="4" t="s">
        <v>18</v>
      </c>
      <c r="B34" s="9">
        <f>MAX(B28:B32)</f>
        <v>182</v>
      </c>
      <c r="C34" s="16">
        <f>MAX(C28:C32)</f>
        <v>397.77</v>
      </c>
      <c r="D34" s="16">
        <f t="shared" ref="D34:U34" si="15">MAX(D28:D32)</f>
        <v>555</v>
      </c>
      <c r="E34" s="16">
        <f t="shared" si="15"/>
        <v>539.26900000000001</v>
      </c>
      <c r="F34" s="16">
        <f t="shared" si="15"/>
        <v>1330</v>
      </c>
      <c r="G34" s="16">
        <f t="shared" si="15"/>
        <v>345.95299999999997</v>
      </c>
      <c r="H34" s="16">
        <f t="shared" si="15"/>
        <v>1109</v>
      </c>
      <c r="I34" s="16">
        <f t="shared" si="15"/>
        <v>483.53</v>
      </c>
      <c r="J34" s="16">
        <f t="shared" si="15"/>
        <v>952</v>
      </c>
      <c r="K34" s="16">
        <f t="shared" si="15"/>
        <v>949.79100000000005</v>
      </c>
      <c r="L34" s="16">
        <f t="shared" si="15"/>
        <v>194</v>
      </c>
      <c r="M34" s="16">
        <f t="shared" si="15"/>
        <v>294.25599999999997</v>
      </c>
      <c r="N34" s="16">
        <f t="shared" si="15"/>
        <v>581</v>
      </c>
      <c r="O34" s="16">
        <f t="shared" si="15"/>
        <v>624.13900000000001</v>
      </c>
      <c r="P34" s="16">
        <f t="shared" si="15"/>
        <v>562</v>
      </c>
      <c r="Q34" s="16">
        <f t="shared" si="15"/>
        <v>748</v>
      </c>
      <c r="R34" s="16">
        <f t="shared" si="15"/>
        <v>1230</v>
      </c>
      <c r="S34" s="16">
        <f t="shared" si="15"/>
        <v>610.29</v>
      </c>
      <c r="T34" s="16">
        <f t="shared" si="15"/>
        <v>1234</v>
      </c>
      <c r="U34" s="16">
        <f t="shared" si="15"/>
        <v>760.65200000000004</v>
      </c>
    </row>
    <row r="35" spans="1:23" ht="15.75" x14ac:dyDescent="0.25">
      <c r="A35" s="4" t="s">
        <v>19</v>
      </c>
      <c r="B35" s="9">
        <f t="shared" ref="B35:U35" si="16">AVERAGE(B28:B32)</f>
        <v>170.2</v>
      </c>
      <c r="C35" s="9">
        <f t="shared" si="16"/>
        <v>298.33139999999997</v>
      </c>
      <c r="D35" s="9">
        <f t="shared" si="16"/>
        <v>517.79999999999995</v>
      </c>
      <c r="E35" s="9">
        <f t="shared" si="16"/>
        <v>283.35919999999999</v>
      </c>
      <c r="F35" s="9">
        <f t="shared" si="16"/>
        <v>1268.4000000000001</v>
      </c>
      <c r="G35" s="9">
        <f t="shared" si="16"/>
        <v>146.36340000000001</v>
      </c>
      <c r="H35" s="9">
        <f t="shared" si="16"/>
        <v>906</v>
      </c>
      <c r="I35" s="9">
        <f t="shared" si="16"/>
        <v>219.47178</v>
      </c>
      <c r="J35" s="9">
        <f t="shared" si="16"/>
        <v>906.2</v>
      </c>
      <c r="K35" s="9">
        <f t="shared" si="16"/>
        <v>641.29959999999994</v>
      </c>
      <c r="L35" s="9">
        <f t="shared" si="16"/>
        <v>174.6</v>
      </c>
      <c r="M35" s="9">
        <f t="shared" si="16"/>
        <v>156.64339999999999</v>
      </c>
      <c r="N35" s="9">
        <f t="shared" si="16"/>
        <v>510.4</v>
      </c>
      <c r="O35" s="9">
        <f t="shared" si="16"/>
        <v>271.02940000000001</v>
      </c>
      <c r="P35" s="9">
        <f t="shared" si="16"/>
        <v>537.79999999999995</v>
      </c>
      <c r="Q35" s="9">
        <f t="shared" si="16"/>
        <v>408.93240000000003</v>
      </c>
      <c r="R35" s="9">
        <f t="shared" si="16"/>
        <v>976.4</v>
      </c>
      <c r="S35" s="9">
        <f t="shared" si="16"/>
        <v>339.70359999999999</v>
      </c>
      <c r="T35" s="9">
        <f t="shared" si="16"/>
        <v>1193.4000000000001</v>
      </c>
      <c r="U35" s="9">
        <f t="shared" si="16"/>
        <v>376.6454</v>
      </c>
    </row>
    <row r="36" spans="1:23" ht="15.75" x14ac:dyDescent="0.25">
      <c r="A36" s="4" t="s">
        <v>20</v>
      </c>
      <c r="B36" s="9">
        <f t="shared" ref="B36:U36" si="17">STDEV(B28:B32)</f>
        <v>10.56882207249228</v>
      </c>
      <c r="C36" s="9">
        <f t="shared" si="17"/>
        <v>108.99875974432008</v>
      </c>
      <c r="D36" s="9">
        <f t="shared" si="17"/>
        <v>27.671284755139215</v>
      </c>
      <c r="E36" s="9">
        <f t="shared" si="17"/>
        <v>229.36074313556799</v>
      </c>
      <c r="F36" s="9">
        <f t="shared" si="17"/>
        <v>57.090279382746054</v>
      </c>
      <c r="G36" s="9">
        <f t="shared" si="17"/>
        <v>114.39498483019258</v>
      </c>
      <c r="H36" s="9">
        <f t="shared" si="17"/>
        <v>121.23530838827442</v>
      </c>
      <c r="I36" s="9">
        <f t="shared" si="17"/>
        <v>198.4269087211762</v>
      </c>
      <c r="J36" s="9">
        <f t="shared" si="17"/>
        <v>50.632993196136447</v>
      </c>
      <c r="K36" s="9">
        <f t="shared" si="17"/>
        <v>342.1692732439605</v>
      </c>
      <c r="L36" s="9">
        <f t="shared" si="17"/>
        <v>13.867227552759058</v>
      </c>
      <c r="M36" s="9">
        <f t="shared" si="17"/>
        <v>129.31637893089956</v>
      </c>
      <c r="N36" s="9">
        <f t="shared" si="17"/>
        <v>53.998148116393772</v>
      </c>
      <c r="O36" s="9">
        <f t="shared" si="17"/>
        <v>209.81306447835897</v>
      </c>
      <c r="P36" s="9">
        <f t="shared" si="17"/>
        <v>21.300234740490538</v>
      </c>
      <c r="Q36" s="9">
        <f t="shared" si="17"/>
        <v>216.97572810985099</v>
      </c>
      <c r="R36" s="9">
        <f t="shared" si="17"/>
        <v>407.16618228924665</v>
      </c>
      <c r="S36" s="9">
        <f t="shared" si="17"/>
        <v>245.3820325223507</v>
      </c>
      <c r="T36" s="9">
        <f t="shared" si="17"/>
        <v>35.913785653979723</v>
      </c>
      <c r="U36" s="9">
        <f t="shared" si="17"/>
        <v>318.42146513041479</v>
      </c>
    </row>
    <row r="39" spans="1:23" ht="15" customHeight="1" x14ac:dyDescent="0.25">
      <c r="A39" s="15" t="s">
        <v>25</v>
      </c>
      <c r="B39" s="13" t="s">
        <v>0</v>
      </c>
      <c r="C39" s="13"/>
      <c r="D39" s="13" t="s">
        <v>1</v>
      </c>
      <c r="E39" s="13"/>
      <c r="F39" s="13" t="s">
        <v>2</v>
      </c>
      <c r="G39" s="13"/>
      <c r="H39" s="13" t="s">
        <v>3</v>
      </c>
      <c r="I39" s="13"/>
      <c r="J39" s="13" t="s">
        <v>4</v>
      </c>
      <c r="K39" s="13"/>
      <c r="L39" s="13" t="s">
        <v>5</v>
      </c>
      <c r="M39" s="13"/>
      <c r="N39" s="13" t="s">
        <v>6</v>
      </c>
      <c r="O39" s="13"/>
      <c r="P39" s="13" t="s">
        <v>7</v>
      </c>
      <c r="Q39" s="13"/>
      <c r="R39" s="13" t="s">
        <v>8</v>
      </c>
      <c r="S39" s="13"/>
      <c r="T39" s="13" t="s">
        <v>9</v>
      </c>
      <c r="U39" s="13"/>
    </row>
    <row r="40" spans="1:23" ht="15.75" x14ac:dyDescent="0.25">
      <c r="A40" s="15"/>
      <c r="B40" s="1" t="s">
        <v>10</v>
      </c>
      <c r="C40" s="2" t="s">
        <v>11</v>
      </c>
      <c r="D40" s="1" t="s">
        <v>10</v>
      </c>
      <c r="E40" s="2" t="s">
        <v>11</v>
      </c>
      <c r="F40" s="1" t="s">
        <v>10</v>
      </c>
      <c r="G40" s="2" t="s">
        <v>11</v>
      </c>
      <c r="H40" s="1" t="s">
        <v>10</v>
      </c>
      <c r="I40" s="2" t="s">
        <v>11</v>
      </c>
      <c r="J40" s="1" t="s">
        <v>10</v>
      </c>
      <c r="K40" s="3" t="s">
        <v>11</v>
      </c>
      <c r="L40" s="1" t="s">
        <v>10</v>
      </c>
      <c r="M40" s="2" t="s">
        <v>11</v>
      </c>
      <c r="N40" s="1" t="s">
        <v>10</v>
      </c>
      <c r="O40" s="2" t="s">
        <v>11</v>
      </c>
      <c r="P40" s="1" t="s">
        <v>10</v>
      </c>
      <c r="Q40" s="2" t="s">
        <v>11</v>
      </c>
      <c r="R40" s="1" t="s">
        <v>10</v>
      </c>
      <c r="S40" s="2" t="s">
        <v>11</v>
      </c>
      <c r="T40" s="1" t="s">
        <v>10</v>
      </c>
      <c r="U40" s="3" t="s">
        <v>11</v>
      </c>
    </row>
    <row r="41" spans="1:23" ht="15.75" x14ac:dyDescent="0.25">
      <c r="A41" s="4" t="s">
        <v>12</v>
      </c>
      <c r="B41" s="5">
        <v>121</v>
      </c>
      <c r="C41" s="6">
        <v>130.62299999999999</v>
      </c>
      <c r="D41" s="5">
        <v>386</v>
      </c>
      <c r="E41" s="6">
        <v>290.18200000000002</v>
      </c>
      <c r="F41" s="5">
        <v>1316</v>
      </c>
      <c r="G41" s="6">
        <v>104.35</v>
      </c>
      <c r="H41" s="5">
        <v>842</v>
      </c>
      <c r="I41" s="6">
        <v>44.207000000000001</v>
      </c>
      <c r="J41" s="5">
        <v>864</v>
      </c>
      <c r="K41" s="6">
        <v>122.086</v>
      </c>
      <c r="L41" s="5">
        <v>151</v>
      </c>
      <c r="M41" s="6">
        <v>216.023</v>
      </c>
      <c r="N41" s="5">
        <v>464</v>
      </c>
      <c r="O41" s="6">
        <v>365.00200000000001</v>
      </c>
      <c r="P41" s="5">
        <v>424</v>
      </c>
      <c r="Q41" s="6">
        <v>33.811999999999998</v>
      </c>
      <c r="R41" s="5">
        <v>1067</v>
      </c>
      <c r="S41" s="6">
        <v>419.54599999999999</v>
      </c>
      <c r="T41" s="5">
        <v>1203</v>
      </c>
      <c r="U41" s="6">
        <v>526.255</v>
      </c>
    </row>
    <row r="42" spans="1:23" ht="15.75" x14ac:dyDescent="0.25">
      <c r="A42" s="4" t="s">
        <v>13</v>
      </c>
      <c r="B42" s="5">
        <v>131</v>
      </c>
      <c r="C42" s="6">
        <v>291.64699999999999</v>
      </c>
      <c r="D42" s="5">
        <v>436</v>
      </c>
      <c r="E42" s="6">
        <v>280.02499999999998</v>
      </c>
      <c r="F42" s="5">
        <v>1318</v>
      </c>
      <c r="G42" s="6">
        <v>620.38099999999997</v>
      </c>
      <c r="H42" s="5">
        <v>1055</v>
      </c>
      <c r="I42" s="6">
        <v>446.738</v>
      </c>
      <c r="J42" s="5">
        <v>979</v>
      </c>
      <c r="K42" s="6">
        <v>598.70699999999999</v>
      </c>
      <c r="L42" s="5">
        <v>197</v>
      </c>
      <c r="M42" s="6">
        <v>220.50899999999999</v>
      </c>
      <c r="N42" s="5">
        <v>419</v>
      </c>
      <c r="O42" s="6">
        <v>400.81799999999998</v>
      </c>
      <c r="P42" s="5">
        <v>420</v>
      </c>
      <c r="Q42" s="6">
        <v>294.40100000000001</v>
      </c>
      <c r="R42" s="5">
        <v>1093</v>
      </c>
      <c r="S42" s="6">
        <v>99.849000000000004</v>
      </c>
      <c r="T42" s="5">
        <v>1274</v>
      </c>
      <c r="U42" s="6">
        <v>644.09100000000001</v>
      </c>
    </row>
    <row r="43" spans="1:23" ht="15.75" x14ac:dyDescent="0.25">
      <c r="A43" s="4" t="s">
        <v>14</v>
      </c>
      <c r="B43" s="5">
        <v>180</v>
      </c>
      <c r="C43" s="6">
        <v>16.329000000000001</v>
      </c>
      <c r="D43" s="5">
        <v>581</v>
      </c>
      <c r="E43" s="6">
        <v>526.44500000000005</v>
      </c>
      <c r="F43" s="5">
        <v>1288</v>
      </c>
      <c r="G43" s="6">
        <v>843.96500000000003</v>
      </c>
      <c r="H43" s="5">
        <v>942</v>
      </c>
      <c r="I43" s="6">
        <v>176.59200000000001</v>
      </c>
      <c r="J43" s="5">
        <v>945</v>
      </c>
      <c r="K43" s="6">
        <v>131.10900000000001</v>
      </c>
      <c r="L43" s="5">
        <v>158</v>
      </c>
      <c r="M43" s="6">
        <v>132.35599999999999</v>
      </c>
      <c r="N43" s="5">
        <v>507</v>
      </c>
      <c r="O43" s="6">
        <v>260.48200000000003</v>
      </c>
      <c r="P43" s="5">
        <v>470</v>
      </c>
      <c r="Q43" s="6">
        <v>364.40899999999999</v>
      </c>
      <c r="R43" s="5">
        <v>1096</v>
      </c>
      <c r="S43" s="6">
        <v>127.50700000000001</v>
      </c>
      <c r="T43" s="5">
        <v>1175</v>
      </c>
      <c r="U43" s="6">
        <v>692.04600000000005</v>
      </c>
      <c r="V43" s="11"/>
      <c r="W43" s="12"/>
    </row>
    <row r="44" spans="1:23" ht="15.75" x14ac:dyDescent="0.25">
      <c r="A44" s="4" t="s">
        <v>15</v>
      </c>
      <c r="B44" s="5">
        <v>163</v>
      </c>
      <c r="C44" s="6">
        <v>344.54899999999998</v>
      </c>
      <c r="D44" s="5">
        <v>462</v>
      </c>
      <c r="E44" s="6">
        <v>310.81599999999997</v>
      </c>
      <c r="F44" s="5">
        <v>1315</v>
      </c>
      <c r="G44" s="6">
        <v>788.80700000000002</v>
      </c>
      <c r="H44" s="5">
        <v>866</v>
      </c>
      <c r="I44" s="6">
        <v>933.38199999999995</v>
      </c>
      <c r="J44" s="5">
        <v>767</v>
      </c>
      <c r="K44" s="6">
        <v>716.15800000000002</v>
      </c>
      <c r="L44" s="5">
        <v>134</v>
      </c>
      <c r="M44" s="6">
        <v>164.35400000000001</v>
      </c>
      <c r="N44" s="5">
        <v>475</v>
      </c>
      <c r="O44" s="6">
        <v>253.13800000000001</v>
      </c>
      <c r="P44" s="5">
        <v>511</v>
      </c>
      <c r="Q44" s="6">
        <v>523.46500000000003</v>
      </c>
      <c r="R44" s="5">
        <v>1102</v>
      </c>
      <c r="S44" s="6">
        <v>450.49299999999999</v>
      </c>
      <c r="T44" s="5">
        <v>1209</v>
      </c>
      <c r="U44" s="6">
        <v>355.29500000000002</v>
      </c>
    </row>
    <row r="45" spans="1:23" ht="15.75" x14ac:dyDescent="0.25">
      <c r="A45" s="7" t="s">
        <v>16</v>
      </c>
      <c r="B45" s="8">
        <v>141</v>
      </c>
      <c r="C45" s="6">
        <v>259.54199999999997</v>
      </c>
      <c r="D45" s="8">
        <v>472</v>
      </c>
      <c r="E45" s="6">
        <v>389.08300000000003</v>
      </c>
      <c r="F45" s="8">
        <v>1256</v>
      </c>
      <c r="G45" s="6">
        <v>487.83100000000002</v>
      </c>
      <c r="H45" s="8">
        <v>831</v>
      </c>
      <c r="I45" s="6">
        <v>521.29499999999996</v>
      </c>
      <c r="J45" s="8">
        <v>976</v>
      </c>
      <c r="K45" s="6">
        <v>281.108</v>
      </c>
      <c r="L45" s="8">
        <v>202</v>
      </c>
      <c r="M45" s="6">
        <v>108.131</v>
      </c>
      <c r="N45" s="8">
        <v>570</v>
      </c>
      <c r="O45" s="6">
        <v>152.50800000000001</v>
      </c>
      <c r="P45" s="8">
        <v>500</v>
      </c>
      <c r="Q45" s="6">
        <v>258.791</v>
      </c>
      <c r="R45" s="8">
        <v>1103</v>
      </c>
      <c r="S45" s="6">
        <v>405.93799999999999</v>
      </c>
      <c r="T45" s="8">
        <v>1267</v>
      </c>
      <c r="U45" s="6">
        <v>841.69899999999996</v>
      </c>
    </row>
    <row r="46" spans="1:23" ht="15.75" x14ac:dyDescent="0.25">
      <c r="A46" s="4" t="s">
        <v>17</v>
      </c>
      <c r="B46" s="9">
        <f>MIN(B41:B45)</f>
        <v>121</v>
      </c>
      <c r="C46" s="9">
        <f t="shared" ref="C46:J46" si="18">MIN(C41:C45)</f>
        <v>16.329000000000001</v>
      </c>
      <c r="D46" s="9">
        <f t="shared" si="18"/>
        <v>386</v>
      </c>
      <c r="E46" s="9">
        <f t="shared" si="18"/>
        <v>280.02499999999998</v>
      </c>
      <c r="F46" s="9">
        <f t="shared" si="18"/>
        <v>1256</v>
      </c>
      <c r="G46" s="9">
        <f t="shared" si="18"/>
        <v>104.35</v>
      </c>
      <c r="H46" s="9">
        <f t="shared" si="18"/>
        <v>831</v>
      </c>
      <c r="I46" s="9">
        <f t="shared" si="18"/>
        <v>44.207000000000001</v>
      </c>
      <c r="J46" s="9">
        <f t="shared" si="18"/>
        <v>767</v>
      </c>
      <c r="K46" s="9">
        <f t="shared" ref="K46" si="19">MIN(K41:K45)</f>
        <v>122.086</v>
      </c>
      <c r="L46" s="9">
        <f t="shared" ref="L46" si="20">MIN(L41:L45)</f>
        <v>134</v>
      </c>
      <c r="M46" s="9">
        <f t="shared" ref="M46" si="21">MIN(M41:M45)</f>
        <v>108.131</v>
      </c>
      <c r="N46" s="9">
        <f t="shared" ref="N46" si="22">MIN(N41:N45)</f>
        <v>419</v>
      </c>
      <c r="O46" s="9">
        <f t="shared" ref="O46" si="23">MIN(O41:O45)</f>
        <v>152.50800000000001</v>
      </c>
      <c r="P46" s="9">
        <f t="shared" ref="P46" si="24">MIN(P41:P45)</f>
        <v>420</v>
      </c>
      <c r="Q46" s="9">
        <f t="shared" ref="Q46:R46" si="25">MIN(Q41:Q45)</f>
        <v>33.811999999999998</v>
      </c>
      <c r="R46" s="9">
        <f t="shared" si="25"/>
        <v>1067</v>
      </c>
      <c r="S46" s="9">
        <f t="shared" ref="S46" si="26">MIN(S41:S45)</f>
        <v>99.849000000000004</v>
      </c>
      <c r="T46" s="9">
        <f t="shared" ref="T46" si="27">MIN(T41:T45)</f>
        <v>1175</v>
      </c>
      <c r="U46" s="9">
        <f t="shared" ref="U46" si="28">MIN(U41:U45)</f>
        <v>355.29500000000002</v>
      </c>
    </row>
    <row r="47" spans="1:23" ht="15.75" x14ac:dyDescent="0.25">
      <c r="A47" s="4" t="s">
        <v>18</v>
      </c>
      <c r="B47" s="9">
        <f>MAX(B41:B45)</f>
        <v>180</v>
      </c>
      <c r="C47" s="9">
        <f t="shared" ref="C47:J47" si="29">MAX(C41:C45)</f>
        <v>344.54899999999998</v>
      </c>
      <c r="D47" s="9">
        <f t="shared" si="29"/>
        <v>581</v>
      </c>
      <c r="E47" s="9">
        <f t="shared" si="29"/>
        <v>526.44500000000005</v>
      </c>
      <c r="F47" s="9">
        <f t="shared" si="29"/>
        <v>1318</v>
      </c>
      <c r="G47" s="9">
        <f t="shared" si="29"/>
        <v>843.96500000000003</v>
      </c>
      <c r="H47" s="9">
        <f t="shared" si="29"/>
        <v>1055</v>
      </c>
      <c r="I47" s="9">
        <f t="shared" si="29"/>
        <v>933.38199999999995</v>
      </c>
      <c r="J47" s="9">
        <f t="shared" si="29"/>
        <v>979</v>
      </c>
      <c r="K47" s="9">
        <f t="shared" ref="K47:U47" si="30">MAX(K41:K45)</f>
        <v>716.15800000000002</v>
      </c>
      <c r="L47" s="9">
        <f t="shared" si="30"/>
        <v>202</v>
      </c>
      <c r="M47" s="9">
        <f t="shared" si="30"/>
        <v>220.50899999999999</v>
      </c>
      <c r="N47" s="9">
        <f t="shared" si="30"/>
        <v>570</v>
      </c>
      <c r="O47" s="9">
        <f t="shared" si="30"/>
        <v>400.81799999999998</v>
      </c>
      <c r="P47" s="9">
        <f t="shared" si="30"/>
        <v>511</v>
      </c>
      <c r="Q47" s="9">
        <f t="shared" si="30"/>
        <v>523.46500000000003</v>
      </c>
      <c r="R47" s="9">
        <f t="shared" si="30"/>
        <v>1103</v>
      </c>
      <c r="S47" s="9">
        <f t="shared" si="30"/>
        <v>450.49299999999999</v>
      </c>
      <c r="T47" s="9">
        <f t="shared" si="30"/>
        <v>1274</v>
      </c>
      <c r="U47" s="9">
        <f t="shared" si="30"/>
        <v>841.69899999999996</v>
      </c>
    </row>
    <row r="48" spans="1:23" ht="15.75" x14ac:dyDescent="0.25">
      <c r="A48" s="4" t="s">
        <v>19</v>
      </c>
      <c r="B48" s="9">
        <f t="shared" ref="B48" si="31">AVERAGE(B41:B45)</f>
        <v>147.19999999999999</v>
      </c>
      <c r="C48" s="9">
        <f t="shared" ref="C48:J48" si="32">AVERAGE(C41:C45)</f>
        <v>208.53799999999995</v>
      </c>
      <c r="D48" s="9">
        <f t="shared" si="32"/>
        <v>467.4</v>
      </c>
      <c r="E48" s="9">
        <f t="shared" si="32"/>
        <v>359.31020000000001</v>
      </c>
      <c r="F48" s="9">
        <f t="shared" si="32"/>
        <v>1298.5999999999999</v>
      </c>
      <c r="G48" s="9">
        <f t="shared" si="32"/>
        <v>569.06679999999994</v>
      </c>
      <c r="H48" s="9">
        <f t="shared" si="32"/>
        <v>907.2</v>
      </c>
      <c r="I48" s="9">
        <f t="shared" si="32"/>
        <v>424.44279999999998</v>
      </c>
      <c r="J48" s="9">
        <f t="shared" si="32"/>
        <v>906.2</v>
      </c>
      <c r="K48" s="9">
        <f t="shared" ref="K48:U48" si="33">AVERAGE(K41:K45)</f>
        <v>369.83359999999999</v>
      </c>
      <c r="L48" s="9">
        <f t="shared" si="33"/>
        <v>168.4</v>
      </c>
      <c r="M48" s="9">
        <f t="shared" si="33"/>
        <v>168.27459999999999</v>
      </c>
      <c r="N48" s="9">
        <f t="shared" si="33"/>
        <v>487</v>
      </c>
      <c r="O48" s="9">
        <f t="shared" si="33"/>
        <v>286.38959999999997</v>
      </c>
      <c r="P48" s="9">
        <f t="shared" si="33"/>
        <v>465</v>
      </c>
      <c r="Q48" s="9">
        <f t="shared" si="33"/>
        <v>294.97559999999999</v>
      </c>
      <c r="R48" s="9">
        <f t="shared" si="33"/>
        <v>1092.2</v>
      </c>
      <c r="S48" s="9">
        <f t="shared" si="33"/>
        <v>300.66660000000002</v>
      </c>
      <c r="T48" s="9">
        <f t="shared" si="33"/>
        <v>1225.5999999999999</v>
      </c>
      <c r="U48" s="9">
        <f t="shared" si="33"/>
        <v>611.87720000000002</v>
      </c>
    </row>
    <row r="49" spans="1:21" ht="15.75" x14ac:dyDescent="0.25">
      <c r="A49" s="4" t="s">
        <v>20</v>
      </c>
      <c r="B49" s="9">
        <f t="shared" ref="B49" si="34">STDEV(B41:B45)</f>
        <v>24.04578965224475</v>
      </c>
      <c r="C49" s="9">
        <f t="shared" ref="C49:J49" si="35">STDEV(C41:C45)</f>
        <v>133.25028416855258</v>
      </c>
      <c r="D49" s="9">
        <f t="shared" si="35"/>
        <v>71.706345604834638</v>
      </c>
      <c r="E49" s="9">
        <f t="shared" si="35"/>
        <v>102.75821061939509</v>
      </c>
      <c r="F49" s="9">
        <f t="shared" si="35"/>
        <v>26.810445725500351</v>
      </c>
      <c r="G49" s="9">
        <f t="shared" si="35"/>
        <v>295.40179518107215</v>
      </c>
      <c r="H49" s="9">
        <f t="shared" si="35"/>
        <v>93.288262927337215</v>
      </c>
      <c r="I49" s="9">
        <f t="shared" si="35"/>
        <v>344.56705317934853</v>
      </c>
      <c r="J49" s="9">
        <f t="shared" si="35"/>
        <v>90.601876360260889</v>
      </c>
      <c r="K49" s="9">
        <f t="shared" ref="K49:U49" si="36">STDEV(K41:K45)</f>
        <v>273.20512591695643</v>
      </c>
      <c r="L49" s="9">
        <f t="shared" si="36"/>
        <v>29.75399132889574</v>
      </c>
      <c r="M49" s="9">
        <f t="shared" si="36"/>
        <v>49.82748186794116</v>
      </c>
      <c r="N49" s="9">
        <f t="shared" si="36"/>
        <v>56.093671657326908</v>
      </c>
      <c r="O49" s="9">
        <f t="shared" si="36"/>
        <v>98.71033838864102</v>
      </c>
      <c r="P49" s="9">
        <f t="shared" si="36"/>
        <v>42.047592083257278</v>
      </c>
      <c r="Q49" s="9">
        <f t="shared" si="36"/>
        <v>177.86545782922556</v>
      </c>
      <c r="R49" s="9">
        <f t="shared" si="36"/>
        <v>14.686728703152378</v>
      </c>
      <c r="S49" s="9">
        <f t="shared" si="36"/>
        <v>171.73692459776962</v>
      </c>
      <c r="T49" s="9">
        <f t="shared" si="36"/>
        <v>43.020925141144971</v>
      </c>
      <c r="U49" s="9">
        <f t="shared" si="36"/>
        <v>182.65295757857314</v>
      </c>
    </row>
    <row r="52" spans="1:21" ht="15" customHeight="1" x14ac:dyDescent="0.25"/>
    <row r="53" spans="1:21" ht="15.75" thickBot="1" x14ac:dyDescent="0.3"/>
    <row r="54" spans="1:21" ht="16.5" thickBot="1" x14ac:dyDescent="0.3">
      <c r="A54" s="15"/>
      <c r="B54" s="13" t="s">
        <v>0</v>
      </c>
      <c r="C54" s="13"/>
      <c r="D54" s="14" t="s">
        <v>1</v>
      </c>
      <c r="E54" s="14"/>
      <c r="F54" s="14" t="s">
        <v>2</v>
      </c>
      <c r="G54" s="14"/>
      <c r="H54" s="14" t="s">
        <v>3</v>
      </c>
      <c r="I54" s="14"/>
      <c r="J54" s="14" t="s">
        <v>4</v>
      </c>
      <c r="K54" s="14"/>
      <c r="L54" s="13" t="s">
        <v>5</v>
      </c>
      <c r="M54" s="13"/>
      <c r="N54" s="13" t="s">
        <v>6</v>
      </c>
      <c r="O54" s="13"/>
      <c r="P54" s="13" t="s">
        <v>7</v>
      </c>
      <c r="Q54" s="13"/>
      <c r="R54" s="13" t="s">
        <v>8</v>
      </c>
      <c r="S54" s="13"/>
      <c r="T54" s="13" t="s">
        <v>9</v>
      </c>
      <c r="U54" s="13"/>
    </row>
    <row r="55" spans="1:21" ht="16.5" thickBot="1" x14ac:dyDescent="0.3">
      <c r="A55" s="15"/>
      <c r="B55" s="1" t="s">
        <v>10</v>
      </c>
      <c r="C55" s="2" t="s">
        <v>11</v>
      </c>
      <c r="D55" s="1" t="s">
        <v>10</v>
      </c>
      <c r="E55" s="2" t="s">
        <v>11</v>
      </c>
      <c r="F55" s="1" t="s">
        <v>10</v>
      </c>
      <c r="G55" s="2" t="s">
        <v>11</v>
      </c>
      <c r="H55" s="1" t="s">
        <v>10</v>
      </c>
      <c r="I55" s="2" t="s">
        <v>11</v>
      </c>
      <c r="J55" s="1" t="s">
        <v>10</v>
      </c>
      <c r="K55" s="3" t="s">
        <v>11</v>
      </c>
      <c r="L55" s="1" t="s">
        <v>10</v>
      </c>
      <c r="M55" s="2" t="s">
        <v>11</v>
      </c>
      <c r="N55" s="1" t="s">
        <v>10</v>
      </c>
      <c r="O55" s="2" t="s">
        <v>11</v>
      </c>
      <c r="P55" s="1" t="s">
        <v>10</v>
      </c>
      <c r="Q55" s="2" t="s">
        <v>11</v>
      </c>
      <c r="R55" s="1" t="s">
        <v>10</v>
      </c>
      <c r="S55" s="2" t="s">
        <v>11</v>
      </c>
      <c r="T55" s="1" t="s">
        <v>10</v>
      </c>
      <c r="U55" s="3" t="s">
        <v>11</v>
      </c>
    </row>
    <row r="56" spans="1:21" ht="16.5" thickBot="1" x14ac:dyDescent="0.3">
      <c r="A56" s="4" t="s">
        <v>26</v>
      </c>
      <c r="B56" s="9">
        <f>B10</f>
        <v>183.6</v>
      </c>
      <c r="C56" s="9">
        <f>C10</f>
        <v>110.62458039999999</v>
      </c>
      <c r="D56" s="9">
        <f>D10</f>
        <v>633.6</v>
      </c>
      <c r="E56" s="9">
        <f>E10</f>
        <v>136.4152</v>
      </c>
      <c r="F56" s="9">
        <f>F10</f>
        <v>1560.2</v>
      </c>
      <c r="G56" s="9">
        <f>G10</f>
        <v>251.27159999999998</v>
      </c>
      <c r="H56" s="9">
        <f>H10</f>
        <v>1053.4000000000001</v>
      </c>
      <c r="I56" s="9">
        <f>I10</f>
        <v>246.67380000000003</v>
      </c>
      <c r="J56" s="9">
        <f>J10</f>
        <v>1014.8</v>
      </c>
      <c r="K56" s="9">
        <f>K10</f>
        <v>183.13460000000001</v>
      </c>
      <c r="L56" s="9">
        <f>L10</f>
        <v>248.2</v>
      </c>
      <c r="M56" s="9">
        <f>M10</f>
        <v>33.636200200000005</v>
      </c>
      <c r="N56" s="9">
        <f>N10</f>
        <v>569.20000000000005</v>
      </c>
      <c r="O56" s="9">
        <f>O10</f>
        <v>89.066999999999993</v>
      </c>
      <c r="P56" s="9">
        <f>P10</f>
        <v>666.6</v>
      </c>
      <c r="Q56" s="9">
        <f>Q10</f>
        <v>213.6618</v>
      </c>
      <c r="R56" s="9">
        <f>R10</f>
        <v>1285.2</v>
      </c>
      <c r="S56" s="9">
        <f>S10</f>
        <v>172.5138</v>
      </c>
      <c r="T56" s="9">
        <f>T10</f>
        <v>1400.4</v>
      </c>
      <c r="U56" s="9">
        <f>U10</f>
        <v>181.8014</v>
      </c>
    </row>
    <row r="57" spans="1:21" ht="16.5" thickBot="1" x14ac:dyDescent="0.3">
      <c r="A57" s="4" t="s">
        <v>27</v>
      </c>
      <c r="B57" s="9">
        <f>B11</f>
        <v>22.919424076533925</v>
      </c>
      <c r="C57" s="9">
        <f>C11</f>
        <v>245.63453932672033</v>
      </c>
      <c r="D57" s="9">
        <f>D11</f>
        <v>38.901156795139144</v>
      </c>
      <c r="E57" s="9">
        <f>E11</f>
        <v>7.4494774783202038</v>
      </c>
      <c r="F57" s="9">
        <f>F11</f>
        <v>135.95293303198721</v>
      </c>
      <c r="G57" s="9">
        <f>G11</f>
        <v>4.1863198993865796</v>
      </c>
      <c r="H57" s="9">
        <f>H11</f>
        <v>97.289773357737872</v>
      </c>
      <c r="I57" s="9">
        <f>I11</f>
        <v>99.520373390075108</v>
      </c>
      <c r="J57" s="9">
        <f>J11</f>
        <v>98.273597675062248</v>
      </c>
      <c r="K57" s="9">
        <f>K11</f>
        <v>4.8667317883770815</v>
      </c>
      <c r="L57" s="9">
        <f>L11</f>
        <v>23.826455884163721</v>
      </c>
      <c r="M57" s="9">
        <f>M11</f>
        <v>73.789015272881144</v>
      </c>
      <c r="N57" s="9">
        <f>N11</f>
        <v>31.924911902775861</v>
      </c>
      <c r="O57" s="9">
        <f>O11</f>
        <v>43.738279738691126</v>
      </c>
      <c r="P57" s="9">
        <f>P11</f>
        <v>60.496280877422542</v>
      </c>
      <c r="Q57" s="9">
        <f>Q11</f>
        <v>242.20530104789202</v>
      </c>
      <c r="R57" s="9">
        <f>R11</f>
        <v>65.716816721445056</v>
      </c>
      <c r="S57" s="9">
        <f>S11</f>
        <v>3.2776820620676403</v>
      </c>
      <c r="T57" s="9">
        <f>T11</f>
        <v>60.202159429708168</v>
      </c>
      <c r="U57" s="9">
        <f>U11</f>
        <v>3.2910274687398187</v>
      </c>
    </row>
    <row r="58" spans="1:21" ht="16.5" thickBot="1" x14ac:dyDescent="0.3">
      <c r="A58" s="4" t="s">
        <v>28</v>
      </c>
      <c r="B58" s="9">
        <f>B35</f>
        <v>170.2</v>
      </c>
      <c r="C58" s="9">
        <f>C35</f>
        <v>298.33139999999997</v>
      </c>
      <c r="D58" s="9">
        <f>D35</f>
        <v>517.79999999999995</v>
      </c>
      <c r="E58" s="9">
        <f>E35</f>
        <v>283.35919999999999</v>
      </c>
      <c r="F58" s="9">
        <f>F35</f>
        <v>1268.4000000000001</v>
      </c>
      <c r="G58" s="9">
        <f>G35</f>
        <v>146.36340000000001</v>
      </c>
      <c r="H58" s="9">
        <f>H35</f>
        <v>906</v>
      </c>
      <c r="I58" s="9">
        <f>I35</f>
        <v>219.47178</v>
      </c>
      <c r="J58" s="9">
        <f>J35</f>
        <v>906.2</v>
      </c>
      <c r="K58" s="9">
        <f>K35</f>
        <v>641.29959999999994</v>
      </c>
      <c r="L58" s="9">
        <f>L35</f>
        <v>174.6</v>
      </c>
      <c r="M58" s="9">
        <f>M35</f>
        <v>156.64339999999999</v>
      </c>
      <c r="N58" s="9">
        <f>N35</f>
        <v>510.4</v>
      </c>
      <c r="O58" s="9">
        <f>O35</f>
        <v>271.02940000000001</v>
      </c>
      <c r="P58" s="9">
        <f>P35</f>
        <v>537.79999999999995</v>
      </c>
      <c r="Q58" s="9">
        <f>Q35</f>
        <v>408.93240000000003</v>
      </c>
      <c r="R58" s="9">
        <f>R35</f>
        <v>976.4</v>
      </c>
      <c r="S58" s="9">
        <f>S35</f>
        <v>339.70359999999999</v>
      </c>
      <c r="T58" s="9">
        <f>T35</f>
        <v>1193.4000000000001</v>
      </c>
      <c r="U58" s="9">
        <f>U35</f>
        <v>376.6454</v>
      </c>
    </row>
    <row r="59" spans="1:21" ht="16.5" thickBot="1" x14ac:dyDescent="0.3">
      <c r="A59" s="10" t="s">
        <v>29</v>
      </c>
      <c r="B59" s="9">
        <f>B36</f>
        <v>10.56882207249228</v>
      </c>
      <c r="C59" s="9">
        <f>C36</f>
        <v>108.99875974432008</v>
      </c>
      <c r="D59" s="9">
        <f>D36</f>
        <v>27.671284755139215</v>
      </c>
      <c r="E59" s="9">
        <f>E36</f>
        <v>229.36074313556799</v>
      </c>
      <c r="F59" s="9">
        <f>F36</f>
        <v>57.090279382746054</v>
      </c>
      <c r="G59" s="9">
        <f>G36</f>
        <v>114.39498483019258</v>
      </c>
      <c r="H59" s="9">
        <f>H36</f>
        <v>121.23530838827442</v>
      </c>
      <c r="I59" s="9">
        <f>I36</f>
        <v>198.4269087211762</v>
      </c>
      <c r="J59" s="9">
        <f>J36</f>
        <v>50.632993196136447</v>
      </c>
      <c r="K59" s="9">
        <f>K36</f>
        <v>342.1692732439605</v>
      </c>
      <c r="L59" s="9">
        <f>L36</f>
        <v>13.867227552759058</v>
      </c>
      <c r="M59" s="9">
        <f>M36</f>
        <v>129.31637893089956</v>
      </c>
      <c r="N59" s="9">
        <f>N36</f>
        <v>53.998148116393772</v>
      </c>
      <c r="O59" s="9">
        <f>O36</f>
        <v>209.81306447835897</v>
      </c>
      <c r="P59" s="9">
        <f>P36</f>
        <v>21.300234740490538</v>
      </c>
      <c r="Q59" s="9">
        <f>Q36</f>
        <v>216.97572810985099</v>
      </c>
      <c r="R59" s="9">
        <f>R36</f>
        <v>407.16618228924665</v>
      </c>
      <c r="S59" s="9">
        <f>S36</f>
        <v>245.3820325223507</v>
      </c>
      <c r="T59" s="9">
        <f>T36</f>
        <v>35.913785653979723</v>
      </c>
      <c r="U59" s="9">
        <f>U36</f>
        <v>318.42146513041479</v>
      </c>
    </row>
    <row r="60" spans="1:21" ht="16.5" thickBot="1" x14ac:dyDescent="0.3">
      <c r="A60" s="4" t="s">
        <v>30</v>
      </c>
      <c r="B60" s="9">
        <f>B48</f>
        <v>147.19999999999999</v>
      </c>
      <c r="C60" s="9">
        <f>C48</f>
        <v>208.53799999999995</v>
      </c>
      <c r="D60" s="9">
        <f>D48</f>
        <v>467.4</v>
      </c>
      <c r="E60" s="9">
        <f>E48</f>
        <v>359.31020000000001</v>
      </c>
      <c r="F60" s="9">
        <f>F48</f>
        <v>1298.5999999999999</v>
      </c>
      <c r="G60" s="9">
        <f>G48</f>
        <v>569.06679999999994</v>
      </c>
      <c r="H60" s="9">
        <f>H48</f>
        <v>907.2</v>
      </c>
      <c r="I60" s="9">
        <f>I48</f>
        <v>424.44279999999998</v>
      </c>
      <c r="J60" s="9">
        <f>J48</f>
        <v>906.2</v>
      </c>
      <c r="K60" s="9">
        <f>K48</f>
        <v>369.83359999999999</v>
      </c>
      <c r="L60" s="9">
        <f>L48</f>
        <v>168.4</v>
      </c>
      <c r="M60" s="9">
        <f>M48</f>
        <v>168.27459999999999</v>
      </c>
      <c r="N60" s="9">
        <f>N48</f>
        <v>487</v>
      </c>
      <c r="O60" s="9">
        <f>O48</f>
        <v>286.38959999999997</v>
      </c>
      <c r="P60" s="9">
        <f>P48</f>
        <v>465</v>
      </c>
      <c r="Q60" s="9">
        <f>Q48</f>
        <v>294.97559999999999</v>
      </c>
      <c r="R60" s="9">
        <f>R48</f>
        <v>1092.2</v>
      </c>
      <c r="S60" s="9">
        <f>S48</f>
        <v>300.66660000000002</v>
      </c>
      <c r="T60" s="9">
        <f>T48</f>
        <v>1225.5999999999999</v>
      </c>
      <c r="U60" s="9">
        <f>U48</f>
        <v>611.87720000000002</v>
      </c>
    </row>
    <row r="61" spans="1:21" ht="16.5" thickBot="1" x14ac:dyDescent="0.3">
      <c r="A61" s="10" t="s">
        <v>31</v>
      </c>
      <c r="B61" s="9">
        <f>B49</f>
        <v>24.04578965224475</v>
      </c>
      <c r="C61" s="9">
        <f>C49</f>
        <v>133.25028416855258</v>
      </c>
      <c r="D61" s="9">
        <f>D49</f>
        <v>71.706345604834638</v>
      </c>
      <c r="E61" s="9">
        <f>E49</f>
        <v>102.75821061939509</v>
      </c>
      <c r="F61" s="9">
        <f>F49</f>
        <v>26.810445725500351</v>
      </c>
      <c r="G61" s="9">
        <f>G49</f>
        <v>295.40179518107215</v>
      </c>
      <c r="H61" s="9">
        <f>H49</f>
        <v>93.288262927337215</v>
      </c>
      <c r="I61" s="9">
        <f>I49</f>
        <v>344.56705317934853</v>
      </c>
      <c r="J61" s="9">
        <f>J49</f>
        <v>90.601876360260889</v>
      </c>
      <c r="K61" s="9">
        <f>K49</f>
        <v>273.20512591695643</v>
      </c>
      <c r="L61" s="9">
        <f>L49</f>
        <v>29.75399132889574</v>
      </c>
      <c r="M61" s="9">
        <f>M49</f>
        <v>49.82748186794116</v>
      </c>
      <c r="N61" s="9">
        <f>N49</f>
        <v>56.093671657326908</v>
      </c>
      <c r="O61" s="9">
        <f>O49</f>
        <v>98.71033838864102</v>
      </c>
      <c r="P61" s="9">
        <f>P49</f>
        <v>42.047592083257278</v>
      </c>
      <c r="Q61" s="9">
        <f>Q49</f>
        <v>177.86545782922556</v>
      </c>
      <c r="R61" s="9">
        <f>R49</f>
        <v>14.686728703152378</v>
      </c>
      <c r="S61" s="9">
        <f>S49</f>
        <v>171.73692459776962</v>
      </c>
      <c r="T61" s="9">
        <f>T49</f>
        <v>43.020925141144971</v>
      </c>
      <c r="U61" s="9">
        <f>U49</f>
        <v>182.65295757857314</v>
      </c>
    </row>
    <row r="62" spans="1:21" ht="16.5" thickBot="1" x14ac:dyDescent="0.3">
      <c r="A62" s="4" t="s">
        <v>21</v>
      </c>
      <c r="B62" s="9">
        <v>216</v>
      </c>
      <c r="C62" s="9">
        <v>0</v>
      </c>
      <c r="D62" s="9">
        <v>686.4</v>
      </c>
      <c r="E62" s="9">
        <v>0</v>
      </c>
      <c r="F62" s="9">
        <v>1499.8</v>
      </c>
      <c r="G62" s="9">
        <v>0</v>
      </c>
      <c r="H62" s="9">
        <v>1264.2</v>
      </c>
      <c r="I62" s="9">
        <v>0</v>
      </c>
      <c r="J62" s="9">
        <v>1273.2</v>
      </c>
      <c r="K62" s="9">
        <v>0</v>
      </c>
      <c r="L62" s="9">
        <v>331.8</v>
      </c>
      <c r="M62" s="9">
        <v>0</v>
      </c>
      <c r="N62" s="9">
        <v>574.79999999999995</v>
      </c>
      <c r="O62" s="9">
        <v>0</v>
      </c>
      <c r="P62" s="9">
        <v>721.6</v>
      </c>
      <c r="Q62" s="9">
        <v>0</v>
      </c>
      <c r="R62" s="9">
        <v>1416.4</v>
      </c>
      <c r="S62" s="9">
        <v>0</v>
      </c>
      <c r="T62" s="9">
        <v>1486</v>
      </c>
      <c r="U62" s="9">
        <v>0</v>
      </c>
    </row>
    <row r="63" spans="1:21" ht="16.5" thickBot="1" x14ac:dyDescent="0.3">
      <c r="A63" s="10" t="s">
        <v>22</v>
      </c>
      <c r="B63" s="9">
        <v>0</v>
      </c>
      <c r="C63" s="9">
        <v>0</v>
      </c>
      <c r="D63" s="9">
        <v>19.72</v>
      </c>
      <c r="E63" s="9">
        <v>0</v>
      </c>
      <c r="F63" s="9">
        <v>23.91</v>
      </c>
      <c r="G63" s="9">
        <v>0</v>
      </c>
      <c r="H63" s="9">
        <v>9.31</v>
      </c>
      <c r="I63" s="9">
        <v>0</v>
      </c>
      <c r="J63" s="9">
        <v>20.38</v>
      </c>
      <c r="K63" s="9">
        <v>0</v>
      </c>
      <c r="L63" s="9">
        <v>12.56</v>
      </c>
      <c r="M63" s="9">
        <v>0</v>
      </c>
      <c r="N63" s="9">
        <v>19.98</v>
      </c>
      <c r="O63" s="9">
        <v>0</v>
      </c>
      <c r="P63" s="9">
        <v>18.84</v>
      </c>
      <c r="Q63" s="9">
        <v>0</v>
      </c>
      <c r="R63" s="9">
        <v>7.47</v>
      </c>
      <c r="S63" s="9">
        <v>0</v>
      </c>
      <c r="T63" s="9">
        <v>0</v>
      </c>
      <c r="U63" s="9">
        <v>0</v>
      </c>
    </row>
    <row r="65" ht="15" customHeight="1" x14ac:dyDescent="0.25"/>
  </sheetData>
  <mergeCells count="44">
    <mergeCell ref="R1:S1"/>
    <mergeCell ref="A1:A2"/>
    <mergeCell ref="B1:C1"/>
    <mergeCell ref="D1:E1"/>
    <mergeCell ref="F1:G1"/>
    <mergeCell ref="H1:I1"/>
    <mergeCell ref="T1:U1"/>
    <mergeCell ref="A26:A27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J1:K1"/>
    <mergeCell ref="L1:M1"/>
    <mergeCell ref="N1:O1"/>
    <mergeCell ref="P1:Q1"/>
    <mergeCell ref="R39:S39"/>
    <mergeCell ref="A39:A40"/>
    <mergeCell ref="B39:C39"/>
    <mergeCell ref="D39:E39"/>
    <mergeCell ref="F39:G39"/>
    <mergeCell ref="H39:I39"/>
    <mergeCell ref="T39:U39"/>
    <mergeCell ref="J39:K39"/>
    <mergeCell ref="L39:M39"/>
    <mergeCell ref="N39:O39"/>
    <mergeCell ref="P39:Q39"/>
    <mergeCell ref="A54:A55"/>
    <mergeCell ref="B54:C54"/>
    <mergeCell ref="D54:E54"/>
    <mergeCell ref="F54:G54"/>
    <mergeCell ref="H54:I54"/>
    <mergeCell ref="T54:U54"/>
    <mergeCell ref="J54:K54"/>
    <mergeCell ref="L54:M54"/>
    <mergeCell ref="N54:O54"/>
    <mergeCell ref="P54:Q54"/>
    <mergeCell ref="R54:S54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Alex Ureña Marín</cp:lastModifiedBy>
  <cp:revision>2</cp:revision>
  <dcterms:created xsi:type="dcterms:W3CDTF">2013-03-05T10:35:34Z</dcterms:created>
  <dcterms:modified xsi:type="dcterms:W3CDTF">2017-12-12T11:05:45Z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